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VYSVĚTLENÍ ZD\DOTAZ 5\"/>
    </mc:Choice>
  </mc:AlternateContent>
  <xr:revisionPtr revIDLastSave="0" documentId="8_{1E1BC911-7734-4478-A54C-0721DAD999A3}"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Naklady'!$A$1:$X$36</definedName>
    <definedName name="_xlnm.Print_Area" localSheetId="4">'SO 01 01 Pol'!$A$1:$X$5787</definedName>
    <definedName name="_xlnm.Print_Area" localSheetId="5">'SO 01 02 Pol'!$A$1:$X$273</definedName>
    <definedName name="_xlnm.Print_Area" localSheetId="6">'SO 01 03 Pol'!$A$1:$X$417</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Pol'!$A$1:$X$577</definedName>
    <definedName name="_xlnm.Print_Area" localSheetId="19">'SO 04 01 Pol'!$A$1:$X$300</definedName>
    <definedName name="_xlnm.Print_Area" localSheetId="20">'SO 05 D.1.5 Pol'!$A$1:$X$171</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61" i="29" l="1"/>
  <c r="BA159" i="29"/>
  <c r="BA157" i="29"/>
  <c r="BA139" i="29"/>
  <c r="BA137" i="29"/>
  <c r="BA86" i="29"/>
  <c r="BA84" i="29"/>
  <c r="BA83" i="29"/>
  <c r="BA77" i="29"/>
  <c r="BA67" i="29"/>
  <c r="BA47" i="29"/>
  <c r="BA41" i="29"/>
  <c r="BA26" i="29"/>
  <c r="BA20" i="29"/>
  <c r="BA17" i="29"/>
  <c r="BA14" i="29"/>
  <c r="BA10" i="29"/>
  <c r="G9" i="29"/>
  <c r="M9" i="29" s="1"/>
  <c r="I9" i="29"/>
  <c r="K9" i="29"/>
  <c r="O9" i="29"/>
  <c r="Q9" i="29"/>
  <c r="V9" i="29"/>
  <c r="G13" i="29"/>
  <c r="M13" i="29" s="1"/>
  <c r="I13" i="29"/>
  <c r="K13" i="29"/>
  <c r="O13" i="29"/>
  <c r="Q13" i="29"/>
  <c r="V13" i="29"/>
  <c r="G16" i="29"/>
  <c r="M16" i="29" s="1"/>
  <c r="I16" i="29"/>
  <c r="K16" i="29"/>
  <c r="O16" i="29"/>
  <c r="Q16" i="29"/>
  <c r="V16" i="29"/>
  <c r="G19" i="29"/>
  <c r="M19" i="29" s="1"/>
  <c r="I19" i="29"/>
  <c r="K19" i="29"/>
  <c r="O19" i="29"/>
  <c r="Q19" i="29"/>
  <c r="V19" i="29"/>
  <c r="G25" i="29"/>
  <c r="M25" i="29" s="1"/>
  <c r="I25" i="29"/>
  <c r="K25" i="29"/>
  <c r="O25" i="29"/>
  <c r="Q25" i="29"/>
  <c r="V25" i="29"/>
  <c r="G28" i="29"/>
  <c r="I28" i="29"/>
  <c r="K28" i="29"/>
  <c r="M28" i="29"/>
  <c r="O28" i="29"/>
  <c r="Q28" i="29"/>
  <c r="V28" i="29"/>
  <c r="G32" i="29"/>
  <c r="I32" i="29"/>
  <c r="K32" i="29"/>
  <c r="M32" i="29"/>
  <c r="O32" i="29"/>
  <c r="Q32" i="29"/>
  <c r="V32" i="29"/>
  <c r="G36" i="29"/>
  <c r="M36" i="29" s="1"/>
  <c r="I36" i="29"/>
  <c r="K36" i="29"/>
  <c r="O36" i="29"/>
  <c r="Q36" i="29"/>
  <c r="V36" i="29"/>
  <c r="G38" i="29"/>
  <c r="M38" i="29" s="1"/>
  <c r="I38" i="29"/>
  <c r="K38" i="29"/>
  <c r="O38" i="29"/>
  <c r="Q38" i="29"/>
  <c r="V38" i="29"/>
  <c r="G40" i="29"/>
  <c r="M40" i="29" s="1"/>
  <c r="I40" i="29"/>
  <c r="K40" i="29"/>
  <c r="O40" i="29"/>
  <c r="Q40" i="29"/>
  <c r="V40" i="29"/>
  <c r="G46" i="29"/>
  <c r="M46" i="29" s="1"/>
  <c r="I46" i="29"/>
  <c r="K46" i="29"/>
  <c r="O46" i="29"/>
  <c r="Q46" i="29"/>
  <c r="V46" i="29"/>
  <c r="G49" i="29"/>
  <c r="M49" i="29" s="1"/>
  <c r="I49" i="29"/>
  <c r="K49" i="29"/>
  <c r="O49" i="29"/>
  <c r="Q49" i="29"/>
  <c r="V49" i="29"/>
  <c r="G53" i="29"/>
  <c r="M53" i="29" s="1"/>
  <c r="I53" i="29"/>
  <c r="K53" i="29"/>
  <c r="O53" i="29"/>
  <c r="Q53" i="29"/>
  <c r="V53" i="29"/>
  <c r="G56" i="29"/>
  <c r="I56" i="29"/>
  <c r="K56" i="29"/>
  <c r="M56" i="29"/>
  <c r="O56" i="29"/>
  <c r="Q56" i="29"/>
  <c r="V56" i="29"/>
  <c r="G57" i="29"/>
  <c r="I57" i="29"/>
  <c r="K57" i="29"/>
  <c r="M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M73" i="29" s="1"/>
  <c r="I73" i="29"/>
  <c r="K73" i="29"/>
  <c r="O73" i="29"/>
  <c r="Q73" i="29"/>
  <c r="V73" i="29"/>
  <c r="G76" i="29"/>
  <c r="M76" i="29" s="1"/>
  <c r="I76" i="29"/>
  <c r="K76" i="29"/>
  <c r="O76" i="29"/>
  <c r="Q76" i="29"/>
  <c r="V76" i="29"/>
  <c r="G82" i="29"/>
  <c r="M82" i="29" s="1"/>
  <c r="I82" i="29"/>
  <c r="K82" i="29"/>
  <c r="O82" i="29"/>
  <c r="Q82" i="29"/>
  <c r="V82" i="29"/>
  <c r="G85" i="29"/>
  <c r="M85" i="29" s="1"/>
  <c r="I85" i="29"/>
  <c r="K85" i="29"/>
  <c r="O85" i="29"/>
  <c r="Q85" i="29"/>
  <c r="V85" i="29"/>
  <c r="G87" i="29"/>
  <c r="M87" i="29" s="1"/>
  <c r="I87" i="29"/>
  <c r="K87" i="29"/>
  <c r="O87" i="29"/>
  <c r="Q87" i="29"/>
  <c r="V87" i="29"/>
  <c r="G90" i="29"/>
  <c r="M90" i="29" s="1"/>
  <c r="I90" i="29"/>
  <c r="K90" i="29"/>
  <c r="O90" i="29"/>
  <c r="Q90" i="29"/>
  <c r="V90" i="29"/>
  <c r="O92" i="29"/>
  <c r="G93" i="29"/>
  <c r="M93" i="29" s="1"/>
  <c r="M92" i="29" s="1"/>
  <c r="I93" i="29"/>
  <c r="I92" i="29" s="1"/>
  <c r="K93" i="29"/>
  <c r="K92" i="29" s="1"/>
  <c r="O93" i="29"/>
  <c r="Q93" i="29"/>
  <c r="Q92" i="29" s="1"/>
  <c r="V93" i="29"/>
  <c r="V92" i="29" s="1"/>
  <c r="K96" i="29"/>
  <c r="V96" i="29"/>
  <c r="G97" i="29"/>
  <c r="G96" i="29" s="1"/>
  <c r="I97" i="29"/>
  <c r="I96" i="29" s="1"/>
  <c r="K97" i="29"/>
  <c r="M97" i="29"/>
  <c r="M96" i="29" s="1"/>
  <c r="O97" i="29"/>
  <c r="O96" i="29" s="1"/>
  <c r="Q97" i="29"/>
  <c r="Q96" i="29" s="1"/>
  <c r="V97" i="29"/>
  <c r="G104" i="29"/>
  <c r="M104" i="29" s="1"/>
  <c r="I104" i="29"/>
  <c r="K104" i="29"/>
  <c r="O104" i="29"/>
  <c r="Q104" i="29"/>
  <c r="V104" i="29"/>
  <c r="G106" i="29"/>
  <c r="M106" i="29" s="1"/>
  <c r="I106" i="29"/>
  <c r="K106" i="29"/>
  <c r="O106" i="29"/>
  <c r="Q106" i="29"/>
  <c r="V106" i="29"/>
  <c r="G108" i="29"/>
  <c r="M108" i="29" s="1"/>
  <c r="I108" i="29"/>
  <c r="K108" i="29"/>
  <c r="O108" i="29"/>
  <c r="Q108" i="29"/>
  <c r="V108" i="29"/>
  <c r="G110" i="29"/>
  <c r="M110" i="29" s="1"/>
  <c r="I110" i="29"/>
  <c r="K110" i="29"/>
  <c r="O110" i="29"/>
  <c r="Q110" i="29"/>
  <c r="V110" i="29"/>
  <c r="G112" i="29"/>
  <c r="I112" i="29"/>
  <c r="K112" i="29"/>
  <c r="M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M120" i="29" s="1"/>
  <c r="I120" i="29"/>
  <c r="K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M138" i="29" s="1"/>
  <c r="I138" i="29"/>
  <c r="K138" i="29"/>
  <c r="O138" i="29"/>
  <c r="Q138" i="29"/>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M147" i="29" s="1"/>
  <c r="I147" i="29"/>
  <c r="K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M153" i="29" s="1"/>
  <c r="I153" i="29"/>
  <c r="K153" i="29"/>
  <c r="O153" i="29"/>
  <c r="Q153" i="29"/>
  <c r="V153" i="29"/>
  <c r="G154" i="29"/>
  <c r="M154" i="29" s="1"/>
  <c r="I154" i="29"/>
  <c r="K154" i="29"/>
  <c r="O154" i="29"/>
  <c r="Q154" i="29"/>
  <c r="V154" i="29"/>
  <c r="G155" i="29"/>
  <c r="I155" i="29"/>
  <c r="K155" i="29"/>
  <c r="M155" i="29"/>
  <c r="O155" i="29"/>
  <c r="Q155" i="29"/>
  <c r="V155" i="29"/>
  <c r="G156" i="29"/>
  <c r="M156" i="29" s="1"/>
  <c r="I156" i="29"/>
  <c r="K156" i="29"/>
  <c r="O156" i="29"/>
  <c r="Q156" i="29"/>
  <c r="V156" i="29"/>
  <c r="G158" i="29"/>
  <c r="M158" i="29" s="1"/>
  <c r="I158" i="29"/>
  <c r="K158" i="29"/>
  <c r="O158" i="29"/>
  <c r="Q158" i="29"/>
  <c r="V158" i="29"/>
  <c r="G160" i="29"/>
  <c r="M160" i="29" s="1"/>
  <c r="I160" i="29"/>
  <c r="K160" i="29"/>
  <c r="O160" i="29"/>
  <c r="Q160" i="29"/>
  <c r="V160" i="29"/>
  <c r="G162" i="29"/>
  <c r="M162" i="29" s="1"/>
  <c r="I162" i="29"/>
  <c r="K162" i="29"/>
  <c r="O162" i="29"/>
  <c r="Q162" i="29"/>
  <c r="V162" i="29"/>
  <c r="K163" i="29"/>
  <c r="V163" i="29"/>
  <c r="G164" i="29"/>
  <c r="I164" i="29"/>
  <c r="I163" i="29" s="1"/>
  <c r="K164" i="29"/>
  <c r="O164" i="29"/>
  <c r="O163" i="29" s="1"/>
  <c r="Q164" i="29"/>
  <c r="Q163" i="29" s="1"/>
  <c r="V164" i="29"/>
  <c r="AF170" i="29"/>
  <c r="G63" i="1" s="1"/>
  <c r="BA96" i="28"/>
  <c r="BA93" i="28"/>
  <c r="BA86" i="28"/>
  <c r="BA83" i="28"/>
  <c r="BA80" i="28"/>
  <c r="BA50" i="28"/>
  <c r="BA45" i="28"/>
  <c r="BA42" i="28"/>
  <c r="BA39" i="28"/>
  <c r="BA36" i="28"/>
  <c r="BA33" i="28"/>
  <c r="BA30" i="28"/>
  <c r="BA27" i="28"/>
  <c r="BA23" i="28"/>
  <c r="BA20" i="28"/>
  <c r="G9" i="28"/>
  <c r="I9" i="28"/>
  <c r="K9" i="28"/>
  <c r="O9" i="28"/>
  <c r="Q9" i="28"/>
  <c r="V9" i="28"/>
  <c r="G12" i="28"/>
  <c r="I12" i="28"/>
  <c r="K12" i="28"/>
  <c r="M12" i="28"/>
  <c r="O12" i="28"/>
  <c r="Q12" i="28"/>
  <c r="V12" i="28"/>
  <c r="G14" i="28"/>
  <c r="I14" i="28"/>
  <c r="K14" i="28"/>
  <c r="M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M38" i="28" s="1"/>
  <c r="I38" i="28"/>
  <c r="K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I57" i="28"/>
  <c r="K57" i="28"/>
  <c r="M57" i="28"/>
  <c r="O57" i="28"/>
  <c r="Q57" i="28"/>
  <c r="V57" i="28"/>
  <c r="G59" i="28"/>
  <c r="M59" i="28" s="1"/>
  <c r="I59" i="28"/>
  <c r="K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I70" i="28"/>
  <c r="K70" i="28"/>
  <c r="M70" i="28"/>
  <c r="O70" i="28"/>
  <c r="Q70" i="28"/>
  <c r="V70" i="28"/>
  <c r="G73" i="28"/>
  <c r="M73" i="28" s="1"/>
  <c r="I73" i="28"/>
  <c r="K73" i="28"/>
  <c r="O73" i="28"/>
  <c r="Q73" i="28"/>
  <c r="V73" i="28"/>
  <c r="G76" i="28"/>
  <c r="M76" i="28" s="1"/>
  <c r="I76" i="28"/>
  <c r="K76" i="28"/>
  <c r="O76" i="28"/>
  <c r="Q76" i="28"/>
  <c r="V76" i="28"/>
  <c r="G79" i="28"/>
  <c r="I79" i="28"/>
  <c r="K79" i="28"/>
  <c r="M79" i="28"/>
  <c r="O79" i="28"/>
  <c r="Q79" i="28"/>
  <c r="V79" i="28"/>
  <c r="G82" i="28"/>
  <c r="I82" i="28"/>
  <c r="K82" i="28"/>
  <c r="M82" i="28"/>
  <c r="O82" i="28"/>
  <c r="Q82" i="28"/>
  <c r="V82" i="28"/>
  <c r="G85" i="28"/>
  <c r="M85" i="28" s="1"/>
  <c r="I85" i="28"/>
  <c r="K85" i="28"/>
  <c r="O85" i="28"/>
  <c r="Q85" i="28"/>
  <c r="V85" i="28"/>
  <c r="G88" i="28"/>
  <c r="I88" i="28"/>
  <c r="K88" i="28"/>
  <c r="M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I115" i="28"/>
  <c r="K115" i="28"/>
  <c r="M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M131" i="28" s="1"/>
  <c r="I131" i="28"/>
  <c r="K131" i="28"/>
  <c r="O131" i="28"/>
  <c r="Q131" i="28"/>
  <c r="V131" i="28"/>
  <c r="G134" i="28"/>
  <c r="M134" i="28" s="1"/>
  <c r="I134" i="28"/>
  <c r="K134" i="28"/>
  <c r="O134" i="28"/>
  <c r="Q134" i="28"/>
  <c r="V134" i="28"/>
  <c r="G150" i="28"/>
  <c r="I150" i="28"/>
  <c r="K150" i="28"/>
  <c r="M150" i="28"/>
  <c r="O150" i="28"/>
  <c r="Q150" i="28"/>
  <c r="V150" i="28"/>
  <c r="G154" i="28"/>
  <c r="M154" i="28" s="1"/>
  <c r="I154" i="28"/>
  <c r="K154" i="28"/>
  <c r="O154" i="28"/>
  <c r="Q154" i="28"/>
  <c r="V154" i="28"/>
  <c r="G158" i="28"/>
  <c r="M158" i="28" s="1"/>
  <c r="I158" i="28"/>
  <c r="K158" i="28"/>
  <c r="O158" i="28"/>
  <c r="Q158" i="28"/>
  <c r="V158" i="28"/>
  <c r="G161" i="28"/>
  <c r="M161" i="28" s="1"/>
  <c r="I161" i="28"/>
  <c r="K161" i="28"/>
  <c r="O161" i="28"/>
  <c r="Q161" i="28"/>
  <c r="V161" i="28"/>
  <c r="G163" i="28"/>
  <c r="I163" i="28"/>
  <c r="K163" i="28"/>
  <c r="M163" i="28"/>
  <c r="O163" i="28"/>
  <c r="Q163" i="28"/>
  <c r="V163" i="28"/>
  <c r="G166" i="28"/>
  <c r="M166" i="28" s="1"/>
  <c r="I166" i="28"/>
  <c r="K166" i="28"/>
  <c r="O166" i="28"/>
  <c r="Q166" i="28"/>
  <c r="V166" i="28"/>
  <c r="G169" i="28"/>
  <c r="M169" i="28" s="1"/>
  <c r="I169" i="28"/>
  <c r="K169" i="28"/>
  <c r="O169" i="28"/>
  <c r="Q169" i="28"/>
  <c r="V169" i="28"/>
  <c r="G172" i="28"/>
  <c r="M172" i="28" s="1"/>
  <c r="I172" i="28"/>
  <c r="K172" i="28"/>
  <c r="O172" i="28"/>
  <c r="Q172" i="28"/>
  <c r="V172" i="28"/>
  <c r="G177" i="28"/>
  <c r="I177" i="28"/>
  <c r="K177" i="28"/>
  <c r="M177" i="28"/>
  <c r="O177" i="28"/>
  <c r="Q177" i="28"/>
  <c r="V177" i="28"/>
  <c r="G182" i="28"/>
  <c r="M182" i="28" s="1"/>
  <c r="I182" i="28"/>
  <c r="K182" i="28"/>
  <c r="O182" i="28"/>
  <c r="Q182" i="28"/>
  <c r="V182" i="28"/>
  <c r="G185" i="28"/>
  <c r="M185" i="28" s="1"/>
  <c r="I185" i="28"/>
  <c r="K185" i="28"/>
  <c r="O185" i="28"/>
  <c r="Q185" i="28"/>
  <c r="V185" i="28"/>
  <c r="G188" i="28"/>
  <c r="M188" i="28" s="1"/>
  <c r="I188" i="28"/>
  <c r="K188" i="28"/>
  <c r="O188" i="28"/>
  <c r="Q188" i="28"/>
  <c r="V188" i="28"/>
  <c r="G191" i="28"/>
  <c r="I191" i="28"/>
  <c r="K191" i="28"/>
  <c r="M191" i="28"/>
  <c r="O191" i="28"/>
  <c r="Q191" i="28"/>
  <c r="V191" i="28"/>
  <c r="G196" i="28"/>
  <c r="M196" i="28" s="1"/>
  <c r="I196" i="28"/>
  <c r="K196" i="28"/>
  <c r="O196" i="28"/>
  <c r="Q196" i="28"/>
  <c r="V196" i="28"/>
  <c r="G199" i="28"/>
  <c r="M199" i="28" s="1"/>
  <c r="I199" i="28"/>
  <c r="K199" i="28"/>
  <c r="O199" i="28"/>
  <c r="Q199" i="28"/>
  <c r="V199" i="28"/>
  <c r="G202" i="28"/>
  <c r="I202" i="28"/>
  <c r="K202" i="28"/>
  <c r="M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I214" i="28"/>
  <c r="K214" i="28"/>
  <c r="M214" i="28"/>
  <c r="O214" i="28"/>
  <c r="Q214" i="28"/>
  <c r="V214" i="28"/>
  <c r="G217" i="28"/>
  <c r="M217" i="28" s="1"/>
  <c r="I217" i="28"/>
  <c r="K217" i="28"/>
  <c r="O217" i="28"/>
  <c r="Q217" i="28"/>
  <c r="V217" i="28"/>
  <c r="G220" i="28"/>
  <c r="M220" i="28" s="1"/>
  <c r="I220" i="28"/>
  <c r="K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M232" i="28" s="1"/>
  <c r="I232" i="28"/>
  <c r="K232" i="28"/>
  <c r="O232" i="28"/>
  <c r="Q232" i="28"/>
  <c r="V232" i="28"/>
  <c r="G235" i="28"/>
  <c r="M235" i="28" s="1"/>
  <c r="I235" i="28"/>
  <c r="K235" i="28"/>
  <c r="O235" i="28"/>
  <c r="Q235" i="28"/>
  <c r="V235" i="28"/>
  <c r="G238" i="28"/>
  <c r="I238" i="28"/>
  <c r="K238" i="28"/>
  <c r="M238" i="28"/>
  <c r="O238" i="28"/>
  <c r="Q238" i="28"/>
  <c r="V238" i="28"/>
  <c r="G241" i="28"/>
  <c r="M241" i="28" s="1"/>
  <c r="I241" i="28"/>
  <c r="K241" i="28"/>
  <c r="O241" i="28"/>
  <c r="Q241" i="28"/>
  <c r="V241" i="28"/>
  <c r="G244" i="28"/>
  <c r="M244" i="28" s="1"/>
  <c r="I244" i="28"/>
  <c r="K244" i="28"/>
  <c r="O244" i="28"/>
  <c r="Q244" i="28"/>
  <c r="V244" i="28"/>
  <c r="G247" i="28"/>
  <c r="M247" i="28" s="1"/>
  <c r="I247" i="28"/>
  <c r="K247" i="28"/>
  <c r="O247" i="28"/>
  <c r="Q247" i="28"/>
  <c r="V247" i="28"/>
  <c r="G250" i="28"/>
  <c r="I250" i="28"/>
  <c r="K250" i="28"/>
  <c r="M250" i="28"/>
  <c r="O250" i="28"/>
  <c r="Q250" i="28"/>
  <c r="V250" i="28"/>
  <c r="G253" i="28"/>
  <c r="M253" i="28" s="1"/>
  <c r="I253" i="28"/>
  <c r="K253" i="28"/>
  <c r="O253" i="28"/>
  <c r="Q253" i="28"/>
  <c r="V253" i="28"/>
  <c r="G256" i="28"/>
  <c r="M256" i="28" s="1"/>
  <c r="I256" i="28"/>
  <c r="K256" i="28"/>
  <c r="O256" i="28"/>
  <c r="Q256" i="28"/>
  <c r="V256" i="28"/>
  <c r="G259" i="28"/>
  <c r="M259" i="28" s="1"/>
  <c r="I259" i="28"/>
  <c r="K259" i="28"/>
  <c r="O259" i="28"/>
  <c r="Q259" i="28"/>
  <c r="V259" i="28"/>
  <c r="G262" i="28"/>
  <c r="I262" i="28"/>
  <c r="K262" i="28"/>
  <c r="M262" i="28"/>
  <c r="O262" i="28"/>
  <c r="Q262" i="28"/>
  <c r="V262" i="28"/>
  <c r="G265" i="28"/>
  <c r="M265" i="28" s="1"/>
  <c r="I265" i="28"/>
  <c r="K265" i="28"/>
  <c r="O265" i="28"/>
  <c r="Q265" i="28"/>
  <c r="V265" i="28"/>
  <c r="G268" i="28"/>
  <c r="M268" i="28" s="1"/>
  <c r="I268" i="28"/>
  <c r="K268" i="28"/>
  <c r="O268" i="28"/>
  <c r="Q268" i="28"/>
  <c r="V268" i="28"/>
  <c r="G271" i="28"/>
  <c r="M271" i="28" s="1"/>
  <c r="I271" i="28"/>
  <c r="K271" i="28"/>
  <c r="O271" i="28"/>
  <c r="Q271" i="28"/>
  <c r="V271" i="28"/>
  <c r="G274" i="28"/>
  <c r="I274" i="28"/>
  <c r="K274" i="28"/>
  <c r="M274" i="28"/>
  <c r="O274" i="28"/>
  <c r="Q274" i="28"/>
  <c r="V274" i="28"/>
  <c r="G277" i="28"/>
  <c r="M277" i="28" s="1"/>
  <c r="I277" i="28"/>
  <c r="K277" i="28"/>
  <c r="O277" i="28"/>
  <c r="Q277" i="28"/>
  <c r="V277" i="28"/>
  <c r="G280" i="28"/>
  <c r="I280" i="28"/>
  <c r="K280" i="28"/>
  <c r="M280" i="28"/>
  <c r="O280" i="28"/>
  <c r="Q280" i="28"/>
  <c r="V280" i="28"/>
  <c r="G283" i="28"/>
  <c r="M283" i="28" s="1"/>
  <c r="I283" i="28"/>
  <c r="K283" i="28"/>
  <c r="O283" i="28"/>
  <c r="Q283" i="28"/>
  <c r="V283" i="28"/>
  <c r="G286" i="28"/>
  <c r="I286" i="28"/>
  <c r="K286" i="28"/>
  <c r="M286" i="28"/>
  <c r="O286" i="28"/>
  <c r="Q286" i="28"/>
  <c r="V286" i="28"/>
  <c r="G289" i="28"/>
  <c r="M289" i="28" s="1"/>
  <c r="I289" i="28"/>
  <c r="K289" i="28"/>
  <c r="O289" i="28"/>
  <c r="Q289" i="28"/>
  <c r="V289" i="28"/>
  <c r="G292" i="28"/>
  <c r="M292" i="28" s="1"/>
  <c r="I292" i="28"/>
  <c r="K292" i="28"/>
  <c r="O292" i="28"/>
  <c r="Q292" i="28"/>
  <c r="V292" i="28"/>
  <c r="G295" i="28"/>
  <c r="M295" i="28" s="1"/>
  <c r="I295" i="28"/>
  <c r="K295" i="28"/>
  <c r="O295" i="28"/>
  <c r="Q295" i="28"/>
  <c r="V295" i="28"/>
  <c r="AF299" i="28"/>
  <c r="BA517" i="27"/>
  <c r="BA450" i="27"/>
  <c r="BA410" i="27"/>
  <c r="BA334" i="27"/>
  <c r="BA237" i="27"/>
  <c r="BA234" i="27"/>
  <c r="BA196" i="27"/>
  <c r="BA161" i="27"/>
  <c r="BA156" i="27"/>
  <c r="BA129" i="27"/>
  <c r="BA123" i="27"/>
  <c r="BA113" i="27"/>
  <c r="BA110" i="27"/>
  <c r="BA56" i="27"/>
  <c r="BA37" i="27"/>
  <c r="BA13" i="27"/>
  <c r="BA10" i="27"/>
  <c r="G9" i="27"/>
  <c r="M9" i="27" s="1"/>
  <c r="I9" i="27"/>
  <c r="K9" i="27"/>
  <c r="O9" i="27"/>
  <c r="Q9" i="27"/>
  <c r="V9" i="27"/>
  <c r="G12" i="27"/>
  <c r="I12" i="27"/>
  <c r="K12" i="27"/>
  <c r="M12" i="27"/>
  <c r="O12" i="27"/>
  <c r="Q12" i="27"/>
  <c r="V12" i="27"/>
  <c r="G16" i="27"/>
  <c r="M16" i="27" s="1"/>
  <c r="I16" i="27"/>
  <c r="K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M39" i="27" s="1"/>
  <c r="I39" i="27"/>
  <c r="K39" i="27"/>
  <c r="O39" i="27"/>
  <c r="Q39" i="27"/>
  <c r="V39" i="27"/>
  <c r="G46" i="27"/>
  <c r="M46" i="27" s="1"/>
  <c r="I46" i="27"/>
  <c r="K46" i="27"/>
  <c r="O46" i="27"/>
  <c r="Q46" i="27"/>
  <c r="V46" i="27"/>
  <c r="G52" i="27"/>
  <c r="I52" i="27"/>
  <c r="K52" i="27"/>
  <c r="M52" i="27"/>
  <c r="O52" i="27"/>
  <c r="Q52" i="27"/>
  <c r="V52" i="27"/>
  <c r="G55" i="27"/>
  <c r="M55" i="27" s="1"/>
  <c r="I55" i="27"/>
  <c r="K55" i="27"/>
  <c r="O55" i="27"/>
  <c r="Q55" i="27"/>
  <c r="V55" i="27"/>
  <c r="G58" i="27"/>
  <c r="I58" i="27"/>
  <c r="K58" i="27"/>
  <c r="M58" i="27"/>
  <c r="O58" i="27"/>
  <c r="Q58" i="27"/>
  <c r="V58" i="27"/>
  <c r="G65" i="27"/>
  <c r="M65" i="27" s="1"/>
  <c r="I65" i="27"/>
  <c r="K65" i="27"/>
  <c r="O65" i="27"/>
  <c r="Q65" i="27"/>
  <c r="V65" i="27"/>
  <c r="G67" i="27"/>
  <c r="M67" i="27" s="1"/>
  <c r="I67" i="27"/>
  <c r="K67" i="27"/>
  <c r="O67" i="27"/>
  <c r="Q67" i="27"/>
  <c r="V67" i="27"/>
  <c r="G69" i="27"/>
  <c r="M69" i="27" s="1"/>
  <c r="I69" i="27"/>
  <c r="K69" i="27"/>
  <c r="O69" i="27"/>
  <c r="Q69" i="27"/>
  <c r="V69" i="27"/>
  <c r="G71" i="27"/>
  <c r="M71" i="27" s="1"/>
  <c r="I71" i="27"/>
  <c r="K71" i="27"/>
  <c r="O71" i="27"/>
  <c r="Q71" i="27"/>
  <c r="V71" i="27"/>
  <c r="G74" i="27"/>
  <c r="M74" i="27" s="1"/>
  <c r="I74" i="27"/>
  <c r="K74" i="27"/>
  <c r="O74" i="27"/>
  <c r="Q74" i="27"/>
  <c r="V74" i="27"/>
  <c r="G75" i="27"/>
  <c r="I75" i="27"/>
  <c r="K75" i="27"/>
  <c r="M75" i="27"/>
  <c r="O75" i="27"/>
  <c r="Q75" i="27"/>
  <c r="V75" i="27"/>
  <c r="G76" i="27"/>
  <c r="M76" i="27" s="1"/>
  <c r="I76" i="27"/>
  <c r="K76" i="27"/>
  <c r="O76" i="27"/>
  <c r="Q76" i="27"/>
  <c r="V76" i="27"/>
  <c r="G77" i="27"/>
  <c r="M77" i="27" s="1"/>
  <c r="I77" i="27"/>
  <c r="K77" i="27"/>
  <c r="O77" i="27"/>
  <c r="Q77" i="27"/>
  <c r="V77" i="27"/>
  <c r="G78" i="27"/>
  <c r="I78" i="27"/>
  <c r="K78" i="27"/>
  <c r="M78" i="27"/>
  <c r="O78" i="27"/>
  <c r="Q78" i="27"/>
  <c r="V78" i="27"/>
  <c r="G79" i="27"/>
  <c r="M79" i="27" s="1"/>
  <c r="I79" i="27"/>
  <c r="K79" i="27"/>
  <c r="O79" i="27"/>
  <c r="Q79" i="27"/>
  <c r="V79" i="27"/>
  <c r="G80" i="27"/>
  <c r="M80" i="27" s="1"/>
  <c r="I80" i="27"/>
  <c r="K80" i="27"/>
  <c r="O80" i="27"/>
  <c r="Q80" i="27"/>
  <c r="V80" i="27"/>
  <c r="G81" i="27"/>
  <c r="M81" i="27" s="1"/>
  <c r="I81" i="27"/>
  <c r="K81" i="27"/>
  <c r="O81" i="27"/>
  <c r="Q81" i="27"/>
  <c r="V81" i="27"/>
  <c r="G82" i="27"/>
  <c r="I82" i="27"/>
  <c r="K82" i="27"/>
  <c r="M82" i="27"/>
  <c r="O82" i="27"/>
  <c r="Q82" i="27"/>
  <c r="V82" i="27"/>
  <c r="G83" i="27"/>
  <c r="M83" i="27" s="1"/>
  <c r="I83" i="27"/>
  <c r="K83" i="27"/>
  <c r="O83" i="27"/>
  <c r="Q83" i="27"/>
  <c r="V83" i="27"/>
  <c r="G84" i="27"/>
  <c r="M84" i="27" s="1"/>
  <c r="I84" i="27"/>
  <c r="K84" i="27"/>
  <c r="O84" i="27"/>
  <c r="Q84" i="27"/>
  <c r="V84" i="27"/>
  <c r="G85" i="27"/>
  <c r="M85" i="27" s="1"/>
  <c r="I85" i="27"/>
  <c r="K85" i="27"/>
  <c r="O85" i="27"/>
  <c r="Q85" i="27"/>
  <c r="V85" i="27"/>
  <c r="G86" i="27"/>
  <c r="I86" i="27"/>
  <c r="K86" i="27"/>
  <c r="M86" i="27"/>
  <c r="O86" i="27"/>
  <c r="Q86" i="27"/>
  <c r="V86" i="27"/>
  <c r="G87" i="27"/>
  <c r="M87" i="27" s="1"/>
  <c r="I87" i="27"/>
  <c r="K87" i="27"/>
  <c r="O87" i="27"/>
  <c r="Q87" i="27"/>
  <c r="V87" i="27"/>
  <c r="G88" i="27"/>
  <c r="M88" i="27" s="1"/>
  <c r="I88" i="27"/>
  <c r="K88" i="27"/>
  <c r="O88" i="27"/>
  <c r="Q88" i="27"/>
  <c r="V88" i="27"/>
  <c r="G89" i="27"/>
  <c r="M89" i="27" s="1"/>
  <c r="I89" i="27"/>
  <c r="K89" i="27"/>
  <c r="O89" i="27"/>
  <c r="Q89" i="27"/>
  <c r="V89" i="27"/>
  <c r="G90" i="27"/>
  <c r="I90" i="27"/>
  <c r="K90" i="27"/>
  <c r="M90" i="27"/>
  <c r="O90" i="27"/>
  <c r="Q90" i="27"/>
  <c r="V90" i="27"/>
  <c r="G91" i="27"/>
  <c r="M91" i="27" s="1"/>
  <c r="I91" i="27"/>
  <c r="K91" i="27"/>
  <c r="O91" i="27"/>
  <c r="Q91" i="27"/>
  <c r="V91" i="27"/>
  <c r="G92" i="27"/>
  <c r="M92" i="27" s="1"/>
  <c r="I92" i="27"/>
  <c r="K92" i="27"/>
  <c r="O92" i="27"/>
  <c r="Q92" i="27"/>
  <c r="V92" i="27"/>
  <c r="G93" i="27"/>
  <c r="M93" i="27" s="1"/>
  <c r="I93" i="27"/>
  <c r="K93" i="27"/>
  <c r="O93" i="27"/>
  <c r="Q93" i="27"/>
  <c r="V93" i="27"/>
  <c r="G94" i="27"/>
  <c r="I94" i="27"/>
  <c r="K94" i="27"/>
  <c r="M94" i="27"/>
  <c r="O94" i="27"/>
  <c r="Q94" i="27"/>
  <c r="V94" i="27"/>
  <c r="G95" i="27"/>
  <c r="M95" i="27" s="1"/>
  <c r="I95" i="27"/>
  <c r="K95" i="27"/>
  <c r="O95" i="27"/>
  <c r="Q95" i="27"/>
  <c r="V95" i="27"/>
  <c r="G97" i="27"/>
  <c r="M97" i="27" s="1"/>
  <c r="I97" i="27"/>
  <c r="K97" i="27"/>
  <c r="O97" i="27"/>
  <c r="Q97" i="27"/>
  <c r="V97" i="27"/>
  <c r="G99" i="27"/>
  <c r="M99" i="27" s="1"/>
  <c r="I99" i="27"/>
  <c r="K99" i="27"/>
  <c r="O99" i="27"/>
  <c r="Q99" i="27"/>
  <c r="V99" i="27"/>
  <c r="G101" i="27"/>
  <c r="I101" i="27"/>
  <c r="K101" i="27"/>
  <c r="M101" i="27"/>
  <c r="O101" i="27"/>
  <c r="Q101" i="27"/>
  <c r="V101" i="27"/>
  <c r="G106" i="27"/>
  <c r="I106" i="27"/>
  <c r="K106" i="27"/>
  <c r="M106" i="27"/>
  <c r="O106" i="27"/>
  <c r="Q106" i="27"/>
  <c r="V106" i="27"/>
  <c r="G109" i="27"/>
  <c r="M109" i="27" s="1"/>
  <c r="I109" i="27"/>
  <c r="K109" i="27"/>
  <c r="O109" i="27"/>
  <c r="Q109" i="27"/>
  <c r="V109" i="27"/>
  <c r="G112" i="27"/>
  <c r="I112" i="27"/>
  <c r="K112" i="27"/>
  <c r="M112" i="27"/>
  <c r="O112" i="27"/>
  <c r="Q112" i="27"/>
  <c r="V112" i="27"/>
  <c r="G116" i="27"/>
  <c r="I116" i="27"/>
  <c r="K116" i="27"/>
  <c r="M116" i="27"/>
  <c r="O116" i="27"/>
  <c r="Q116" i="27"/>
  <c r="V116" i="27"/>
  <c r="G122" i="27"/>
  <c r="M122" i="27" s="1"/>
  <c r="I122" i="27"/>
  <c r="K122" i="27"/>
  <c r="O122" i="27"/>
  <c r="Q122" i="27"/>
  <c r="V122" i="27"/>
  <c r="G128" i="27"/>
  <c r="M128" i="27" s="1"/>
  <c r="I128" i="27"/>
  <c r="K128" i="27"/>
  <c r="O128" i="27"/>
  <c r="Q128" i="27"/>
  <c r="V128" i="27"/>
  <c r="G132" i="27"/>
  <c r="I132" i="27"/>
  <c r="K132" i="27"/>
  <c r="M132" i="27"/>
  <c r="O132" i="27"/>
  <c r="Q132" i="27"/>
  <c r="V132" i="27"/>
  <c r="G134" i="27"/>
  <c r="M134" i="27" s="1"/>
  <c r="I134" i="27"/>
  <c r="K134" i="27"/>
  <c r="O134" i="27"/>
  <c r="Q134" i="27"/>
  <c r="V134" i="27"/>
  <c r="G136" i="27"/>
  <c r="M136" i="27" s="1"/>
  <c r="I136" i="27"/>
  <c r="K136" i="27"/>
  <c r="O136" i="27"/>
  <c r="Q136" i="27"/>
  <c r="V136" i="27"/>
  <c r="G139" i="27"/>
  <c r="M139" i="27" s="1"/>
  <c r="I139" i="27"/>
  <c r="K139" i="27"/>
  <c r="O139" i="27"/>
  <c r="Q139" i="27"/>
  <c r="V139" i="27"/>
  <c r="G142" i="27"/>
  <c r="M142" i="27" s="1"/>
  <c r="I142" i="27"/>
  <c r="K142" i="27"/>
  <c r="O142" i="27"/>
  <c r="Q142" i="27"/>
  <c r="V142" i="27"/>
  <c r="G146" i="27"/>
  <c r="I146" i="27"/>
  <c r="K146" i="27"/>
  <c r="O146" i="27"/>
  <c r="Q146" i="27"/>
  <c r="V146" i="27"/>
  <c r="G150" i="27"/>
  <c r="M150" i="27" s="1"/>
  <c r="I150" i="27"/>
  <c r="K150" i="27"/>
  <c r="O150" i="27"/>
  <c r="Q150" i="27"/>
  <c r="V150" i="27"/>
  <c r="G155" i="27"/>
  <c r="M155" i="27" s="1"/>
  <c r="I155" i="27"/>
  <c r="K155" i="27"/>
  <c r="O155" i="27"/>
  <c r="Q155" i="27"/>
  <c r="V155" i="27"/>
  <c r="G158" i="27"/>
  <c r="I158" i="27"/>
  <c r="K158" i="27"/>
  <c r="M158" i="27"/>
  <c r="O158" i="27"/>
  <c r="Q158" i="27"/>
  <c r="V158" i="27"/>
  <c r="G164" i="27"/>
  <c r="M164" i="27" s="1"/>
  <c r="I164" i="27"/>
  <c r="K164" i="27"/>
  <c r="O164" i="27"/>
  <c r="Q164" i="27"/>
  <c r="V164" i="27"/>
  <c r="G166" i="27"/>
  <c r="M166" i="27" s="1"/>
  <c r="I166" i="27"/>
  <c r="K166" i="27"/>
  <c r="O166" i="27"/>
  <c r="Q166" i="27"/>
  <c r="V166" i="27"/>
  <c r="G169" i="27"/>
  <c r="I169" i="27"/>
  <c r="K169" i="27"/>
  <c r="M169" i="27"/>
  <c r="O169" i="27"/>
  <c r="Q169" i="27"/>
  <c r="V169" i="27"/>
  <c r="G171" i="27"/>
  <c r="M171" i="27" s="1"/>
  <c r="I171" i="27"/>
  <c r="K171" i="27"/>
  <c r="O171" i="27"/>
  <c r="Q171" i="27"/>
  <c r="V171" i="27"/>
  <c r="G176" i="27"/>
  <c r="I176" i="27"/>
  <c r="K176" i="27"/>
  <c r="O176" i="27"/>
  <c r="Q176" i="27"/>
  <c r="V176" i="27"/>
  <c r="G182" i="27"/>
  <c r="M182" i="27" s="1"/>
  <c r="I182" i="27"/>
  <c r="K182" i="27"/>
  <c r="O182" i="27"/>
  <c r="Q182" i="27"/>
  <c r="V182" i="27"/>
  <c r="G188" i="27"/>
  <c r="M188" i="27" s="1"/>
  <c r="I188" i="27"/>
  <c r="K188" i="27"/>
  <c r="O188" i="27"/>
  <c r="Q188" i="27"/>
  <c r="V188" i="27"/>
  <c r="G193" i="27"/>
  <c r="M193" i="27" s="1"/>
  <c r="I193" i="27"/>
  <c r="K193" i="27"/>
  <c r="O193" i="27"/>
  <c r="Q193" i="27"/>
  <c r="V193" i="27"/>
  <c r="G195" i="27"/>
  <c r="M195" i="27" s="1"/>
  <c r="I195" i="27"/>
  <c r="K195" i="27"/>
  <c r="O195" i="27"/>
  <c r="Q195" i="27"/>
  <c r="V195" i="27"/>
  <c r="G198" i="27"/>
  <c r="M198" i="27" s="1"/>
  <c r="I198" i="27"/>
  <c r="K198" i="27"/>
  <c r="O198" i="27"/>
  <c r="Q198" i="27"/>
  <c r="V198" i="27"/>
  <c r="G200" i="27"/>
  <c r="I200" i="27"/>
  <c r="K200" i="27"/>
  <c r="M200" i="27"/>
  <c r="O200" i="27"/>
  <c r="Q200" i="27"/>
  <c r="V200" i="27"/>
  <c r="G203" i="27"/>
  <c r="M203" i="27" s="1"/>
  <c r="I203" i="27"/>
  <c r="K203" i="27"/>
  <c r="O203" i="27"/>
  <c r="Q203" i="27"/>
  <c r="V203" i="27"/>
  <c r="G209" i="27"/>
  <c r="M209" i="27" s="1"/>
  <c r="I209" i="27"/>
  <c r="K209" i="27"/>
  <c r="O209" i="27"/>
  <c r="Q209" i="27"/>
  <c r="V209" i="27"/>
  <c r="G212" i="27"/>
  <c r="I212" i="27"/>
  <c r="K212" i="27"/>
  <c r="M212" i="27"/>
  <c r="O212" i="27"/>
  <c r="Q212" i="27"/>
  <c r="V212" i="27"/>
  <c r="G214" i="27"/>
  <c r="M214" i="27" s="1"/>
  <c r="I214" i="27"/>
  <c r="K214" i="27"/>
  <c r="O214" i="27"/>
  <c r="Q214" i="27"/>
  <c r="V214" i="27"/>
  <c r="G221" i="27"/>
  <c r="I221" i="27"/>
  <c r="K221" i="27"/>
  <c r="M221" i="27"/>
  <c r="O221" i="27"/>
  <c r="Q221" i="27"/>
  <c r="V221" i="27"/>
  <c r="G226" i="27"/>
  <c r="M226" i="27" s="1"/>
  <c r="I226" i="27"/>
  <c r="K226" i="27"/>
  <c r="O226" i="27"/>
  <c r="Q226" i="27"/>
  <c r="V226" i="27"/>
  <c r="G228" i="27"/>
  <c r="M228" i="27" s="1"/>
  <c r="I228" i="27"/>
  <c r="K228" i="27"/>
  <c r="O228" i="27"/>
  <c r="Q228" i="27"/>
  <c r="V228" i="27"/>
  <c r="G233" i="27"/>
  <c r="I233" i="27"/>
  <c r="K233" i="27"/>
  <c r="M233" i="27"/>
  <c r="O233" i="27"/>
  <c r="Q233" i="27"/>
  <c r="V233" i="27"/>
  <c r="G236" i="27"/>
  <c r="M236" i="27" s="1"/>
  <c r="I236" i="27"/>
  <c r="K236" i="27"/>
  <c r="O236" i="27"/>
  <c r="Q236" i="27"/>
  <c r="V236" i="27"/>
  <c r="G240" i="27"/>
  <c r="M240" i="27" s="1"/>
  <c r="I240" i="27"/>
  <c r="K240" i="27"/>
  <c r="O240" i="27"/>
  <c r="Q240" i="27"/>
  <c r="V240" i="27"/>
  <c r="G244" i="27"/>
  <c r="I244" i="27"/>
  <c r="K244" i="27"/>
  <c r="M244" i="27"/>
  <c r="O244" i="27"/>
  <c r="Q244" i="27"/>
  <c r="V244" i="27"/>
  <c r="G248" i="27"/>
  <c r="M248" i="27" s="1"/>
  <c r="I248" i="27"/>
  <c r="K248" i="27"/>
  <c r="O248" i="27"/>
  <c r="Q248" i="27"/>
  <c r="V248" i="27"/>
  <c r="G253" i="27"/>
  <c r="M253" i="27" s="1"/>
  <c r="I253" i="27"/>
  <c r="K253" i="27"/>
  <c r="O253" i="27"/>
  <c r="Q253" i="27"/>
  <c r="V253" i="27"/>
  <c r="G256" i="27"/>
  <c r="M256" i="27" s="1"/>
  <c r="I256" i="27"/>
  <c r="K256" i="27"/>
  <c r="O256" i="27"/>
  <c r="Q256" i="27"/>
  <c r="V256" i="27"/>
  <c r="G258" i="27"/>
  <c r="M258" i="27" s="1"/>
  <c r="I258" i="27"/>
  <c r="K258" i="27"/>
  <c r="O258" i="27"/>
  <c r="Q258" i="27"/>
  <c r="V258" i="27"/>
  <c r="G262" i="27"/>
  <c r="I262" i="27"/>
  <c r="K262" i="27"/>
  <c r="O262" i="27"/>
  <c r="Q262" i="27"/>
  <c r="V262" i="27"/>
  <c r="G265" i="27"/>
  <c r="M265" i="27" s="1"/>
  <c r="I265" i="27"/>
  <c r="K265" i="27"/>
  <c r="O265" i="27"/>
  <c r="Q265" i="27"/>
  <c r="V265" i="27"/>
  <c r="G273" i="27"/>
  <c r="M273" i="27" s="1"/>
  <c r="I273" i="27"/>
  <c r="K273" i="27"/>
  <c r="O273" i="27"/>
  <c r="Q273" i="27"/>
  <c r="V273" i="27"/>
  <c r="G278" i="27"/>
  <c r="M278" i="27" s="1"/>
  <c r="I278" i="27"/>
  <c r="K278" i="27"/>
  <c r="O278" i="27"/>
  <c r="Q278" i="27"/>
  <c r="V278" i="27"/>
  <c r="G293" i="27"/>
  <c r="I293" i="27"/>
  <c r="K293" i="27"/>
  <c r="M293" i="27"/>
  <c r="O293" i="27"/>
  <c r="Q293" i="27"/>
  <c r="V293" i="27"/>
  <c r="G301" i="27"/>
  <c r="M301" i="27" s="1"/>
  <c r="I301" i="27"/>
  <c r="K301" i="27"/>
  <c r="O301" i="27"/>
  <c r="Q301" i="27"/>
  <c r="V301" i="27"/>
  <c r="I304" i="27"/>
  <c r="Q304" i="27"/>
  <c r="G305" i="27"/>
  <c r="G304" i="27" s="1"/>
  <c r="I305" i="27"/>
  <c r="K305" i="27"/>
  <c r="K304" i="27" s="1"/>
  <c r="O305" i="27"/>
  <c r="O304" i="27" s="1"/>
  <c r="Q305" i="27"/>
  <c r="V305" i="27"/>
  <c r="V304" i="27" s="1"/>
  <c r="G311" i="27"/>
  <c r="I311" i="27"/>
  <c r="K311" i="27"/>
  <c r="O311" i="27"/>
  <c r="Q311" i="27"/>
  <c r="V311" i="27"/>
  <c r="G314" i="27"/>
  <c r="I314" i="27"/>
  <c r="K314" i="27"/>
  <c r="M314" i="27"/>
  <c r="O314" i="27"/>
  <c r="Q314" i="27"/>
  <c r="V314" i="27"/>
  <c r="G319" i="27"/>
  <c r="M319" i="27" s="1"/>
  <c r="I319" i="27"/>
  <c r="K319" i="27"/>
  <c r="O319" i="27"/>
  <c r="Q319" i="27"/>
  <c r="V319" i="27"/>
  <c r="G323" i="27"/>
  <c r="M323" i="27" s="1"/>
  <c r="I323" i="27"/>
  <c r="K323" i="27"/>
  <c r="O323" i="27"/>
  <c r="Q323" i="27"/>
  <c r="V323" i="27"/>
  <c r="G327" i="27"/>
  <c r="I327" i="27"/>
  <c r="I326" i="27" s="1"/>
  <c r="K327" i="27"/>
  <c r="O327" i="27"/>
  <c r="O326" i="27" s="1"/>
  <c r="Q327" i="27"/>
  <c r="Q326" i="27" s="1"/>
  <c r="V327" i="27"/>
  <c r="G330" i="27"/>
  <c r="M330" i="27" s="1"/>
  <c r="I330" i="27"/>
  <c r="K330" i="27"/>
  <c r="O330" i="27"/>
  <c r="Q330" i="27"/>
  <c r="V330" i="27"/>
  <c r="G333" i="27"/>
  <c r="I333" i="27"/>
  <c r="K333" i="27"/>
  <c r="K332" i="27" s="1"/>
  <c r="O333" i="27"/>
  <c r="Q333" i="27"/>
  <c r="V333" i="27"/>
  <c r="G389" i="27"/>
  <c r="M389" i="27" s="1"/>
  <c r="I389" i="27"/>
  <c r="K389" i="27"/>
  <c r="O389" i="27"/>
  <c r="Q389" i="27"/>
  <c r="V389" i="27"/>
  <c r="G409" i="27"/>
  <c r="I409" i="27"/>
  <c r="K409" i="27"/>
  <c r="M409" i="27"/>
  <c r="O409" i="27"/>
  <c r="Q409" i="27"/>
  <c r="V409" i="27"/>
  <c r="G412" i="27"/>
  <c r="M412" i="27" s="1"/>
  <c r="I412" i="27"/>
  <c r="K412" i="27"/>
  <c r="O412" i="27"/>
  <c r="Q412" i="27"/>
  <c r="V412" i="27"/>
  <c r="G415" i="27"/>
  <c r="M415" i="27" s="1"/>
  <c r="I415" i="27"/>
  <c r="K415" i="27"/>
  <c r="O415" i="27"/>
  <c r="Q415" i="27"/>
  <c r="V415" i="27"/>
  <c r="G421" i="27"/>
  <c r="I421" i="27"/>
  <c r="K421" i="27"/>
  <c r="K408" i="27" s="1"/>
  <c r="M421" i="27"/>
  <c r="O421" i="27"/>
  <c r="Q421" i="27"/>
  <c r="V421" i="27"/>
  <c r="V408" i="27" s="1"/>
  <c r="G427" i="27"/>
  <c r="I427" i="27"/>
  <c r="K427" i="27"/>
  <c r="K426" i="27" s="1"/>
  <c r="O427" i="27"/>
  <c r="O426" i="27" s="1"/>
  <c r="Q427" i="27"/>
  <c r="V427" i="27"/>
  <c r="G430" i="27"/>
  <c r="M430" i="27" s="1"/>
  <c r="I430" i="27"/>
  <c r="K430" i="27"/>
  <c r="O430" i="27"/>
  <c r="Q430" i="27"/>
  <c r="V430" i="27"/>
  <c r="G436" i="27"/>
  <c r="I436" i="27"/>
  <c r="K436" i="27"/>
  <c r="M436" i="27"/>
  <c r="O436" i="27"/>
  <c r="Q436" i="27"/>
  <c r="V436" i="27"/>
  <c r="G439" i="27"/>
  <c r="M439" i="27" s="1"/>
  <c r="I439" i="27"/>
  <c r="K439" i="27"/>
  <c r="O439" i="27"/>
  <c r="Q439" i="27"/>
  <c r="V439" i="27"/>
  <c r="G441" i="27"/>
  <c r="M441" i="27" s="1"/>
  <c r="I441" i="27"/>
  <c r="K441" i="27"/>
  <c r="O441" i="27"/>
  <c r="Q441" i="27"/>
  <c r="V441" i="27"/>
  <c r="G443" i="27"/>
  <c r="I443" i="27"/>
  <c r="K443" i="27"/>
  <c r="M443" i="27"/>
  <c r="O443" i="27"/>
  <c r="Q443" i="27"/>
  <c r="V443" i="27"/>
  <c r="G445" i="27"/>
  <c r="I445" i="27"/>
  <c r="K445" i="27"/>
  <c r="M445" i="27"/>
  <c r="O445" i="27"/>
  <c r="Q445" i="27"/>
  <c r="V445" i="27"/>
  <c r="G449" i="27"/>
  <c r="M449" i="27" s="1"/>
  <c r="I449" i="27"/>
  <c r="K449" i="27"/>
  <c r="O449" i="27"/>
  <c r="Q449" i="27"/>
  <c r="V449" i="27"/>
  <c r="G452" i="27"/>
  <c r="I452" i="27"/>
  <c r="K452" i="27"/>
  <c r="M452" i="27"/>
  <c r="O452" i="27"/>
  <c r="Q452" i="27"/>
  <c r="V452" i="27"/>
  <c r="G460" i="27"/>
  <c r="I460" i="27"/>
  <c r="K460" i="27"/>
  <c r="M460" i="27"/>
  <c r="O460" i="27"/>
  <c r="Q460" i="27"/>
  <c r="V460" i="27"/>
  <c r="G468" i="27"/>
  <c r="M468" i="27" s="1"/>
  <c r="I468" i="27"/>
  <c r="K468" i="27"/>
  <c r="O468" i="27"/>
  <c r="Q468" i="27"/>
  <c r="V468" i="27"/>
  <c r="G479" i="27"/>
  <c r="M479" i="27" s="1"/>
  <c r="I479" i="27"/>
  <c r="K479" i="27"/>
  <c r="O479" i="27"/>
  <c r="Q479" i="27"/>
  <c r="V479" i="27"/>
  <c r="G482" i="27"/>
  <c r="I482" i="27"/>
  <c r="K482" i="27"/>
  <c r="M482" i="27"/>
  <c r="O482" i="27"/>
  <c r="Q482" i="27"/>
  <c r="V482" i="27"/>
  <c r="G489" i="27"/>
  <c r="M489" i="27" s="1"/>
  <c r="I489" i="27"/>
  <c r="K489" i="27"/>
  <c r="O489" i="27"/>
  <c r="Q489" i="27"/>
  <c r="V489" i="27"/>
  <c r="G492" i="27"/>
  <c r="M492" i="27" s="1"/>
  <c r="I492" i="27"/>
  <c r="K492" i="27"/>
  <c r="O492" i="27"/>
  <c r="Q492" i="27"/>
  <c r="V492" i="27"/>
  <c r="G498" i="27"/>
  <c r="I498" i="27"/>
  <c r="K498" i="27"/>
  <c r="M498" i="27"/>
  <c r="O498" i="27"/>
  <c r="Q498" i="27"/>
  <c r="V498" i="27"/>
  <c r="G500" i="27"/>
  <c r="I500" i="27"/>
  <c r="K500" i="27"/>
  <c r="M500" i="27"/>
  <c r="O500" i="27"/>
  <c r="Q500" i="27"/>
  <c r="V500" i="27"/>
  <c r="G508" i="27"/>
  <c r="I508" i="27"/>
  <c r="K508" i="27"/>
  <c r="M508" i="27"/>
  <c r="O508" i="27"/>
  <c r="Q508" i="27"/>
  <c r="V508" i="27"/>
  <c r="G515" i="27"/>
  <c r="I515" i="27"/>
  <c r="K515" i="27"/>
  <c r="O515" i="27"/>
  <c r="Q515" i="27"/>
  <c r="V515" i="27"/>
  <c r="G516" i="27"/>
  <c r="I516" i="27"/>
  <c r="K516" i="27"/>
  <c r="M516" i="27"/>
  <c r="O516" i="27"/>
  <c r="Q516" i="27"/>
  <c r="V516" i="27"/>
  <c r="G519" i="27"/>
  <c r="I519" i="27"/>
  <c r="K519" i="27"/>
  <c r="M519" i="27"/>
  <c r="O519" i="27"/>
  <c r="Q519" i="27"/>
  <c r="V519" i="27"/>
  <c r="G524" i="27"/>
  <c r="M524" i="27" s="1"/>
  <c r="I524" i="27"/>
  <c r="K524" i="27"/>
  <c r="O524" i="27"/>
  <c r="Q524" i="27"/>
  <c r="V524" i="27"/>
  <c r="G528" i="27"/>
  <c r="M528" i="27" s="1"/>
  <c r="I528" i="27"/>
  <c r="K528" i="27"/>
  <c r="O528" i="27"/>
  <c r="Q528" i="27"/>
  <c r="V528" i="27"/>
  <c r="G542" i="27"/>
  <c r="M542" i="27" s="1"/>
  <c r="I542" i="27"/>
  <c r="K542" i="27"/>
  <c r="O542" i="27"/>
  <c r="Q542" i="27"/>
  <c r="V542" i="27"/>
  <c r="G544" i="27"/>
  <c r="M544" i="27" s="1"/>
  <c r="I544" i="27"/>
  <c r="K544" i="27"/>
  <c r="O544" i="27"/>
  <c r="Q544" i="27"/>
  <c r="V544" i="27"/>
  <c r="G553" i="27"/>
  <c r="I553" i="27"/>
  <c r="K553" i="27"/>
  <c r="M553" i="27"/>
  <c r="O553" i="27"/>
  <c r="Q553" i="27"/>
  <c r="V553" i="27"/>
  <c r="G561" i="27"/>
  <c r="M561" i="27" s="1"/>
  <c r="I561" i="27"/>
  <c r="K561" i="27"/>
  <c r="O561" i="27"/>
  <c r="Q561" i="27"/>
  <c r="V561" i="27"/>
  <c r="G564" i="27"/>
  <c r="M564" i="27" s="1"/>
  <c r="I564" i="27"/>
  <c r="K564" i="27"/>
  <c r="O564" i="27"/>
  <c r="Q564" i="27"/>
  <c r="V564" i="27"/>
  <c r="V569" i="27"/>
  <c r="G570" i="27"/>
  <c r="G569" i="27" s="1"/>
  <c r="I570" i="27"/>
  <c r="I569" i="27" s="1"/>
  <c r="K570" i="27"/>
  <c r="K569" i="27" s="1"/>
  <c r="M570" i="27"/>
  <c r="M569" i="27" s="1"/>
  <c r="O570" i="27"/>
  <c r="O569" i="27" s="1"/>
  <c r="Q570" i="27"/>
  <c r="Q569" i="27" s="1"/>
  <c r="V570" i="27"/>
  <c r="AE576" i="27"/>
  <c r="F60" i="1" s="1"/>
  <c r="AF576" i="27"/>
  <c r="G60" i="1" s="1"/>
  <c r="BA48" i="26"/>
  <c r="BA31" i="26"/>
  <c r="BA18" i="26"/>
  <c r="BA14" i="26"/>
  <c r="BA10" i="26"/>
  <c r="G9" i="26"/>
  <c r="M9" i="26" s="1"/>
  <c r="I9" i="26"/>
  <c r="K9" i="26"/>
  <c r="O9" i="26"/>
  <c r="Q9" i="26"/>
  <c r="V9" i="26"/>
  <c r="G13" i="26"/>
  <c r="I13" i="26"/>
  <c r="K13" i="26"/>
  <c r="M13" i="26"/>
  <c r="O13" i="26"/>
  <c r="Q13" i="26"/>
  <c r="V13" i="26"/>
  <c r="G17" i="26"/>
  <c r="M17" i="26" s="1"/>
  <c r="I17" i="26"/>
  <c r="K17" i="26"/>
  <c r="O17" i="26"/>
  <c r="Q17" i="26"/>
  <c r="V17" i="26"/>
  <c r="G21" i="26"/>
  <c r="M21" i="26" s="1"/>
  <c r="I21" i="26"/>
  <c r="K21" i="26"/>
  <c r="O21" i="26"/>
  <c r="Q21" i="26"/>
  <c r="V21" i="26"/>
  <c r="G24" i="26"/>
  <c r="M24" i="26" s="1"/>
  <c r="I24" i="26"/>
  <c r="K24" i="26"/>
  <c r="O24" i="26"/>
  <c r="Q24" i="26"/>
  <c r="V24" i="26"/>
  <c r="G27" i="26"/>
  <c r="M27" i="26" s="1"/>
  <c r="I27" i="26"/>
  <c r="K27" i="26"/>
  <c r="O27" i="26"/>
  <c r="Q27" i="26"/>
  <c r="V27" i="26"/>
  <c r="G30" i="26"/>
  <c r="I30" i="26"/>
  <c r="K30" i="26"/>
  <c r="M30" i="26"/>
  <c r="O30" i="26"/>
  <c r="Q30" i="26"/>
  <c r="V30" i="26"/>
  <c r="G33" i="26"/>
  <c r="M33" i="26" s="1"/>
  <c r="I33" i="26"/>
  <c r="K33" i="26"/>
  <c r="O33" i="26"/>
  <c r="Q33" i="26"/>
  <c r="V33" i="26"/>
  <c r="G35" i="26"/>
  <c r="M35" i="26" s="1"/>
  <c r="I35" i="26"/>
  <c r="K35" i="26"/>
  <c r="O35" i="26"/>
  <c r="Q35" i="26"/>
  <c r="V35" i="26"/>
  <c r="G39" i="26"/>
  <c r="I39" i="26"/>
  <c r="K39" i="26"/>
  <c r="M39" i="26"/>
  <c r="O39" i="26"/>
  <c r="Q39" i="26"/>
  <c r="V39" i="26"/>
  <c r="G44" i="26"/>
  <c r="M44" i="26" s="1"/>
  <c r="I44" i="26"/>
  <c r="K44" i="26"/>
  <c r="O44" i="26"/>
  <c r="Q44" i="26"/>
  <c r="Q43" i="26" s="1"/>
  <c r="V44" i="26"/>
  <c r="G47" i="26"/>
  <c r="M47" i="26" s="1"/>
  <c r="I47" i="26"/>
  <c r="K47" i="26"/>
  <c r="K43" i="26" s="1"/>
  <c r="O47" i="26"/>
  <c r="Q47" i="26"/>
  <c r="V47" i="26"/>
  <c r="V43" i="26" s="1"/>
  <c r="G50" i="26"/>
  <c r="M50" i="26" s="1"/>
  <c r="I50" i="26"/>
  <c r="K50" i="26"/>
  <c r="O50" i="26"/>
  <c r="Q50" i="26"/>
  <c r="V50" i="26"/>
  <c r="G52" i="26"/>
  <c r="M52" i="26" s="1"/>
  <c r="I52" i="26"/>
  <c r="K52" i="26"/>
  <c r="O52" i="26"/>
  <c r="Q52" i="26"/>
  <c r="V52" i="26"/>
  <c r="G55" i="26"/>
  <c r="I55" i="26"/>
  <c r="I54" i="26" s="1"/>
  <c r="K55" i="26"/>
  <c r="K54" i="26" s="1"/>
  <c r="O55" i="26"/>
  <c r="O54" i="26" s="1"/>
  <c r="Q55" i="26"/>
  <c r="Q54" i="26" s="1"/>
  <c r="V55" i="26"/>
  <c r="V54" i="26" s="1"/>
  <c r="G58" i="26"/>
  <c r="I58" i="26"/>
  <c r="K58" i="26"/>
  <c r="O58" i="26"/>
  <c r="O57" i="26" s="1"/>
  <c r="Q58" i="26"/>
  <c r="V58" i="26"/>
  <c r="G63" i="26"/>
  <c r="M63" i="26" s="1"/>
  <c r="I63" i="26"/>
  <c r="K63" i="26"/>
  <c r="O63" i="26"/>
  <c r="Q63" i="26"/>
  <c r="V63" i="26"/>
  <c r="V57" i="26" s="1"/>
  <c r="G67" i="26"/>
  <c r="I67" i="26"/>
  <c r="K67" i="26"/>
  <c r="M67" i="26"/>
  <c r="O67" i="26"/>
  <c r="Q67" i="26"/>
  <c r="V67" i="26"/>
  <c r="AF72" i="26"/>
  <c r="BA128" i="25"/>
  <c r="BA73" i="25"/>
  <c r="BA70" i="25"/>
  <c r="BA67" i="25"/>
  <c r="BA46" i="25"/>
  <c r="BA27" i="25"/>
  <c r="BA24" i="25"/>
  <c r="BA21" i="25"/>
  <c r="BA18" i="25"/>
  <c r="BA10" i="25"/>
  <c r="G9" i="25"/>
  <c r="I9" i="25"/>
  <c r="K9" i="25"/>
  <c r="O9" i="25"/>
  <c r="Q9" i="25"/>
  <c r="V9" i="25"/>
  <c r="G12" i="25"/>
  <c r="I12" i="25"/>
  <c r="K12" i="25"/>
  <c r="M12" i="25"/>
  <c r="O12" i="25"/>
  <c r="Q12" i="25"/>
  <c r="V12" i="25"/>
  <c r="G17" i="25"/>
  <c r="I17" i="25"/>
  <c r="K17" i="25"/>
  <c r="M17" i="25"/>
  <c r="O17" i="25"/>
  <c r="Q17" i="25"/>
  <c r="V17" i="25"/>
  <c r="G20" i="25"/>
  <c r="M20" i="25" s="1"/>
  <c r="I20" i="25"/>
  <c r="K20" i="25"/>
  <c r="O20" i="25"/>
  <c r="Q20" i="25"/>
  <c r="V20" i="25"/>
  <c r="G23" i="25"/>
  <c r="M23" i="25" s="1"/>
  <c r="I23" i="25"/>
  <c r="K23" i="25"/>
  <c r="O23" i="25"/>
  <c r="Q23" i="25"/>
  <c r="V23" i="25"/>
  <c r="G26" i="25"/>
  <c r="M26" i="25" s="1"/>
  <c r="I26" i="25"/>
  <c r="K26" i="25"/>
  <c r="O26" i="25"/>
  <c r="Q26" i="25"/>
  <c r="V26" i="25"/>
  <c r="G29" i="25"/>
  <c r="M29" i="25" s="1"/>
  <c r="I29" i="25"/>
  <c r="K29" i="25"/>
  <c r="O29" i="25"/>
  <c r="Q29" i="25"/>
  <c r="V29" i="25"/>
  <c r="G32" i="25"/>
  <c r="M32" i="25" s="1"/>
  <c r="I32" i="25"/>
  <c r="K32" i="25"/>
  <c r="O32" i="25"/>
  <c r="Q32" i="25"/>
  <c r="V32" i="25"/>
  <c r="G36" i="25"/>
  <c r="M36" i="25" s="1"/>
  <c r="I36" i="25"/>
  <c r="K36" i="25"/>
  <c r="O36" i="25"/>
  <c r="Q36" i="25"/>
  <c r="V36" i="25"/>
  <c r="G39" i="25"/>
  <c r="I39" i="25"/>
  <c r="K39" i="25"/>
  <c r="M39" i="25"/>
  <c r="O39" i="25"/>
  <c r="Q39" i="25"/>
  <c r="V39" i="25"/>
  <c r="G42" i="25"/>
  <c r="I42" i="25"/>
  <c r="K42" i="25"/>
  <c r="M42" i="25"/>
  <c r="O42" i="25"/>
  <c r="Q42" i="25"/>
  <c r="V42" i="25"/>
  <c r="G45" i="25"/>
  <c r="M45" i="25" s="1"/>
  <c r="I45" i="25"/>
  <c r="K45" i="25"/>
  <c r="O45" i="25"/>
  <c r="Q45" i="25"/>
  <c r="V45" i="25"/>
  <c r="G48" i="25"/>
  <c r="I48" i="25"/>
  <c r="K48" i="25"/>
  <c r="M48" i="25"/>
  <c r="O48" i="25"/>
  <c r="Q48" i="25"/>
  <c r="V48" i="25"/>
  <c r="G51" i="25"/>
  <c r="I51" i="25"/>
  <c r="K51" i="25"/>
  <c r="M51" i="25"/>
  <c r="O51" i="25"/>
  <c r="Q51" i="25"/>
  <c r="V51" i="25"/>
  <c r="G57" i="25"/>
  <c r="I57" i="25"/>
  <c r="K57" i="25"/>
  <c r="O57" i="25"/>
  <c r="Q57" i="25"/>
  <c r="V57" i="25"/>
  <c r="G64" i="25"/>
  <c r="I64" i="25"/>
  <c r="K64" i="25"/>
  <c r="M64" i="25"/>
  <c r="O64" i="25"/>
  <c r="Q64" i="25"/>
  <c r="V64" i="25"/>
  <c r="G66" i="25"/>
  <c r="M66" i="25" s="1"/>
  <c r="I66" i="25"/>
  <c r="K66" i="25"/>
  <c r="O66" i="25"/>
  <c r="Q66" i="25"/>
  <c r="V66" i="25"/>
  <c r="G69" i="25"/>
  <c r="M69" i="25" s="1"/>
  <c r="I69" i="25"/>
  <c r="K69" i="25"/>
  <c r="O69" i="25"/>
  <c r="Q69" i="25"/>
  <c r="V69" i="25"/>
  <c r="G72" i="25"/>
  <c r="M72" i="25" s="1"/>
  <c r="I72" i="25"/>
  <c r="K72" i="25"/>
  <c r="O72" i="25"/>
  <c r="Q72" i="25"/>
  <c r="V72" i="25"/>
  <c r="G79" i="25"/>
  <c r="I79" i="25"/>
  <c r="K79" i="25"/>
  <c r="M79" i="25"/>
  <c r="O79" i="25"/>
  <c r="Q79" i="25"/>
  <c r="V79" i="25"/>
  <c r="G83" i="25"/>
  <c r="M83" i="25" s="1"/>
  <c r="I83" i="25"/>
  <c r="K83" i="25"/>
  <c r="O83" i="25"/>
  <c r="Q83" i="25"/>
  <c r="V83" i="25"/>
  <c r="G87" i="25"/>
  <c r="I87" i="25"/>
  <c r="K87" i="25"/>
  <c r="M87" i="25"/>
  <c r="O87" i="25"/>
  <c r="Q87" i="25"/>
  <c r="V87" i="25"/>
  <c r="G92" i="25"/>
  <c r="M92" i="25" s="1"/>
  <c r="I92" i="25"/>
  <c r="K92" i="25"/>
  <c r="O92" i="25"/>
  <c r="Q92" i="25"/>
  <c r="V92" i="25"/>
  <c r="G97" i="25"/>
  <c r="M97" i="25" s="1"/>
  <c r="I97" i="25"/>
  <c r="K97" i="25"/>
  <c r="O97" i="25"/>
  <c r="Q97" i="25"/>
  <c r="V97" i="25"/>
  <c r="G102" i="25"/>
  <c r="I102" i="25"/>
  <c r="K102" i="25"/>
  <c r="M102" i="25"/>
  <c r="O102" i="25"/>
  <c r="Q102" i="25"/>
  <c r="V102" i="25"/>
  <c r="G105" i="25"/>
  <c r="G101" i="25" s="1"/>
  <c r="I105" i="25"/>
  <c r="K105" i="25"/>
  <c r="O105" i="25"/>
  <c r="Q105" i="25"/>
  <c r="V105" i="25"/>
  <c r="G108" i="25"/>
  <c r="M108" i="25" s="1"/>
  <c r="I108" i="25"/>
  <c r="K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I122" i="25"/>
  <c r="K122" i="25"/>
  <c r="M122" i="25"/>
  <c r="O122" i="25"/>
  <c r="Q122" i="25"/>
  <c r="V122" i="25"/>
  <c r="G123" i="25"/>
  <c r="M123" i="25" s="1"/>
  <c r="I123" i="25"/>
  <c r="K123" i="25"/>
  <c r="O123" i="25"/>
  <c r="Q123" i="25"/>
  <c r="V123" i="25"/>
  <c r="G124" i="25"/>
  <c r="I124" i="25"/>
  <c r="K124" i="25"/>
  <c r="M124" i="25"/>
  <c r="O124" i="25"/>
  <c r="Q124" i="25"/>
  <c r="V124" i="25"/>
  <c r="G125" i="25"/>
  <c r="M125" i="25" s="1"/>
  <c r="I125" i="25"/>
  <c r="K125" i="25"/>
  <c r="O125" i="25"/>
  <c r="Q125" i="25"/>
  <c r="V125" i="25"/>
  <c r="Q126" i="25"/>
  <c r="G127" i="25"/>
  <c r="G126" i="25" s="1"/>
  <c r="I127" i="25"/>
  <c r="I126" i="25" s="1"/>
  <c r="K127" i="25"/>
  <c r="K126" i="25" s="1"/>
  <c r="O127" i="25"/>
  <c r="O126" i="25" s="1"/>
  <c r="Q127" i="25"/>
  <c r="V127" i="25"/>
  <c r="V126" i="25" s="1"/>
  <c r="G132" i="25"/>
  <c r="M132" i="25" s="1"/>
  <c r="M131" i="25" s="1"/>
  <c r="I132" i="25"/>
  <c r="I131" i="25" s="1"/>
  <c r="K132" i="25"/>
  <c r="K131" i="25" s="1"/>
  <c r="O132" i="25"/>
  <c r="O131" i="25" s="1"/>
  <c r="Q132" i="25"/>
  <c r="Q131" i="25" s="1"/>
  <c r="V132" i="25"/>
  <c r="V131" i="25" s="1"/>
  <c r="G138" i="25"/>
  <c r="G137" i="25" s="1"/>
  <c r="I138" i="25"/>
  <c r="I137" i="25" s="1"/>
  <c r="K138" i="25"/>
  <c r="K137" i="25" s="1"/>
  <c r="O138" i="25"/>
  <c r="O137" i="25" s="1"/>
  <c r="Q138" i="25"/>
  <c r="Q137" i="25" s="1"/>
  <c r="V138" i="25"/>
  <c r="V137" i="25" s="1"/>
  <c r="G141" i="25"/>
  <c r="M141" i="25" s="1"/>
  <c r="I141" i="25"/>
  <c r="K141" i="25"/>
  <c r="K140" i="25" s="1"/>
  <c r="O141" i="25"/>
  <c r="Q141" i="25"/>
  <c r="V141" i="25"/>
  <c r="V140" i="25" s="1"/>
  <c r="G146" i="25"/>
  <c r="M146" i="25" s="1"/>
  <c r="I146" i="25"/>
  <c r="K146" i="25"/>
  <c r="O146" i="25"/>
  <c r="Q146" i="25"/>
  <c r="Q140" i="25" s="1"/>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9" i="24"/>
  <c r="M9" i="24" s="1"/>
  <c r="I9" i="24"/>
  <c r="K9" i="24"/>
  <c r="K8" i="24" s="1"/>
  <c r="O9" i="24"/>
  <c r="O8" i="24" s="1"/>
  <c r="Q9" i="24"/>
  <c r="V9" i="24"/>
  <c r="G121" i="24"/>
  <c r="M121" i="24" s="1"/>
  <c r="I121" i="24"/>
  <c r="K121" i="24"/>
  <c r="O121" i="24"/>
  <c r="Q121" i="24"/>
  <c r="V121" i="24"/>
  <c r="AF270" i="24"/>
  <c r="G55" i="1" s="1"/>
  <c r="G9" i="23"/>
  <c r="I9" i="23"/>
  <c r="K9" i="23"/>
  <c r="O9" i="23"/>
  <c r="Q9" i="23"/>
  <c r="V9" i="23"/>
  <c r="G10" i="23"/>
  <c r="M10" i="23" s="1"/>
  <c r="I10" i="23"/>
  <c r="K10" i="23"/>
  <c r="O10" i="23"/>
  <c r="Q10" i="23"/>
  <c r="V10" i="23"/>
  <c r="G11" i="23"/>
  <c r="I11" i="23"/>
  <c r="K11" i="23"/>
  <c r="M11" i="23"/>
  <c r="O11" i="23"/>
  <c r="Q11" i="23"/>
  <c r="V11" i="23"/>
  <c r="G12" i="23"/>
  <c r="I12" i="23"/>
  <c r="K12" i="23"/>
  <c r="M12" i="23"/>
  <c r="O12" i="23"/>
  <c r="Q12" i="23"/>
  <c r="V12" i="23"/>
  <c r="G13" i="23"/>
  <c r="M13" i="23" s="1"/>
  <c r="I13" i="23"/>
  <c r="K13" i="23"/>
  <c r="O13" i="23"/>
  <c r="Q13" i="23"/>
  <c r="V13" i="23"/>
  <c r="G14" i="23"/>
  <c r="I14" i="23"/>
  <c r="K14" i="23"/>
  <c r="M14" i="23"/>
  <c r="O14" i="23"/>
  <c r="Q14" i="23"/>
  <c r="V14" i="23"/>
  <c r="G15" i="23"/>
  <c r="I15" i="23"/>
  <c r="K15" i="23"/>
  <c r="M15" i="23"/>
  <c r="O15" i="23"/>
  <c r="Q15" i="23"/>
  <c r="V15" i="23"/>
  <c r="G16" i="23"/>
  <c r="M16" i="23" s="1"/>
  <c r="I16" i="23"/>
  <c r="K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M22" i="23" s="1"/>
  <c r="I22" i="23"/>
  <c r="K22" i="23"/>
  <c r="O22" i="23"/>
  <c r="Q22" i="23"/>
  <c r="V22" i="23"/>
  <c r="G24" i="23"/>
  <c r="M24" i="23" s="1"/>
  <c r="I24" i="23"/>
  <c r="K24" i="23"/>
  <c r="O24" i="23"/>
  <c r="Q24" i="23"/>
  <c r="V24" i="23"/>
  <c r="G25" i="23"/>
  <c r="I25" i="23"/>
  <c r="K25" i="23"/>
  <c r="O25" i="23"/>
  <c r="Q25" i="23"/>
  <c r="V25" i="23"/>
  <c r="G26" i="23"/>
  <c r="I26" i="23"/>
  <c r="K26" i="23"/>
  <c r="M26" i="23"/>
  <c r="O26" i="23"/>
  <c r="Q26" i="23"/>
  <c r="V26" i="23"/>
  <c r="G27" i="23"/>
  <c r="M27" i="23" s="1"/>
  <c r="I27" i="23"/>
  <c r="K27" i="23"/>
  <c r="O27" i="23"/>
  <c r="Q27" i="23"/>
  <c r="V27" i="23"/>
  <c r="G28" i="23"/>
  <c r="I28" i="23"/>
  <c r="K28" i="23"/>
  <c r="M28" i="23"/>
  <c r="O28" i="23"/>
  <c r="Q28" i="23"/>
  <c r="V28" i="23"/>
  <c r="G29" i="23"/>
  <c r="I123" i="1" s="1"/>
  <c r="G30" i="23"/>
  <c r="I30" i="23"/>
  <c r="I29" i="23" s="1"/>
  <c r="K30" i="23"/>
  <c r="M30" i="23"/>
  <c r="O30" i="23"/>
  <c r="Q30" i="23"/>
  <c r="Q29" i="23" s="1"/>
  <c r="V30" i="23"/>
  <c r="G31" i="23"/>
  <c r="M31" i="23" s="1"/>
  <c r="I31" i="23"/>
  <c r="K31" i="23"/>
  <c r="O31" i="23"/>
  <c r="O29" i="23" s="1"/>
  <c r="Q31" i="23"/>
  <c r="V31" i="23"/>
  <c r="G33" i="23"/>
  <c r="I33" i="23"/>
  <c r="K33" i="23"/>
  <c r="O33" i="23"/>
  <c r="Q33" i="23"/>
  <c r="V33" i="23"/>
  <c r="G34" i="23"/>
  <c r="I34" i="23"/>
  <c r="K34" i="23"/>
  <c r="M34" i="23"/>
  <c r="O34" i="23"/>
  <c r="Q34" i="23"/>
  <c r="V34" i="23"/>
  <c r="G37" i="23"/>
  <c r="M37" i="23" s="1"/>
  <c r="I37" i="23"/>
  <c r="K37" i="23"/>
  <c r="O37" i="23"/>
  <c r="Q37" i="23"/>
  <c r="V37" i="23"/>
  <c r="G38" i="23"/>
  <c r="I38" i="23"/>
  <c r="K38" i="23"/>
  <c r="M38" i="23"/>
  <c r="O38" i="23"/>
  <c r="Q38" i="23"/>
  <c r="V38" i="23"/>
  <c r="AF40" i="23"/>
  <c r="G54" i="1" s="1"/>
  <c r="BA304" i="22"/>
  <c r="BA161" i="22"/>
  <c r="BA79" i="22"/>
  <c r="BA11" i="22"/>
  <c r="G9" i="22"/>
  <c r="M9" i="22" s="1"/>
  <c r="I9" i="22"/>
  <c r="K9" i="22"/>
  <c r="O9" i="22"/>
  <c r="Q9" i="22"/>
  <c r="V9" i="22"/>
  <c r="G12" i="22"/>
  <c r="I12" i="22"/>
  <c r="K12" i="22"/>
  <c r="M12" i="22"/>
  <c r="O12" i="22"/>
  <c r="Q12" i="22"/>
  <c r="V12" i="22"/>
  <c r="G13" i="22"/>
  <c r="M13" i="22" s="1"/>
  <c r="I13" i="22"/>
  <c r="K13" i="22"/>
  <c r="O13" i="22"/>
  <c r="Q13" i="22"/>
  <c r="V13" i="22"/>
  <c r="G14" i="22"/>
  <c r="I14" i="22"/>
  <c r="K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M18" i="22" s="1"/>
  <c r="I18" i="22"/>
  <c r="K18" i="22"/>
  <c r="O18" i="22"/>
  <c r="Q18" i="22"/>
  <c r="V18" i="22"/>
  <c r="G19" i="22"/>
  <c r="M19" i="22" s="1"/>
  <c r="I19" i="22"/>
  <c r="K19" i="22"/>
  <c r="O19" i="22"/>
  <c r="Q19" i="22"/>
  <c r="V19" i="22"/>
  <c r="G20" i="22"/>
  <c r="M20" i="22" s="1"/>
  <c r="I20" i="22"/>
  <c r="K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M27" i="22" s="1"/>
  <c r="I27" i="22"/>
  <c r="K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I39" i="22"/>
  <c r="K39" i="22"/>
  <c r="M39" i="22"/>
  <c r="O39" i="22"/>
  <c r="Q39" i="22"/>
  <c r="V39" i="22"/>
  <c r="G40" i="22"/>
  <c r="M40" i="22" s="1"/>
  <c r="I40" i="22"/>
  <c r="K40" i="22"/>
  <c r="O40" i="22"/>
  <c r="Q40" i="22"/>
  <c r="V40" i="22"/>
  <c r="G41" i="22"/>
  <c r="I41" i="22"/>
  <c r="K41" i="22"/>
  <c r="M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M46" i="22" s="1"/>
  <c r="I46" i="22"/>
  <c r="K46" i="22"/>
  <c r="O46" i="22"/>
  <c r="Q46" i="22"/>
  <c r="V46" i="22"/>
  <c r="G47" i="22"/>
  <c r="I47" i="22"/>
  <c r="K47" i="22"/>
  <c r="M47" i="22"/>
  <c r="O47" i="22"/>
  <c r="Q47" i="22"/>
  <c r="V47" i="22"/>
  <c r="G48" i="22"/>
  <c r="M48" i="22" s="1"/>
  <c r="I48" i="22"/>
  <c r="K48" i="22"/>
  <c r="O48" i="22"/>
  <c r="Q48" i="22"/>
  <c r="V48" i="22"/>
  <c r="G49" i="22"/>
  <c r="I49" i="22"/>
  <c r="K49" i="22"/>
  <c r="M49" i="22"/>
  <c r="O49" i="22"/>
  <c r="Q49" i="22"/>
  <c r="V49" i="22"/>
  <c r="G50" i="22"/>
  <c r="M50" i="22" s="1"/>
  <c r="I50" i="22"/>
  <c r="K50" i="22"/>
  <c r="O50" i="22"/>
  <c r="Q50" i="22"/>
  <c r="V50" i="22"/>
  <c r="G51" i="22"/>
  <c r="M51" i="22" s="1"/>
  <c r="I51" i="22"/>
  <c r="K51" i="22"/>
  <c r="O51" i="22"/>
  <c r="Q51" i="22"/>
  <c r="V51" i="22"/>
  <c r="G52" i="22"/>
  <c r="M52" i="22" s="1"/>
  <c r="I52" i="22"/>
  <c r="K52" i="22"/>
  <c r="O52" i="22"/>
  <c r="Q52" i="22"/>
  <c r="V52" i="22"/>
  <c r="G53" i="22"/>
  <c r="M53" i="22" s="1"/>
  <c r="I53" i="22"/>
  <c r="K53" i="22"/>
  <c r="O53" i="22"/>
  <c r="Q53" i="22"/>
  <c r="V53" i="22"/>
  <c r="G54" i="22"/>
  <c r="M54" i="22" s="1"/>
  <c r="I54" i="22"/>
  <c r="K54" i="22"/>
  <c r="O54" i="22"/>
  <c r="Q54" i="22"/>
  <c r="V54" i="22"/>
  <c r="G55" i="22"/>
  <c r="M55" i="22" s="1"/>
  <c r="I55" i="22"/>
  <c r="K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M61" i="22" s="1"/>
  <c r="I61" i="22"/>
  <c r="K61" i="22"/>
  <c r="O61" i="22"/>
  <c r="Q61" i="22"/>
  <c r="V61" i="22"/>
  <c r="G62" i="22"/>
  <c r="M62" i="22" s="1"/>
  <c r="I62" i="22"/>
  <c r="K62" i="22"/>
  <c r="O62" i="22"/>
  <c r="Q62" i="22"/>
  <c r="V62" i="22"/>
  <c r="G63" i="22"/>
  <c r="M63" i="22" s="1"/>
  <c r="I63" i="22"/>
  <c r="K63" i="22"/>
  <c r="O63" i="22"/>
  <c r="Q63" i="22"/>
  <c r="V63" i="22"/>
  <c r="G64" i="22"/>
  <c r="M64" i="22" s="1"/>
  <c r="I64" i="22"/>
  <c r="K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M69" i="22" s="1"/>
  <c r="I69" i="22"/>
  <c r="K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M74" i="22" s="1"/>
  <c r="I74" i="22"/>
  <c r="K74" i="22"/>
  <c r="O74" i="22"/>
  <c r="Q74" i="22"/>
  <c r="V74" i="22"/>
  <c r="G75" i="22"/>
  <c r="I75" i="22"/>
  <c r="K75" i="22"/>
  <c r="M75" i="22"/>
  <c r="O75" i="22"/>
  <c r="Q75" i="22"/>
  <c r="V75" i="22"/>
  <c r="G77" i="22"/>
  <c r="I77" i="22"/>
  <c r="K77" i="22"/>
  <c r="M77" i="22"/>
  <c r="O77" i="22"/>
  <c r="Q77" i="22"/>
  <c r="V77" i="22"/>
  <c r="G80" i="22"/>
  <c r="M80" i="22" s="1"/>
  <c r="I80" i="22"/>
  <c r="K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M85" i="22" s="1"/>
  <c r="I85" i="22"/>
  <c r="K85" i="22"/>
  <c r="O85" i="22"/>
  <c r="Q85" i="22"/>
  <c r="V85" i="22"/>
  <c r="G86" i="22"/>
  <c r="M86" i="22" s="1"/>
  <c r="I86" i="22"/>
  <c r="K86" i="22"/>
  <c r="O86" i="22"/>
  <c r="Q86" i="22"/>
  <c r="V86" i="22"/>
  <c r="G87" i="22"/>
  <c r="M87" i="22" s="1"/>
  <c r="I87" i="22"/>
  <c r="K87" i="22"/>
  <c r="O87" i="22"/>
  <c r="Q87" i="22"/>
  <c r="V87" i="22"/>
  <c r="G88" i="22"/>
  <c r="M88" i="22" s="1"/>
  <c r="I88" i="22"/>
  <c r="K88" i="22"/>
  <c r="O88" i="22"/>
  <c r="Q88" i="22"/>
  <c r="V88" i="22"/>
  <c r="G89" i="22"/>
  <c r="I89" i="22"/>
  <c r="K89" i="22"/>
  <c r="M89" i="22"/>
  <c r="O89" i="22"/>
  <c r="Q89" i="22"/>
  <c r="V89" i="22"/>
  <c r="G90" i="22"/>
  <c r="M90" i="22" s="1"/>
  <c r="I90" i="22"/>
  <c r="K90" i="22"/>
  <c r="O90" i="22"/>
  <c r="Q90" i="22"/>
  <c r="V90" i="22"/>
  <c r="G91" i="22"/>
  <c r="M91" i="22" s="1"/>
  <c r="I91" i="22"/>
  <c r="K91" i="22"/>
  <c r="O91" i="22"/>
  <c r="Q91" i="22"/>
  <c r="V91" i="22"/>
  <c r="G92" i="22"/>
  <c r="M92" i="22" s="1"/>
  <c r="I92" i="22"/>
  <c r="K92" i="22"/>
  <c r="O92" i="22"/>
  <c r="Q92" i="22"/>
  <c r="V92" i="22"/>
  <c r="G93" i="22"/>
  <c r="M93" i="22" s="1"/>
  <c r="I93" i="22"/>
  <c r="K93" i="22"/>
  <c r="O93" i="22"/>
  <c r="Q93" i="22"/>
  <c r="V93" i="22"/>
  <c r="G94" i="22"/>
  <c r="M94" i="22" s="1"/>
  <c r="I94" i="22"/>
  <c r="K94" i="22"/>
  <c r="O94" i="22"/>
  <c r="Q94" i="22"/>
  <c r="V94" i="22"/>
  <c r="G95" i="22"/>
  <c r="I95" i="22"/>
  <c r="K95" i="22"/>
  <c r="M95" i="22"/>
  <c r="O95" i="22"/>
  <c r="Q95" i="22"/>
  <c r="V95" i="22"/>
  <c r="G96" i="22"/>
  <c r="M96" i="22" s="1"/>
  <c r="I96" i="22"/>
  <c r="K96" i="22"/>
  <c r="O96" i="22"/>
  <c r="Q96" i="22"/>
  <c r="V96" i="22"/>
  <c r="G97" i="22"/>
  <c r="I97" i="22"/>
  <c r="K97" i="22"/>
  <c r="M97" i="22"/>
  <c r="O97" i="22"/>
  <c r="Q97" i="22"/>
  <c r="V97" i="22"/>
  <c r="G98" i="22"/>
  <c r="M98" i="22" s="1"/>
  <c r="I98" i="22"/>
  <c r="K98" i="22"/>
  <c r="O98" i="22"/>
  <c r="Q98" i="22"/>
  <c r="V98" i="22"/>
  <c r="G99" i="22"/>
  <c r="M99" i="22" s="1"/>
  <c r="I99" i="22"/>
  <c r="K99" i="22"/>
  <c r="O99" i="22"/>
  <c r="Q99" i="22"/>
  <c r="V99" i="22"/>
  <c r="G100" i="22"/>
  <c r="M100" i="22" s="1"/>
  <c r="I100" i="22"/>
  <c r="K100" i="22"/>
  <c r="O100" i="22"/>
  <c r="Q100" i="22"/>
  <c r="V100" i="22"/>
  <c r="G101" i="22"/>
  <c r="M101" i="22" s="1"/>
  <c r="I101" i="22"/>
  <c r="K101" i="22"/>
  <c r="O101" i="22"/>
  <c r="Q101" i="22"/>
  <c r="V101" i="22"/>
  <c r="G102" i="22"/>
  <c r="M102" i="22" s="1"/>
  <c r="I102" i="22"/>
  <c r="K102" i="22"/>
  <c r="O102" i="22"/>
  <c r="Q102" i="22"/>
  <c r="V102" i="22"/>
  <c r="G103" i="22"/>
  <c r="M103" i="22" s="1"/>
  <c r="I103" i="22"/>
  <c r="K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7" i="22"/>
  <c r="M107" i="22" s="1"/>
  <c r="I107" i="22"/>
  <c r="K107" i="22"/>
  <c r="O107" i="22"/>
  <c r="Q107" i="22"/>
  <c r="V107" i="22"/>
  <c r="G108" i="22"/>
  <c r="M108" i="22" s="1"/>
  <c r="I108" i="22"/>
  <c r="K108" i="22"/>
  <c r="O108" i="22"/>
  <c r="Q108" i="22"/>
  <c r="V108" i="22"/>
  <c r="G109" i="22"/>
  <c r="M109" i="22" s="1"/>
  <c r="I109" i="22"/>
  <c r="K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M115" i="22" s="1"/>
  <c r="I115" i="22"/>
  <c r="K115" i="22"/>
  <c r="O115" i="22"/>
  <c r="Q115" i="22"/>
  <c r="V115" i="22"/>
  <c r="G116" i="22"/>
  <c r="M116" i="22" s="1"/>
  <c r="I116" i="22"/>
  <c r="K116" i="22"/>
  <c r="O116" i="22"/>
  <c r="Q116" i="22"/>
  <c r="V116" i="22"/>
  <c r="G117" i="22"/>
  <c r="M117" i="22" s="1"/>
  <c r="I117" i="22"/>
  <c r="K117" i="22"/>
  <c r="O117" i="22"/>
  <c r="Q117" i="22"/>
  <c r="V117" i="22"/>
  <c r="G118" i="22"/>
  <c r="M118" i="22" s="1"/>
  <c r="I118" i="22"/>
  <c r="K118" i="22"/>
  <c r="O118" i="22"/>
  <c r="Q118" i="22"/>
  <c r="V118" i="22"/>
  <c r="G119" i="22"/>
  <c r="M119" i="22" s="1"/>
  <c r="I119" i="22"/>
  <c r="K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3" i="22"/>
  <c r="M123" i="22" s="1"/>
  <c r="I123" i="22"/>
  <c r="K123" i="22"/>
  <c r="O123" i="22"/>
  <c r="Q123" i="22"/>
  <c r="V123" i="22"/>
  <c r="G124" i="22"/>
  <c r="M124" i="22" s="1"/>
  <c r="I124" i="22"/>
  <c r="K124" i="22"/>
  <c r="O124" i="22"/>
  <c r="Q124" i="22"/>
  <c r="V124" i="22"/>
  <c r="G125" i="22"/>
  <c r="M125" i="22" s="1"/>
  <c r="I125" i="22"/>
  <c r="K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I129" i="22"/>
  <c r="K129" i="22"/>
  <c r="M129" i="22"/>
  <c r="O129" i="22"/>
  <c r="Q129" i="22"/>
  <c r="V129" i="22"/>
  <c r="G130" i="22"/>
  <c r="M130" i="22" s="1"/>
  <c r="I130" i="22"/>
  <c r="K130" i="22"/>
  <c r="O130" i="22"/>
  <c r="Q130" i="22"/>
  <c r="V130" i="22"/>
  <c r="G131" i="22"/>
  <c r="M131" i="22" s="1"/>
  <c r="I131" i="22"/>
  <c r="K131" i="22"/>
  <c r="O131" i="22"/>
  <c r="Q131" i="22"/>
  <c r="V131" i="22"/>
  <c r="G132" i="22"/>
  <c r="M132" i="22" s="1"/>
  <c r="I132" i="22"/>
  <c r="K132" i="22"/>
  <c r="O132" i="22"/>
  <c r="Q132" i="22"/>
  <c r="V132" i="22"/>
  <c r="G133" i="22"/>
  <c r="M133" i="22" s="1"/>
  <c r="I133" i="22"/>
  <c r="K133" i="22"/>
  <c r="O133" i="22"/>
  <c r="Q133" i="22"/>
  <c r="V133" i="22"/>
  <c r="G134" i="22"/>
  <c r="M134" i="22" s="1"/>
  <c r="I134" i="22"/>
  <c r="K134" i="22"/>
  <c r="O134" i="22"/>
  <c r="Q134" i="22"/>
  <c r="V134" i="22"/>
  <c r="G135" i="22"/>
  <c r="M135" i="22" s="1"/>
  <c r="I135" i="22"/>
  <c r="K135" i="22"/>
  <c r="O135" i="22"/>
  <c r="Q135" i="22"/>
  <c r="V135" i="22"/>
  <c r="G136" i="22"/>
  <c r="M136" i="22" s="1"/>
  <c r="I136" i="22"/>
  <c r="K136" i="22"/>
  <c r="O136" i="22"/>
  <c r="Q136" i="22"/>
  <c r="V136" i="22"/>
  <c r="G137" i="22"/>
  <c r="I137" i="22"/>
  <c r="K137" i="22"/>
  <c r="M137" i="22"/>
  <c r="O137" i="22"/>
  <c r="Q137" i="22"/>
  <c r="V137" i="22"/>
  <c r="G138" i="22"/>
  <c r="M138" i="22" s="1"/>
  <c r="I138" i="22"/>
  <c r="K138" i="22"/>
  <c r="O138" i="22"/>
  <c r="Q138" i="22"/>
  <c r="V138" i="22"/>
  <c r="G139" i="22"/>
  <c r="M139" i="22" s="1"/>
  <c r="I139" i="22"/>
  <c r="K139" i="22"/>
  <c r="O139" i="22"/>
  <c r="Q139" i="22"/>
  <c r="V139" i="22"/>
  <c r="G140" i="22"/>
  <c r="M140" i="22" s="1"/>
  <c r="I140" i="22"/>
  <c r="K140" i="22"/>
  <c r="O140" i="22"/>
  <c r="Q140" i="22"/>
  <c r="V140" i="22"/>
  <c r="G141" i="22"/>
  <c r="M141" i="22" s="1"/>
  <c r="I141" i="22"/>
  <c r="K141" i="22"/>
  <c r="O141" i="22"/>
  <c r="Q141" i="22"/>
  <c r="V141" i="22"/>
  <c r="G142" i="22"/>
  <c r="M142" i="22" s="1"/>
  <c r="I142" i="22"/>
  <c r="K142" i="22"/>
  <c r="O142" i="22"/>
  <c r="Q142" i="22"/>
  <c r="V142" i="22"/>
  <c r="G143" i="22"/>
  <c r="I143" i="22"/>
  <c r="K143" i="22"/>
  <c r="M143" i="22"/>
  <c r="O143" i="22"/>
  <c r="Q143" i="22"/>
  <c r="V143" i="22"/>
  <c r="G144" i="22"/>
  <c r="M144" i="22" s="1"/>
  <c r="I144" i="22"/>
  <c r="K144" i="22"/>
  <c r="O144" i="22"/>
  <c r="Q144" i="22"/>
  <c r="V144" i="22"/>
  <c r="G145" i="22"/>
  <c r="I145" i="22"/>
  <c r="K145" i="22"/>
  <c r="M145" i="22"/>
  <c r="O145" i="22"/>
  <c r="Q145" i="22"/>
  <c r="V145" i="22"/>
  <c r="G146" i="22"/>
  <c r="M146" i="22" s="1"/>
  <c r="I146" i="22"/>
  <c r="K146" i="22"/>
  <c r="O146" i="22"/>
  <c r="Q146" i="22"/>
  <c r="V146" i="22"/>
  <c r="G147" i="22"/>
  <c r="M147" i="22" s="1"/>
  <c r="I147" i="22"/>
  <c r="K147" i="22"/>
  <c r="O147" i="22"/>
  <c r="Q147" i="22"/>
  <c r="V147" i="22"/>
  <c r="G148" i="22"/>
  <c r="M148" i="22" s="1"/>
  <c r="I148" i="22"/>
  <c r="K148" i="22"/>
  <c r="O148" i="22"/>
  <c r="Q148" i="22"/>
  <c r="V148" i="22"/>
  <c r="G149" i="22"/>
  <c r="M149" i="22" s="1"/>
  <c r="I149" i="22"/>
  <c r="K149" i="22"/>
  <c r="O149" i="22"/>
  <c r="Q149" i="22"/>
  <c r="V149" i="22"/>
  <c r="G150" i="22"/>
  <c r="M150" i="22" s="1"/>
  <c r="I150" i="22"/>
  <c r="K150" i="22"/>
  <c r="O150" i="22"/>
  <c r="Q150" i="22"/>
  <c r="V150" i="22"/>
  <c r="G151" i="22"/>
  <c r="M151" i="22" s="1"/>
  <c r="I151" i="22"/>
  <c r="K151" i="22"/>
  <c r="O151" i="22"/>
  <c r="Q151" i="22"/>
  <c r="V151" i="22"/>
  <c r="G152" i="22"/>
  <c r="M152" i="22" s="1"/>
  <c r="I152" i="22"/>
  <c r="K152" i="22"/>
  <c r="O152" i="22"/>
  <c r="Q152" i="22"/>
  <c r="V152" i="22"/>
  <c r="G153" i="22"/>
  <c r="I153" i="22"/>
  <c r="K153" i="22"/>
  <c r="M153" i="22"/>
  <c r="O153" i="22"/>
  <c r="Q153" i="22"/>
  <c r="V153" i="22"/>
  <c r="G154" i="22"/>
  <c r="M154" i="22" s="1"/>
  <c r="I154" i="22"/>
  <c r="K154" i="22"/>
  <c r="O154" i="22"/>
  <c r="Q154" i="22"/>
  <c r="V154" i="22"/>
  <c r="G155" i="22"/>
  <c r="M155" i="22" s="1"/>
  <c r="I155" i="22"/>
  <c r="K155" i="22"/>
  <c r="O155" i="22"/>
  <c r="Q155" i="22"/>
  <c r="V155" i="22"/>
  <c r="G156" i="22"/>
  <c r="M156" i="22" s="1"/>
  <c r="I156" i="22"/>
  <c r="K156" i="22"/>
  <c r="O156" i="22"/>
  <c r="Q156" i="22"/>
  <c r="V156" i="22"/>
  <c r="G157" i="22"/>
  <c r="M157" i="22" s="1"/>
  <c r="I157" i="22"/>
  <c r="K157" i="22"/>
  <c r="O157" i="22"/>
  <c r="Q157" i="22"/>
  <c r="V157" i="22"/>
  <c r="G159" i="22"/>
  <c r="M159" i="22" s="1"/>
  <c r="I159" i="22"/>
  <c r="K159" i="22"/>
  <c r="O159" i="22"/>
  <c r="Q159" i="22"/>
  <c r="V159" i="22"/>
  <c r="G162" i="22"/>
  <c r="M162" i="22" s="1"/>
  <c r="I162" i="22"/>
  <c r="K162" i="22"/>
  <c r="O162" i="22"/>
  <c r="Q162" i="22"/>
  <c r="V162" i="22"/>
  <c r="G163" i="22"/>
  <c r="M163" i="22" s="1"/>
  <c r="I163" i="22"/>
  <c r="K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I167" i="22"/>
  <c r="K167" i="22"/>
  <c r="M167" i="22"/>
  <c r="O167" i="22"/>
  <c r="Q167" i="22"/>
  <c r="V167" i="22"/>
  <c r="G168" i="22"/>
  <c r="M168" i="22" s="1"/>
  <c r="I168" i="22"/>
  <c r="K168" i="22"/>
  <c r="O168" i="22"/>
  <c r="Q168" i="22"/>
  <c r="V168" i="22"/>
  <c r="G169" i="22"/>
  <c r="M169" i="22" s="1"/>
  <c r="I169" i="22"/>
  <c r="K169" i="22"/>
  <c r="O169" i="22"/>
  <c r="Q169" i="22"/>
  <c r="V169" i="22"/>
  <c r="G170" i="22"/>
  <c r="M170" i="22" s="1"/>
  <c r="I170" i="22"/>
  <c r="K170" i="22"/>
  <c r="O170" i="22"/>
  <c r="Q170" i="22"/>
  <c r="V170" i="22"/>
  <c r="G171" i="22"/>
  <c r="M171" i="22" s="1"/>
  <c r="I171" i="22"/>
  <c r="K171" i="22"/>
  <c r="O171" i="22"/>
  <c r="Q171" i="22"/>
  <c r="V171" i="22"/>
  <c r="G172" i="22"/>
  <c r="M172" i="22" s="1"/>
  <c r="I172" i="22"/>
  <c r="K172" i="22"/>
  <c r="O172" i="22"/>
  <c r="Q172" i="22"/>
  <c r="V172" i="22"/>
  <c r="G173" i="22"/>
  <c r="I173" i="22"/>
  <c r="K173" i="22"/>
  <c r="M173" i="22"/>
  <c r="O173" i="22"/>
  <c r="Q173" i="22"/>
  <c r="V173" i="22"/>
  <c r="G174" i="22"/>
  <c r="M174" i="22" s="1"/>
  <c r="I174" i="22"/>
  <c r="K174" i="22"/>
  <c r="O174" i="22"/>
  <c r="Q174" i="22"/>
  <c r="V174" i="22"/>
  <c r="G175" i="22"/>
  <c r="I175" i="22"/>
  <c r="K175" i="22"/>
  <c r="M175" i="22"/>
  <c r="O175" i="22"/>
  <c r="Q175" i="22"/>
  <c r="V175" i="22"/>
  <c r="G176" i="22"/>
  <c r="M176" i="22" s="1"/>
  <c r="I176" i="22"/>
  <c r="K176" i="22"/>
  <c r="O176" i="22"/>
  <c r="Q176" i="22"/>
  <c r="V176" i="22"/>
  <c r="G177" i="22"/>
  <c r="M177" i="22" s="1"/>
  <c r="I177" i="22"/>
  <c r="K177" i="22"/>
  <c r="O177" i="22"/>
  <c r="Q177" i="22"/>
  <c r="V177" i="22"/>
  <c r="G178" i="22"/>
  <c r="M178" i="22" s="1"/>
  <c r="I178" i="22"/>
  <c r="K178" i="22"/>
  <c r="O178" i="22"/>
  <c r="Q178" i="22"/>
  <c r="V178" i="22"/>
  <c r="G179" i="22"/>
  <c r="M179" i="22" s="1"/>
  <c r="I179" i="22"/>
  <c r="K179" i="22"/>
  <c r="O179" i="22"/>
  <c r="Q179" i="22"/>
  <c r="V179" i="22"/>
  <c r="G180" i="22"/>
  <c r="M180" i="22" s="1"/>
  <c r="I180" i="22"/>
  <c r="K180" i="22"/>
  <c r="O180" i="22"/>
  <c r="Q180" i="22"/>
  <c r="V180" i="22"/>
  <c r="G181" i="22"/>
  <c r="M181" i="22" s="1"/>
  <c r="I181" i="22"/>
  <c r="K181" i="22"/>
  <c r="O181" i="22"/>
  <c r="Q181" i="22"/>
  <c r="V181" i="22"/>
  <c r="G182" i="22"/>
  <c r="M182" i="22" s="1"/>
  <c r="I182" i="22"/>
  <c r="K182" i="22"/>
  <c r="O182" i="22"/>
  <c r="Q182" i="22"/>
  <c r="V182" i="22"/>
  <c r="G183" i="22"/>
  <c r="I183" i="22"/>
  <c r="K183" i="22"/>
  <c r="M183" i="22"/>
  <c r="O183" i="22"/>
  <c r="Q183" i="22"/>
  <c r="V183" i="22"/>
  <c r="G184" i="22"/>
  <c r="M184" i="22" s="1"/>
  <c r="I184" i="22"/>
  <c r="K184" i="22"/>
  <c r="O184" i="22"/>
  <c r="Q184" i="22"/>
  <c r="V184" i="22"/>
  <c r="G185" i="22"/>
  <c r="M185" i="22" s="1"/>
  <c r="I185" i="22"/>
  <c r="K185" i="22"/>
  <c r="O185" i="22"/>
  <c r="Q185" i="22"/>
  <c r="V185" i="22"/>
  <c r="G186" i="22"/>
  <c r="M186" i="22" s="1"/>
  <c r="I186" i="22"/>
  <c r="K186" i="22"/>
  <c r="O186" i="22"/>
  <c r="Q186" i="22"/>
  <c r="V186" i="22"/>
  <c r="G187" i="22"/>
  <c r="M187" i="22" s="1"/>
  <c r="I187" i="22"/>
  <c r="K187" i="22"/>
  <c r="O187" i="22"/>
  <c r="Q187" i="22"/>
  <c r="V187" i="22"/>
  <c r="G188" i="22"/>
  <c r="M188" i="22" s="1"/>
  <c r="I188" i="22"/>
  <c r="K188" i="22"/>
  <c r="O188" i="22"/>
  <c r="Q188" i="22"/>
  <c r="V188" i="22"/>
  <c r="G189" i="22"/>
  <c r="I189" i="22"/>
  <c r="K189" i="22"/>
  <c r="M189" i="22"/>
  <c r="O189" i="22"/>
  <c r="Q189" i="22"/>
  <c r="V189" i="22"/>
  <c r="G190" i="22"/>
  <c r="M190" i="22" s="1"/>
  <c r="I190" i="22"/>
  <c r="K190" i="22"/>
  <c r="O190" i="22"/>
  <c r="Q190" i="22"/>
  <c r="V190" i="22"/>
  <c r="G191" i="22"/>
  <c r="I191" i="22"/>
  <c r="K191" i="22"/>
  <c r="M191" i="22"/>
  <c r="O191" i="22"/>
  <c r="Q191" i="22"/>
  <c r="V191" i="22"/>
  <c r="G192" i="22"/>
  <c r="M192" i="22" s="1"/>
  <c r="I192" i="22"/>
  <c r="K192" i="22"/>
  <c r="O192" i="22"/>
  <c r="Q192" i="22"/>
  <c r="V192" i="22"/>
  <c r="G193" i="22"/>
  <c r="M193" i="22" s="1"/>
  <c r="I193" i="22"/>
  <c r="K193" i="22"/>
  <c r="O193" i="22"/>
  <c r="Q193" i="22"/>
  <c r="V193" i="22"/>
  <c r="G194" i="22"/>
  <c r="M194" i="22" s="1"/>
  <c r="I194" i="22"/>
  <c r="K194" i="22"/>
  <c r="O194" i="22"/>
  <c r="Q194" i="22"/>
  <c r="V194" i="22"/>
  <c r="G195" i="22"/>
  <c r="M195" i="22" s="1"/>
  <c r="I195" i="22"/>
  <c r="K195" i="22"/>
  <c r="O195" i="22"/>
  <c r="Q195" i="22"/>
  <c r="V195" i="22"/>
  <c r="G196" i="22"/>
  <c r="M196" i="22" s="1"/>
  <c r="I196" i="22"/>
  <c r="K196" i="22"/>
  <c r="O196" i="22"/>
  <c r="Q196" i="22"/>
  <c r="V196" i="22"/>
  <c r="G197" i="22"/>
  <c r="M197" i="22" s="1"/>
  <c r="I197" i="22"/>
  <c r="K197" i="22"/>
  <c r="O197" i="22"/>
  <c r="Q197" i="22"/>
  <c r="V197" i="22"/>
  <c r="G198" i="22"/>
  <c r="M198" i="22" s="1"/>
  <c r="I198" i="22"/>
  <c r="K198" i="22"/>
  <c r="O198" i="22"/>
  <c r="Q198" i="22"/>
  <c r="V198" i="22"/>
  <c r="G199" i="22"/>
  <c r="I199" i="22"/>
  <c r="K199" i="22"/>
  <c r="M199" i="22"/>
  <c r="O199" i="22"/>
  <c r="Q199" i="22"/>
  <c r="V199" i="22"/>
  <c r="G200" i="22"/>
  <c r="M200" i="22" s="1"/>
  <c r="I200" i="22"/>
  <c r="K200" i="22"/>
  <c r="O200" i="22"/>
  <c r="Q200" i="22"/>
  <c r="V200" i="22"/>
  <c r="G201" i="22"/>
  <c r="M201" i="22" s="1"/>
  <c r="I201" i="22"/>
  <c r="K201" i="22"/>
  <c r="O201" i="22"/>
  <c r="Q201" i="22"/>
  <c r="V201" i="22"/>
  <c r="G202" i="22"/>
  <c r="M202" i="22" s="1"/>
  <c r="I202" i="22"/>
  <c r="K202" i="22"/>
  <c r="O202" i="22"/>
  <c r="Q202" i="22"/>
  <c r="V202" i="22"/>
  <c r="G203" i="22"/>
  <c r="M203" i="22" s="1"/>
  <c r="I203" i="22"/>
  <c r="K203" i="22"/>
  <c r="O203" i="22"/>
  <c r="Q203" i="22"/>
  <c r="V203" i="22"/>
  <c r="G204" i="22"/>
  <c r="M204" i="22" s="1"/>
  <c r="I204" i="22"/>
  <c r="K204" i="22"/>
  <c r="O204" i="22"/>
  <c r="Q204" i="22"/>
  <c r="V204" i="22"/>
  <c r="G205" i="22"/>
  <c r="I205" i="22"/>
  <c r="K205" i="22"/>
  <c r="M205" i="22"/>
  <c r="O205" i="22"/>
  <c r="Q205" i="22"/>
  <c r="V205" i="22"/>
  <c r="G206" i="22"/>
  <c r="M206" i="22" s="1"/>
  <c r="I206" i="22"/>
  <c r="K206" i="22"/>
  <c r="O206" i="22"/>
  <c r="Q206" i="22"/>
  <c r="V206" i="22"/>
  <c r="G207" i="22"/>
  <c r="I207" i="22"/>
  <c r="K207" i="22"/>
  <c r="M207" i="22"/>
  <c r="O207" i="22"/>
  <c r="Q207" i="22"/>
  <c r="V207" i="22"/>
  <c r="G208" i="22"/>
  <c r="M208" i="22" s="1"/>
  <c r="I208" i="22"/>
  <c r="K208" i="22"/>
  <c r="O208" i="22"/>
  <c r="Q208" i="22"/>
  <c r="V208" i="22"/>
  <c r="G209" i="22"/>
  <c r="M209" i="22" s="1"/>
  <c r="I209" i="22"/>
  <c r="K209" i="22"/>
  <c r="O209" i="22"/>
  <c r="Q209" i="22"/>
  <c r="V209" i="22"/>
  <c r="G210" i="22"/>
  <c r="M210" i="22" s="1"/>
  <c r="I210" i="22"/>
  <c r="K210" i="22"/>
  <c r="O210" i="22"/>
  <c r="Q210" i="22"/>
  <c r="V210" i="22"/>
  <c r="G211" i="22"/>
  <c r="M211" i="22" s="1"/>
  <c r="I211" i="22"/>
  <c r="K211" i="22"/>
  <c r="O211" i="22"/>
  <c r="Q211" i="22"/>
  <c r="V211" i="22"/>
  <c r="G212" i="22"/>
  <c r="M212" i="22" s="1"/>
  <c r="I212" i="22"/>
  <c r="K212" i="22"/>
  <c r="O212" i="22"/>
  <c r="Q212" i="22"/>
  <c r="V212" i="22"/>
  <c r="G213" i="22"/>
  <c r="M213" i="22" s="1"/>
  <c r="I213" i="22"/>
  <c r="K213" i="22"/>
  <c r="O213" i="22"/>
  <c r="Q213" i="22"/>
  <c r="V213" i="22"/>
  <c r="G214" i="22"/>
  <c r="M214" i="22" s="1"/>
  <c r="I214" i="22"/>
  <c r="K214" i="22"/>
  <c r="O214" i="22"/>
  <c r="Q214" i="22"/>
  <c r="V214" i="22"/>
  <c r="G215" i="22"/>
  <c r="I215" i="22"/>
  <c r="K215" i="22"/>
  <c r="M215" i="22"/>
  <c r="O215" i="22"/>
  <c r="Q215" i="22"/>
  <c r="V215" i="22"/>
  <c r="G216" i="22"/>
  <c r="M216" i="22" s="1"/>
  <c r="I216" i="22"/>
  <c r="K216" i="22"/>
  <c r="O216" i="22"/>
  <c r="Q216" i="22"/>
  <c r="V216" i="22"/>
  <c r="G217" i="22"/>
  <c r="M217" i="22" s="1"/>
  <c r="I217" i="22"/>
  <c r="K217" i="22"/>
  <c r="O217" i="22"/>
  <c r="Q217" i="22"/>
  <c r="V217" i="22"/>
  <c r="G218" i="22"/>
  <c r="M218" i="22" s="1"/>
  <c r="I218" i="22"/>
  <c r="K218" i="22"/>
  <c r="O218" i="22"/>
  <c r="Q218" i="22"/>
  <c r="V218" i="22"/>
  <c r="G219" i="22"/>
  <c r="M219" i="22" s="1"/>
  <c r="I219" i="22"/>
  <c r="K219" i="22"/>
  <c r="O219" i="22"/>
  <c r="Q219" i="22"/>
  <c r="V219" i="22"/>
  <c r="G220" i="22"/>
  <c r="M220" i="22" s="1"/>
  <c r="I220" i="22"/>
  <c r="K220" i="22"/>
  <c r="O220" i="22"/>
  <c r="Q220" i="22"/>
  <c r="V220" i="22"/>
  <c r="G221" i="22"/>
  <c r="I221" i="22"/>
  <c r="K221" i="22"/>
  <c r="M221" i="22"/>
  <c r="O221" i="22"/>
  <c r="Q221" i="22"/>
  <c r="V221" i="22"/>
  <c r="G222" i="22"/>
  <c r="M222" i="22" s="1"/>
  <c r="I222" i="22"/>
  <c r="K222" i="22"/>
  <c r="O222" i="22"/>
  <c r="Q222" i="22"/>
  <c r="V222" i="22"/>
  <c r="G223" i="22"/>
  <c r="I223" i="22"/>
  <c r="K223" i="22"/>
  <c r="M223" i="22"/>
  <c r="O223" i="22"/>
  <c r="Q223" i="22"/>
  <c r="V223" i="22"/>
  <c r="G224" i="22"/>
  <c r="M224" i="22" s="1"/>
  <c r="I224" i="22"/>
  <c r="K224" i="22"/>
  <c r="O224" i="22"/>
  <c r="Q224" i="22"/>
  <c r="V224" i="22"/>
  <c r="G225" i="22"/>
  <c r="M225" i="22" s="1"/>
  <c r="I225" i="22"/>
  <c r="K225" i="22"/>
  <c r="O225" i="22"/>
  <c r="Q225" i="22"/>
  <c r="V225" i="22"/>
  <c r="G226" i="22"/>
  <c r="M226" i="22" s="1"/>
  <c r="I226" i="22"/>
  <c r="K226" i="22"/>
  <c r="O226" i="22"/>
  <c r="Q226" i="22"/>
  <c r="V226" i="22"/>
  <c r="G227" i="22"/>
  <c r="M227" i="22" s="1"/>
  <c r="I227" i="22"/>
  <c r="K227" i="22"/>
  <c r="O227" i="22"/>
  <c r="Q227" i="22"/>
  <c r="V227" i="22"/>
  <c r="G228" i="22"/>
  <c r="M228" i="22" s="1"/>
  <c r="I228" i="22"/>
  <c r="K228" i="22"/>
  <c r="O228" i="22"/>
  <c r="Q228" i="22"/>
  <c r="V228" i="22"/>
  <c r="G229" i="22"/>
  <c r="M229" i="22" s="1"/>
  <c r="I229" i="22"/>
  <c r="K229" i="22"/>
  <c r="O229" i="22"/>
  <c r="Q229" i="22"/>
  <c r="V229" i="22"/>
  <c r="G230" i="22"/>
  <c r="M230" i="22" s="1"/>
  <c r="I230" i="22"/>
  <c r="K230" i="22"/>
  <c r="O230" i="22"/>
  <c r="Q230" i="22"/>
  <c r="V230" i="22"/>
  <c r="G231" i="22"/>
  <c r="I231" i="22"/>
  <c r="K231" i="22"/>
  <c r="M231" i="22"/>
  <c r="O231" i="22"/>
  <c r="Q231" i="22"/>
  <c r="V231" i="22"/>
  <c r="G232" i="22"/>
  <c r="M232" i="22" s="1"/>
  <c r="I232" i="22"/>
  <c r="K232" i="22"/>
  <c r="O232" i="22"/>
  <c r="Q232" i="22"/>
  <c r="V232" i="22"/>
  <c r="G233" i="22"/>
  <c r="M233" i="22" s="1"/>
  <c r="I233" i="22"/>
  <c r="K233" i="22"/>
  <c r="O233" i="22"/>
  <c r="Q233" i="22"/>
  <c r="V233" i="22"/>
  <c r="G234" i="22"/>
  <c r="M234" i="22" s="1"/>
  <c r="I234" i="22"/>
  <c r="K234" i="22"/>
  <c r="O234" i="22"/>
  <c r="Q234" i="22"/>
  <c r="V234" i="22"/>
  <c r="G235" i="22"/>
  <c r="M235" i="22" s="1"/>
  <c r="I235" i="22"/>
  <c r="K235" i="22"/>
  <c r="O235" i="22"/>
  <c r="Q235" i="22"/>
  <c r="V235" i="22"/>
  <c r="G236" i="22"/>
  <c r="M236" i="22" s="1"/>
  <c r="I236" i="22"/>
  <c r="K236" i="22"/>
  <c r="O236" i="22"/>
  <c r="Q236" i="22"/>
  <c r="V236" i="22"/>
  <c r="G237" i="22"/>
  <c r="I237" i="22"/>
  <c r="K237" i="22"/>
  <c r="M237" i="22"/>
  <c r="O237" i="22"/>
  <c r="Q237" i="22"/>
  <c r="V237" i="22"/>
  <c r="G238" i="22"/>
  <c r="M238" i="22" s="1"/>
  <c r="I238" i="22"/>
  <c r="K238" i="22"/>
  <c r="O238" i="22"/>
  <c r="Q238" i="22"/>
  <c r="V238" i="22"/>
  <c r="G239" i="22"/>
  <c r="I239" i="22"/>
  <c r="K239" i="22"/>
  <c r="M239" i="22"/>
  <c r="O239" i="22"/>
  <c r="Q239" i="22"/>
  <c r="V239" i="22"/>
  <c r="G240" i="22"/>
  <c r="M240" i="22" s="1"/>
  <c r="I240" i="22"/>
  <c r="K240" i="22"/>
  <c r="O240" i="22"/>
  <c r="Q240" i="22"/>
  <c r="V240" i="22"/>
  <c r="G241" i="22"/>
  <c r="M241" i="22" s="1"/>
  <c r="I241" i="22"/>
  <c r="K241" i="22"/>
  <c r="O241" i="22"/>
  <c r="Q241" i="22"/>
  <c r="V241" i="22"/>
  <c r="G242" i="22"/>
  <c r="M242" i="22" s="1"/>
  <c r="I242" i="22"/>
  <c r="K242" i="22"/>
  <c r="O242" i="22"/>
  <c r="Q242" i="22"/>
  <c r="V242" i="22"/>
  <c r="G243" i="22"/>
  <c r="M243" i="22" s="1"/>
  <c r="I243" i="22"/>
  <c r="K243" i="22"/>
  <c r="O243" i="22"/>
  <c r="Q243" i="22"/>
  <c r="V243" i="22"/>
  <c r="G244" i="22"/>
  <c r="M244" i="22" s="1"/>
  <c r="I244" i="22"/>
  <c r="K244" i="22"/>
  <c r="O244" i="22"/>
  <c r="Q244" i="22"/>
  <c r="V244" i="22"/>
  <c r="G245" i="22"/>
  <c r="M245" i="22" s="1"/>
  <c r="I245" i="22"/>
  <c r="K245" i="22"/>
  <c r="O245" i="22"/>
  <c r="Q245" i="22"/>
  <c r="V245" i="22"/>
  <c r="G246" i="22"/>
  <c r="M246" i="22" s="1"/>
  <c r="I246" i="22"/>
  <c r="K246" i="22"/>
  <c r="O246" i="22"/>
  <c r="Q246" i="22"/>
  <c r="V246" i="22"/>
  <c r="G247" i="22"/>
  <c r="I247" i="22"/>
  <c r="K247" i="22"/>
  <c r="M247" i="22"/>
  <c r="O247" i="22"/>
  <c r="Q247" i="22"/>
  <c r="V247" i="22"/>
  <c r="G248" i="22"/>
  <c r="M248" i="22" s="1"/>
  <c r="I248" i="22"/>
  <c r="K248" i="22"/>
  <c r="O248" i="22"/>
  <c r="Q248" i="22"/>
  <c r="V248" i="22"/>
  <c r="G249" i="22"/>
  <c r="M249" i="22" s="1"/>
  <c r="I249" i="22"/>
  <c r="K249" i="22"/>
  <c r="O249" i="22"/>
  <c r="Q249" i="22"/>
  <c r="V249" i="22"/>
  <c r="G250" i="22"/>
  <c r="M250" i="22" s="1"/>
  <c r="I250" i="22"/>
  <c r="K250" i="22"/>
  <c r="O250" i="22"/>
  <c r="Q250" i="22"/>
  <c r="V250" i="22"/>
  <c r="G251" i="22"/>
  <c r="M251" i="22" s="1"/>
  <c r="I251" i="22"/>
  <c r="K251" i="22"/>
  <c r="O251" i="22"/>
  <c r="Q251" i="22"/>
  <c r="V251" i="22"/>
  <c r="G252" i="22"/>
  <c r="M252" i="22" s="1"/>
  <c r="I252" i="22"/>
  <c r="K252" i="22"/>
  <c r="O252" i="22"/>
  <c r="Q252" i="22"/>
  <c r="V252" i="22"/>
  <c r="G253" i="22"/>
  <c r="I253" i="22"/>
  <c r="K253" i="22"/>
  <c r="M253" i="22"/>
  <c r="O253" i="22"/>
  <c r="Q253" i="22"/>
  <c r="V253" i="22"/>
  <c r="G254" i="22"/>
  <c r="M254" i="22" s="1"/>
  <c r="I254" i="22"/>
  <c r="K254" i="22"/>
  <c r="O254" i="22"/>
  <c r="Q254" i="22"/>
  <c r="V254" i="22"/>
  <c r="G255" i="22"/>
  <c r="I255" i="22"/>
  <c r="K255" i="22"/>
  <c r="M255" i="22"/>
  <c r="O255" i="22"/>
  <c r="Q255" i="22"/>
  <c r="V255" i="22"/>
  <c r="G256" i="22"/>
  <c r="M256" i="22" s="1"/>
  <c r="I256" i="22"/>
  <c r="K256" i="22"/>
  <c r="O256" i="22"/>
  <c r="Q256" i="22"/>
  <c r="V256" i="22"/>
  <c r="G257" i="22"/>
  <c r="M257" i="22" s="1"/>
  <c r="I257" i="22"/>
  <c r="K257" i="22"/>
  <c r="O257" i="22"/>
  <c r="Q257" i="22"/>
  <c r="V257" i="22"/>
  <c r="G258" i="22"/>
  <c r="M258" i="22" s="1"/>
  <c r="I258" i="22"/>
  <c r="K258" i="22"/>
  <c r="O258" i="22"/>
  <c r="Q258" i="22"/>
  <c r="V258" i="22"/>
  <c r="G259" i="22"/>
  <c r="M259" i="22" s="1"/>
  <c r="I259" i="22"/>
  <c r="K259" i="22"/>
  <c r="O259" i="22"/>
  <c r="Q259" i="22"/>
  <c r="V259" i="22"/>
  <c r="G260" i="22"/>
  <c r="M260" i="22" s="1"/>
  <c r="I260" i="22"/>
  <c r="K260" i="22"/>
  <c r="O260" i="22"/>
  <c r="Q260" i="22"/>
  <c r="V260" i="22"/>
  <c r="G261" i="22"/>
  <c r="M261" i="22" s="1"/>
  <c r="I261" i="22"/>
  <c r="K261" i="22"/>
  <c r="O261" i="22"/>
  <c r="Q261" i="22"/>
  <c r="V261" i="22"/>
  <c r="G262" i="22"/>
  <c r="M262" i="22" s="1"/>
  <c r="I262" i="22"/>
  <c r="K262" i="22"/>
  <c r="O262" i="22"/>
  <c r="Q262" i="22"/>
  <c r="V262" i="22"/>
  <c r="G264" i="22"/>
  <c r="M264" i="22" s="1"/>
  <c r="I264" i="22"/>
  <c r="K264" i="22"/>
  <c r="O264" i="22"/>
  <c r="O263" i="22" s="1"/>
  <c r="Q264" i="22"/>
  <c r="V264" i="22"/>
  <c r="G265" i="22"/>
  <c r="M265" i="22" s="1"/>
  <c r="I265" i="22"/>
  <c r="I263" i="22" s="1"/>
  <c r="K265" i="22"/>
  <c r="O265" i="22"/>
  <c r="Q265" i="22"/>
  <c r="V265" i="22"/>
  <c r="G266" i="22"/>
  <c r="M266" i="22" s="1"/>
  <c r="I266" i="22"/>
  <c r="K266" i="22"/>
  <c r="O266" i="22"/>
  <c r="Q266" i="22"/>
  <c r="V266" i="22"/>
  <c r="G267" i="22"/>
  <c r="M267" i="22" s="1"/>
  <c r="I267" i="22"/>
  <c r="K267" i="22"/>
  <c r="O267" i="22"/>
  <c r="Q267" i="22"/>
  <c r="V267" i="22"/>
  <c r="G268" i="22"/>
  <c r="M268" i="22" s="1"/>
  <c r="I268" i="22"/>
  <c r="K268" i="22"/>
  <c r="O268" i="22"/>
  <c r="Q268" i="22"/>
  <c r="V268" i="22"/>
  <c r="G269" i="22"/>
  <c r="I269" i="22"/>
  <c r="K269" i="22"/>
  <c r="M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M273" i="22" s="1"/>
  <c r="I273" i="22"/>
  <c r="K273" i="22"/>
  <c r="O273" i="22"/>
  <c r="Q273" i="22"/>
  <c r="V273" i="22"/>
  <c r="G274" i="22"/>
  <c r="M274" i="22" s="1"/>
  <c r="I274" i="22"/>
  <c r="K274" i="22"/>
  <c r="O274" i="22"/>
  <c r="Q274" i="22"/>
  <c r="V274" i="22"/>
  <c r="G275" i="22"/>
  <c r="M275" i="22" s="1"/>
  <c r="I275" i="22"/>
  <c r="K275" i="22"/>
  <c r="O275" i="22"/>
  <c r="Q275" i="22"/>
  <c r="V275" i="22"/>
  <c r="G276" i="22"/>
  <c r="M276" i="22" s="1"/>
  <c r="I276" i="22"/>
  <c r="K276" i="22"/>
  <c r="O276" i="22"/>
  <c r="Q276" i="22"/>
  <c r="V276" i="22"/>
  <c r="G277" i="22"/>
  <c r="I277" i="22"/>
  <c r="K277" i="22"/>
  <c r="M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M281" i="22" s="1"/>
  <c r="I281" i="22"/>
  <c r="K281" i="22"/>
  <c r="O281" i="22"/>
  <c r="Q281" i="22"/>
  <c r="V281" i="22"/>
  <c r="G282" i="22"/>
  <c r="M282" i="22" s="1"/>
  <c r="I282" i="22"/>
  <c r="K282" i="22"/>
  <c r="O282" i="22"/>
  <c r="Q282" i="22"/>
  <c r="V282" i="22"/>
  <c r="G283" i="22"/>
  <c r="M283" i="22" s="1"/>
  <c r="I283" i="22"/>
  <c r="K283" i="22"/>
  <c r="O283" i="22"/>
  <c r="Q283" i="22"/>
  <c r="V283" i="22"/>
  <c r="G284" i="22"/>
  <c r="M284" i="22" s="1"/>
  <c r="I284" i="22"/>
  <c r="K284" i="22"/>
  <c r="O284" i="22"/>
  <c r="Q284" i="22"/>
  <c r="V284" i="22"/>
  <c r="G285" i="22"/>
  <c r="I285" i="22"/>
  <c r="K285" i="22"/>
  <c r="M285" i="22"/>
  <c r="O285" i="22"/>
  <c r="Q285" i="22"/>
  <c r="V285" i="22"/>
  <c r="G286" i="22"/>
  <c r="M286" i="22" s="1"/>
  <c r="I286" i="22"/>
  <c r="K286" i="22"/>
  <c r="O286" i="22"/>
  <c r="Q286" i="22"/>
  <c r="V286" i="22"/>
  <c r="G287" i="22"/>
  <c r="M287" i="22" s="1"/>
  <c r="I287" i="22"/>
  <c r="K287" i="22"/>
  <c r="O287" i="22"/>
  <c r="Q287" i="22"/>
  <c r="V287" i="22"/>
  <c r="G288" i="22"/>
  <c r="M288" i="22" s="1"/>
  <c r="I288" i="22"/>
  <c r="K288" i="22"/>
  <c r="O288" i="22"/>
  <c r="Q288" i="22"/>
  <c r="V288" i="22"/>
  <c r="G289" i="22"/>
  <c r="M289" i="22" s="1"/>
  <c r="I289" i="22"/>
  <c r="K289" i="22"/>
  <c r="O289" i="22"/>
  <c r="Q289" i="22"/>
  <c r="V289" i="22"/>
  <c r="G290" i="22"/>
  <c r="M290" i="22" s="1"/>
  <c r="I290" i="22"/>
  <c r="K290" i="22"/>
  <c r="O290" i="22"/>
  <c r="Q290" i="22"/>
  <c r="V290" i="22"/>
  <c r="G291" i="22"/>
  <c r="M291" i="22" s="1"/>
  <c r="I291" i="22"/>
  <c r="K291" i="22"/>
  <c r="O291" i="22"/>
  <c r="Q291" i="22"/>
  <c r="V291" i="22"/>
  <c r="G292" i="22"/>
  <c r="M292" i="22" s="1"/>
  <c r="I292" i="22"/>
  <c r="K292" i="22"/>
  <c r="O292" i="22"/>
  <c r="Q292" i="22"/>
  <c r="V292" i="22"/>
  <c r="G293" i="22"/>
  <c r="I293" i="22"/>
  <c r="K293" i="22"/>
  <c r="M293" i="22"/>
  <c r="O293" i="22"/>
  <c r="Q293" i="22"/>
  <c r="V293" i="22"/>
  <c r="G294" i="22"/>
  <c r="M294" i="22" s="1"/>
  <c r="I294" i="22"/>
  <c r="K294" i="22"/>
  <c r="O294" i="22"/>
  <c r="Q294" i="22"/>
  <c r="V294" i="22"/>
  <c r="G295" i="22"/>
  <c r="I295" i="22"/>
  <c r="K295" i="22"/>
  <c r="M295" i="22"/>
  <c r="O295" i="22"/>
  <c r="Q295" i="22"/>
  <c r="V295" i="22"/>
  <c r="G296" i="22"/>
  <c r="M296" i="22" s="1"/>
  <c r="I296" i="22"/>
  <c r="K296" i="22"/>
  <c r="O296" i="22"/>
  <c r="Q296" i="22"/>
  <c r="V296" i="22"/>
  <c r="G297" i="22"/>
  <c r="M297" i="22" s="1"/>
  <c r="I297" i="22"/>
  <c r="K297" i="22"/>
  <c r="O297" i="22"/>
  <c r="Q297" i="22"/>
  <c r="V297" i="22"/>
  <c r="G298" i="22"/>
  <c r="M298" i="22" s="1"/>
  <c r="I298" i="22"/>
  <c r="K298" i="22"/>
  <c r="O298" i="22"/>
  <c r="Q298" i="22"/>
  <c r="V298" i="22"/>
  <c r="G299" i="22"/>
  <c r="M299" i="22" s="1"/>
  <c r="I299" i="22"/>
  <c r="K299" i="22"/>
  <c r="O299" i="22"/>
  <c r="Q299" i="22"/>
  <c r="V299" i="22"/>
  <c r="G300" i="22"/>
  <c r="M300" i="22" s="1"/>
  <c r="I300" i="22"/>
  <c r="K300" i="22"/>
  <c r="O300" i="22"/>
  <c r="Q300" i="22"/>
  <c r="V300" i="22"/>
  <c r="G302" i="22"/>
  <c r="I302" i="22"/>
  <c r="K302" i="22"/>
  <c r="O302" i="22"/>
  <c r="Q302" i="22"/>
  <c r="V302" i="22"/>
  <c r="G305" i="22"/>
  <c r="M305" i="22" s="1"/>
  <c r="I305" i="22"/>
  <c r="K305" i="22"/>
  <c r="O305" i="22"/>
  <c r="Q305" i="22"/>
  <c r="V305" i="22"/>
  <c r="G306" i="22"/>
  <c r="M306" i="22" s="1"/>
  <c r="I306" i="22"/>
  <c r="K306" i="22"/>
  <c r="O306" i="22"/>
  <c r="Q306" i="22"/>
  <c r="V306" i="22"/>
  <c r="G307" i="22"/>
  <c r="M307" i="22" s="1"/>
  <c r="I307" i="22"/>
  <c r="K307" i="22"/>
  <c r="O307" i="22"/>
  <c r="Q307" i="22"/>
  <c r="V307" i="22"/>
  <c r="G308" i="22"/>
  <c r="M308" i="22" s="1"/>
  <c r="I308" i="22"/>
  <c r="K308" i="22"/>
  <c r="O308" i="22"/>
  <c r="Q308" i="22"/>
  <c r="V308" i="22"/>
  <c r="G309" i="22"/>
  <c r="I309" i="22"/>
  <c r="K309" i="22"/>
  <c r="M309" i="22"/>
  <c r="O309" i="22"/>
  <c r="Q309" i="22"/>
  <c r="V309" i="22"/>
  <c r="G310" i="22"/>
  <c r="M310" i="22" s="1"/>
  <c r="I310" i="22"/>
  <c r="K310" i="22"/>
  <c r="O310" i="22"/>
  <c r="Q310" i="22"/>
  <c r="V310" i="22"/>
  <c r="G311" i="22"/>
  <c r="I311" i="22"/>
  <c r="K311" i="22"/>
  <c r="M311" i="22"/>
  <c r="O311" i="22"/>
  <c r="Q311" i="22"/>
  <c r="V311" i="22"/>
  <c r="G312" i="22"/>
  <c r="M312" i="22" s="1"/>
  <c r="I312" i="22"/>
  <c r="K312" i="22"/>
  <c r="O312" i="22"/>
  <c r="Q312" i="22"/>
  <c r="V312" i="22"/>
  <c r="G313" i="22"/>
  <c r="M313" i="22" s="1"/>
  <c r="I313" i="22"/>
  <c r="K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I317" i="22"/>
  <c r="K317" i="22"/>
  <c r="M317" i="22"/>
  <c r="O317" i="22"/>
  <c r="Q317" i="22"/>
  <c r="V317" i="22"/>
  <c r="G318" i="22"/>
  <c r="M318" i="22" s="1"/>
  <c r="I318" i="22"/>
  <c r="K318" i="22"/>
  <c r="O318" i="22"/>
  <c r="Q318" i="22"/>
  <c r="V318" i="22"/>
  <c r="G319" i="22"/>
  <c r="I319" i="22"/>
  <c r="K319" i="22"/>
  <c r="M319" i="22"/>
  <c r="O319" i="22"/>
  <c r="Q319" i="22"/>
  <c r="V319" i="22"/>
  <c r="G320" i="22"/>
  <c r="M320" i="22" s="1"/>
  <c r="I320" i="22"/>
  <c r="K320" i="22"/>
  <c r="O320" i="22"/>
  <c r="Q320" i="22"/>
  <c r="V320" i="22"/>
  <c r="G321" i="22"/>
  <c r="M321" i="22" s="1"/>
  <c r="I321" i="22"/>
  <c r="K321" i="22"/>
  <c r="O321" i="22"/>
  <c r="Q321" i="22"/>
  <c r="V321" i="22"/>
  <c r="G322" i="22"/>
  <c r="I322" i="22"/>
  <c r="K322" i="22"/>
  <c r="M322" i="22"/>
  <c r="O322" i="22"/>
  <c r="Q322" i="22"/>
  <c r="V322" i="22"/>
  <c r="G323" i="22"/>
  <c r="M323" i="22" s="1"/>
  <c r="I323" i="22"/>
  <c r="K323" i="22"/>
  <c r="O323" i="22"/>
  <c r="Q323" i="22"/>
  <c r="V323" i="22"/>
  <c r="G324" i="22"/>
  <c r="I324" i="22"/>
  <c r="K324" i="22"/>
  <c r="M324" i="22"/>
  <c r="O324" i="22"/>
  <c r="Q324" i="22"/>
  <c r="V324" i="22"/>
  <c r="G325" i="22"/>
  <c r="M325" i="22" s="1"/>
  <c r="I325" i="22"/>
  <c r="K325" i="22"/>
  <c r="O325" i="22"/>
  <c r="Q325" i="22"/>
  <c r="V325" i="22"/>
  <c r="G326" i="22"/>
  <c r="M326" i="22" s="1"/>
  <c r="I326" i="22"/>
  <c r="K326" i="22"/>
  <c r="O326" i="22"/>
  <c r="Q326" i="22"/>
  <c r="V326" i="22"/>
  <c r="G327" i="22"/>
  <c r="M327" i="22" s="1"/>
  <c r="I327" i="22"/>
  <c r="K327" i="22"/>
  <c r="O327" i="22"/>
  <c r="Q327" i="22"/>
  <c r="V327" i="22"/>
  <c r="G328" i="22"/>
  <c r="I328" i="22"/>
  <c r="K328" i="22"/>
  <c r="M328" i="22"/>
  <c r="O328" i="22"/>
  <c r="Q328" i="22"/>
  <c r="V328" i="22"/>
  <c r="G329" i="22"/>
  <c r="M329" i="22" s="1"/>
  <c r="I329" i="22"/>
  <c r="K329" i="22"/>
  <c r="O329" i="22"/>
  <c r="Q329" i="22"/>
  <c r="V329" i="22"/>
  <c r="G330" i="22"/>
  <c r="I330" i="22"/>
  <c r="K330" i="22"/>
  <c r="M330" i="22"/>
  <c r="O330" i="22"/>
  <c r="Q330" i="22"/>
  <c r="V330" i="22"/>
  <c r="G331" i="22"/>
  <c r="M331" i="22" s="1"/>
  <c r="I331" i="22"/>
  <c r="K331" i="22"/>
  <c r="O331" i="22"/>
  <c r="Q331" i="22"/>
  <c r="V331" i="22"/>
  <c r="G332" i="22"/>
  <c r="I332" i="22"/>
  <c r="K332" i="22"/>
  <c r="M332" i="22"/>
  <c r="O332" i="22"/>
  <c r="Q332" i="22"/>
  <c r="V332" i="22"/>
  <c r="G333" i="22"/>
  <c r="M333" i="22" s="1"/>
  <c r="I333" i="22"/>
  <c r="K333" i="22"/>
  <c r="O333" i="22"/>
  <c r="Q333" i="22"/>
  <c r="V333" i="22"/>
  <c r="G334" i="22"/>
  <c r="M334" i="22" s="1"/>
  <c r="I334" i="22"/>
  <c r="K334" i="22"/>
  <c r="O334" i="22"/>
  <c r="Q334" i="22"/>
  <c r="V334" i="22"/>
  <c r="G335" i="22"/>
  <c r="M335" i="22" s="1"/>
  <c r="I335" i="22"/>
  <c r="K335" i="22"/>
  <c r="O335" i="22"/>
  <c r="Q335" i="22"/>
  <c r="V335" i="22"/>
  <c r="G336" i="22"/>
  <c r="M336" i="22" s="1"/>
  <c r="I336" i="22"/>
  <c r="K336" i="22"/>
  <c r="O336" i="22"/>
  <c r="Q336" i="22"/>
  <c r="V336" i="22"/>
  <c r="G337" i="22"/>
  <c r="M337" i="22" s="1"/>
  <c r="I337" i="22"/>
  <c r="K337" i="22"/>
  <c r="O337" i="22"/>
  <c r="Q337" i="22"/>
  <c r="V337" i="22"/>
  <c r="G338" i="22"/>
  <c r="I338" i="22"/>
  <c r="K338" i="22"/>
  <c r="M338" i="22"/>
  <c r="O338" i="22"/>
  <c r="Q338" i="22"/>
  <c r="V338" i="22"/>
  <c r="G340" i="22"/>
  <c r="M340" i="22" s="1"/>
  <c r="I340" i="22"/>
  <c r="K340" i="22"/>
  <c r="O340" i="22"/>
  <c r="Q340" i="22"/>
  <c r="V340" i="22"/>
  <c r="G341" i="22"/>
  <c r="M341" i="22" s="1"/>
  <c r="I341" i="22"/>
  <c r="K341" i="22"/>
  <c r="O341" i="22"/>
  <c r="Q341" i="22"/>
  <c r="V341" i="22"/>
  <c r="G342" i="22"/>
  <c r="I342" i="22"/>
  <c r="K342" i="22"/>
  <c r="M342" i="22"/>
  <c r="O342" i="22"/>
  <c r="Q342" i="22"/>
  <c r="V342" i="22"/>
  <c r="G343" i="22"/>
  <c r="I343" i="22"/>
  <c r="K343" i="22"/>
  <c r="O343" i="22"/>
  <c r="Q343" i="22"/>
  <c r="V343" i="22"/>
  <c r="G344" i="22"/>
  <c r="I344" i="22"/>
  <c r="K344" i="22"/>
  <c r="M344" i="22"/>
  <c r="O344" i="22"/>
  <c r="Q344" i="22"/>
  <c r="V344" i="22"/>
  <c r="G345" i="22"/>
  <c r="M345" i="22" s="1"/>
  <c r="I345" i="22"/>
  <c r="K345" i="22"/>
  <c r="O345" i="22"/>
  <c r="Q345" i="22"/>
  <c r="V345" i="22"/>
  <c r="G346" i="22"/>
  <c r="M346" i="22" s="1"/>
  <c r="I346" i="22"/>
  <c r="K346" i="22"/>
  <c r="O346" i="22"/>
  <c r="Q346" i="22"/>
  <c r="V346" i="22"/>
  <c r="G348" i="22"/>
  <c r="I348" i="22"/>
  <c r="K348" i="22"/>
  <c r="M348" i="22"/>
  <c r="O348" i="22"/>
  <c r="Q348" i="22"/>
  <c r="V348" i="22"/>
  <c r="G349" i="22"/>
  <c r="M349" i="22" s="1"/>
  <c r="I349" i="22"/>
  <c r="K349" i="22"/>
  <c r="O349" i="22"/>
  <c r="Q349" i="22"/>
  <c r="V349" i="22"/>
  <c r="G350" i="22"/>
  <c r="M350" i="22" s="1"/>
  <c r="I350" i="22"/>
  <c r="K350" i="22"/>
  <c r="O350" i="22"/>
  <c r="Q350" i="22"/>
  <c r="V350" i="22"/>
  <c r="G351" i="22"/>
  <c r="I351" i="22"/>
  <c r="K351" i="22"/>
  <c r="O351" i="22"/>
  <c r="Q351" i="22"/>
  <c r="V351" i="22"/>
  <c r="G352" i="22"/>
  <c r="I352" i="22"/>
  <c r="K352" i="22"/>
  <c r="M352" i="22"/>
  <c r="O352" i="22"/>
  <c r="Q352" i="22"/>
  <c r="V352" i="22"/>
  <c r="G353" i="22"/>
  <c r="M353" i="22" s="1"/>
  <c r="I353" i="22"/>
  <c r="K353" i="22"/>
  <c r="O353" i="22"/>
  <c r="Q353" i="22"/>
  <c r="V353" i="22"/>
  <c r="G354" i="22"/>
  <c r="I354" i="22"/>
  <c r="K354" i="22"/>
  <c r="M354" i="22"/>
  <c r="O354" i="22"/>
  <c r="Q354" i="22"/>
  <c r="V354" i="22"/>
  <c r="G355" i="22"/>
  <c r="M355" i="22" s="1"/>
  <c r="I355" i="22"/>
  <c r="K355" i="22"/>
  <c r="O355" i="22"/>
  <c r="Q355" i="22"/>
  <c r="V355" i="22"/>
  <c r="G357" i="22"/>
  <c r="M357" i="22" s="1"/>
  <c r="I357" i="22"/>
  <c r="K357" i="22"/>
  <c r="O357" i="22"/>
  <c r="Q357" i="22"/>
  <c r="V357" i="22"/>
  <c r="G358" i="22"/>
  <c r="I358" i="22"/>
  <c r="K358" i="22"/>
  <c r="M358" i="22"/>
  <c r="O358" i="22"/>
  <c r="Q358" i="22"/>
  <c r="V358" i="22"/>
  <c r="G359" i="22"/>
  <c r="M359" i="22" s="1"/>
  <c r="I359" i="22"/>
  <c r="K359" i="22"/>
  <c r="O359" i="22"/>
  <c r="Q359" i="22"/>
  <c r="V359" i="22"/>
  <c r="G360" i="22"/>
  <c r="I360" i="22"/>
  <c r="K360" i="22"/>
  <c r="M360" i="22"/>
  <c r="O360" i="22"/>
  <c r="Q360" i="22"/>
  <c r="V360" i="22"/>
  <c r="G361" i="22"/>
  <c r="M361" i="22" s="1"/>
  <c r="I361" i="22"/>
  <c r="K361" i="22"/>
  <c r="O361" i="22"/>
  <c r="Q361" i="22"/>
  <c r="V361" i="22"/>
  <c r="G362" i="22"/>
  <c r="I362" i="22"/>
  <c r="K362" i="22"/>
  <c r="M362" i="22"/>
  <c r="O362" i="22"/>
  <c r="Q362" i="22"/>
  <c r="V362" i="22"/>
  <c r="G363" i="22"/>
  <c r="M363" i="22" s="1"/>
  <c r="I363" i="22"/>
  <c r="K363" i="22"/>
  <c r="O363" i="22"/>
  <c r="Q363" i="22"/>
  <c r="V363" i="22"/>
  <c r="G365" i="22"/>
  <c r="M365" i="22" s="1"/>
  <c r="I365" i="22"/>
  <c r="K365" i="22"/>
  <c r="O365" i="22"/>
  <c r="Q365" i="22"/>
  <c r="V365" i="22"/>
  <c r="G366" i="22"/>
  <c r="I366" i="22"/>
  <c r="K366" i="22"/>
  <c r="M366" i="22"/>
  <c r="O366" i="22"/>
  <c r="Q366" i="22"/>
  <c r="V366" i="22"/>
  <c r="G367" i="22"/>
  <c r="M367" i="22" s="1"/>
  <c r="I367" i="22"/>
  <c r="K367" i="22"/>
  <c r="O367" i="22"/>
  <c r="Q367" i="22"/>
  <c r="V367" i="22"/>
  <c r="G368" i="22"/>
  <c r="I368" i="22"/>
  <c r="I364" i="22" s="1"/>
  <c r="K368" i="22"/>
  <c r="M368" i="22"/>
  <c r="O368" i="22"/>
  <c r="Q368" i="22"/>
  <c r="V368" i="22"/>
  <c r="G369" i="22"/>
  <c r="M369" i="22" s="1"/>
  <c r="I369" i="22"/>
  <c r="K369" i="22"/>
  <c r="O369" i="22"/>
  <c r="Q369" i="22"/>
  <c r="V369" i="22"/>
  <c r="G370" i="22"/>
  <c r="M370" i="22" s="1"/>
  <c r="I370" i="22"/>
  <c r="K370" i="22"/>
  <c r="O370" i="22"/>
  <c r="Q370" i="22"/>
  <c r="V370" i="22"/>
  <c r="G371" i="22"/>
  <c r="M371" i="22" s="1"/>
  <c r="I371" i="22"/>
  <c r="K371" i="22"/>
  <c r="O371" i="22"/>
  <c r="Q371" i="22"/>
  <c r="V371" i="22"/>
  <c r="G373" i="22"/>
  <c r="M373" i="22" s="1"/>
  <c r="I373" i="22"/>
  <c r="K373" i="22"/>
  <c r="O373" i="22"/>
  <c r="Q373" i="22"/>
  <c r="V373" i="22"/>
  <c r="G374" i="22"/>
  <c r="I374" i="22"/>
  <c r="K374" i="22"/>
  <c r="M374" i="22"/>
  <c r="O374" i="22"/>
  <c r="Q374" i="22"/>
  <c r="V374" i="22"/>
  <c r="G375" i="22"/>
  <c r="I375" i="22"/>
  <c r="K375" i="22"/>
  <c r="O375" i="22"/>
  <c r="Q375" i="22"/>
  <c r="V375" i="22"/>
  <c r="G376" i="22"/>
  <c r="M376" i="22" s="1"/>
  <c r="I376" i="22"/>
  <c r="K376" i="22"/>
  <c r="O376" i="22"/>
  <c r="Q376" i="22"/>
  <c r="V376" i="22"/>
  <c r="G377" i="22"/>
  <c r="M377" i="22" s="1"/>
  <c r="I377" i="22"/>
  <c r="K377" i="22"/>
  <c r="O377" i="22"/>
  <c r="Q377" i="22"/>
  <c r="V377" i="22"/>
  <c r="G378" i="22"/>
  <c r="M378" i="22" s="1"/>
  <c r="I378" i="22"/>
  <c r="K378" i="22"/>
  <c r="O378" i="22"/>
  <c r="Q378" i="22"/>
  <c r="V378" i="22"/>
  <c r="G379" i="22"/>
  <c r="M379" i="22" s="1"/>
  <c r="I379" i="22"/>
  <c r="K379" i="22"/>
  <c r="O379" i="22"/>
  <c r="Q379" i="22"/>
  <c r="V379" i="22"/>
  <c r="G380" i="22"/>
  <c r="M380" i="22" s="1"/>
  <c r="I380" i="22"/>
  <c r="K380" i="22"/>
  <c r="O380" i="22"/>
  <c r="Q380" i="22"/>
  <c r="V380" i="22"/>
  <c r="G381" i="22"/>
  <c r="M381" i="22" s="1"/>
  <c r="I381" i="22"/>
  <c r="K381" i="22"/>
  <c r="O381" i="22"/>
  <c r="Q381" i="22"/>
  <c r="V381" i="22"/>
  <c r="G382" i="22"/>
  <c r="M382" i="22" s="1"/>
  <c r="I382" i="22"/>
  <c r="K382" i="22"/>
  <c r="O382" i="22"/>
  <c r="Q382" i="22"/>
  <c r="V382" i="22"/>
  <c r="G383" i="22"/>
  <c r="M383" i="22" s="1"/>
  <c r="I383" i="22"/>
  <c r="K383" i="22"/>
  <c r="O383" i="22"/>
  <c r="Q383" i="22"/>
  <c r="V383" i="22"/>
  <c r="G384" i="22"/>
  <c r="M384" i="22" s="1"/>
  <c r="I384" i="22"/>
  <c r="K384" i="22"/>
  <c r="O384" i="22"/>
  <c r="Q384" i="22"/>
  <c r="V384" i="22"/>
  <c r="G385" i="22"/>
  <c r="M385" i="22" s="1"/>
  <c r="I385" i="22"/>
  <c r="K385" i="22"/>
  <c r="O385" i="22"/>
  <c r="Q385" i="22"/>
  <c r="V385" i="22"/>
  <c r="G386" i="22"/>
  <c r="I386" i="22"/>
  <c r="K386" i="22"/>
  <c r="M386" i="22"/>
  <c r="O386" i="22"/>
  <c r="Q386" i="22"/>
  <c r="V386" i="22"/>
  <c r="G387" i="22"/>
  <c r="M387" i="22" s="1"/>
  <c r="I387" i="22"/>
  <c r="K387" i="22"/>
  <c r="O387" i="22"/>
  <c r="Q387" i="22"/>
  <c r="V387" i="22"/>
  <c r="G389" i="22"/>
  <c r="M389" i="22" s="1"/>
  <c r="I389" i="22"/>
  <c r="K389" i="22"/>
  <c r="O389" i="22"/>
  <c r="Q389" i="22"/>
  <c r="V389" i="22"/>
  <c r="G390" i="22"/>
  <c r="M390" i="22" s="1"/>
  <c r="I390" i="22"/>
  <c r="K390" i="22"/>
  <c r="O390" i="22"/>
  <c r="Q390" i="22"/>
  <c r="V390" i="22"/>
  <c r="G391" i="22"/>
  <c r="I391" i="22"/>
  <c r="K391" i="22"/>
  <c r="O391" i="22"/>
  <c r="Q391" i="22"/>
  <c r="V391" i="22"/>
  <c r="G392" i="22"/>
  <c r="M392" i="22" s="1"/>
  <c r="I392" i="22"/>
  <c r="K392" i="22"/>
  <c r="O392" i="22"/>
  <c r="Q392" i="22"/>
  <c r="V392" i="22"/>
  <c r="G393" i="22"/>
  <c r="M393" i="22" s="1"/>
  <c r="I393" i="22"/>
  <c r="K393" i="22"/>
  <c r="O393" i="22"/>
  <c r="Q393" i="22"/>
  <c r="V393" i="22"/>
  <c r="G394" i="22"/>
  <c r="I394" i="22"/>
  <c r="K394" i="22"/>
  <c r="M394" i="22"/>
  <c r="O394" i="22"/>
  <c r="Q394" i="22"/>
  <c r="V394" i="22"/>
  <c r="G395" i="22"/>
  <c r="M395" i="22" s="1"/>
  <c r="I395" i="22"/>
  <c r="K395" i="22"/>
  <c r="O395" i="22"/>
  <c r="Q395" i="22"/>
  <c r="V395" i="22"/>
  <c r="G396" i="22"/>
  <c r="M396" i="22" s="1"/>
  <c r="I396" i="22"/>
  <c r="K396" i="22"/>
  <c r="O396" i="22"/>
  <c r="Q396" i="22"/>
  <c r="V396" i="22"/>
  <c r="G397" i="22"/>
  <c r="M397" i="22" s="1"/>
  <c r="I397" i="22"/>
  <c r="K397" i="22"/>
  <c r="O397" i="22"/>
  <c r="Q397" i="22"/>
  <c r="V397" i="22"/>
  <c r="G398" i="22"/>
  <c r="I398" i="22"/>
  <c r="K398" i="22"/>
  <c r="M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M402" i="22" s="1"/>
  <c r="I402" i="22"/>
  <c r="K402" i="22"/>
  <c r="O402" i="22"/>
  <c r="Q402" i="22"/>
  <c r="V402" i="22"/>
  <c r="G403" i="22"/>
  <c r="M403" i="22" s="1"/>
  <c r="I403" i="22"/>
  <c r="K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8" i="22"/>
  <c r="M408" i="22" s="1"/>
  <c r="I408" i="22"/>
  <c r="K408" i="22"/>
  <c r="O408" i="22"/>
  <c r="Q408" i="22"/>
  <c r="V408" i="22"/>
  <c r="G409" i="22"/>
  <c r="M409" i="22" s="1"/>
  <c r="I409" i="22"/>
  <c r="K409" i="22"/>
  <c r="O409" i="22"/>
  <c r="Q409" i="22"/>
  <c r="V409" i="22"/>
  <c r="G410" i="22"/>
  <c r="M410" i="22" s="1"/>
  <c r="I410" i="22"/>
  <c r="K410" i="22"/>
  <c r="O410" i="22"/>
  <c r="Q410" i="22"/>
  <c r="V410" i="22"/>
  <c r="G411" i="22"/>
  <c r="I411" i="22"/>
  <c r="K411" i="22"/>
  <c r="O411" i="22"/>
  <c r="Q411" i="22"/>
  <c r="V411" i="22"/>
  <c r="G412" i="22"/>
  <c r="M412" i="22" s="1"/>
  <c r="I412" i="22"/>
  <c r="K412" i="22"/>
  <c r="O412" i="22"/>
  <c r="Q412" i="22"/>
  <c r="V412" i="22"/>
  <c r="G413" i="22"/>
  <c r="M413" i="22" s="1"/>
  <c r="I413" i="22"/>
  <c r="K413" i="22"/>
  <c r="O413" i="22"/>
  <c r="Q413" i="22"/>
  <c r="V413" i="22"/>
  <c r="G414" i="22"/>
  <c r="I414" i="22"/>
  <c r="K414" i="22"/>
  <c r="M414" i="22"/>
  <c r="O414" i="22"/>
  <c r="Q414" i="22"/>
  <c r="V414" i="22"/>
  <c r="G415" i="22"/>
  <c r="M415" i="22" s="1"/>
  <c r="I415" i="22"/>
  <c r="K415" i="22"/>
  <c r="O415" i="22"/>
  <c r="Q415" i="22"/>
  <c r="V415" i="22"/>
  <c r="G416" i="22"/>
  <c r="M416" i="22" s="1"/>
  <c r="I416" i="22"/>
  <c r="K416" i="22"/>
  <c r="O416" i="22"/>
  <c r="Q416" i="22"/>
  <c r="V416" i="22"/>
  <c r="G417" i="22"/>
  <c r="M417" i="22" s="1"/>
  <c r="I417" i="22"/>
  <c r="K417" i="22"/>
  <c r="O417" i="22"/>
  <c r="Q417" i="22"/>
  <c r="V417" i="22"/>
  <c r="G418" i="22"/>
  <c r="I418" i="22"/>
  <c r="K418" i="22"/>
  <c r="M418" i="22"/>
  <c r="O418" i="22"/>
  <c r="Q418" i="22"/>
  <c r="V418" i="22"/>
  <c r="G419" i="22"/>
  <c r="M419" i="22" s="1"/>
  <c r="I419" i="22"/>
  <c r="K419" i="22"/>
  <c r="O419" i="22"/>
  <c r="Q419" i="22"/>
  <c r="V419" i="22"/>
  <c r="G420" i="22"/>
  <c r="M420" i="22" s="1"/>
  <c r="I420" i="22"/>
  <c r="K420" i="22"/>
  <c r="O420" i="22"/>
  <c r="Q420" i="22"/>
  <c r="V420" i="22"/>
  <c r="G421" i="22"/>
  <c r="M421" i="22" s="1"/>
  <c r="I421" i="22"/>
  <c r="K421" i="22"/>
  <c r="O421" i="22"/>
  <c r="Q421" i="22"/>
  <c r="V421" i="22"/>
  <c r="G422" i="22"/>
  <c r="I422" i="22"/>
  <c r="K422" i="22"/>
  <c r="M422" i="22"/>
  <c r="O422" i="22"/>
  <c r="Q422" i="22"/>
  <c r="V422" i="22"/>
  <c r="G424" i="22"/>
  <c r="M424" i="22" s="1"/>
  <c r="I424" i="22"/>
  <c r="K424" i="22"/>
  <c r="O424" i="22"/>
  <c r="Q424" i="22"/>
  <c r="V424" i="22"/>
  <c r="G425" i="22"/>
  <c r="M425" i="22" s="1"/>
  <c r="I425" i="22"/>
  <c r="K425" i="22"/>
  <c r="O425" i="22"/>
  <c r="Q425" i="22"/>
  <c r="V425" i="22"/>
  <c r="G426" i="22"/>
  <c r="I426" i="22"/>
  <c r="K426" i="22"/>
  <c r="M426" i="22"/>
  <c r="O426" i="22"/>
  <c r="Q426" i="22"/>
  <c r="V426" i="22"/>
  <c r="G427" i="22"/>
  <c r="I427" i="22"/>
  <c r="K427" i="22"/>
  <c r="O427" i="22"/>
  <c r="Q427" i="22"/>
  <c r="V427" i="22"/>
  <c r="G428" i="22"/>
  <c r="M428" i="22" s="1"/>
  <c r="I428" i="22"/>
  <c r="K428" i="22"/>
  <c r="O428" i="22"/>
  <c r="Q428" i="22"/>
  <c r="V428" i="22"/>
  <c r="G429" i="22"/>
  <c r="M429" i="22" s="1"/>
  <c r="I429" i="22"/>
  <c r="K429" i="22"/>
  <c r="O429" i="22"/>
  <c r="Q429" i="22"/>
  <c r="V429" i="22"/>
  <c r="G430" i="22"/>
  <c r="I430" i="22"/>
  <c r="K430" i="22"/>
  <c r="M430" i="22"/>
  <c r="O430" i="22"/>
  <c r="Q430" i="22"/>
  <c r="V430" i="22"/>
  <c r="G431" i="22"/>
  <c r="M431" i="22" s="1"/>
  <c r="I431" i="22"/>
  <c r="K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6" i="22"/>
  <c r="M436" i="22" s="1"/>
  <c r="I436" i="22"/>
  <c r="K436" i="22"/>
  <c r="O436" i="22"/>
  <c r="Q436" i="22"/>
  <c r="V436" i="22"/>
  <c r="G437" i="22"/>
  <c r="M437" i="22" s="1"/>
  <c r="I437" i="22"/>
  <c r="K437" i="22"/>
  <c r="O437" i="22"/>
  <c r="Q437" i="22"/>
  <c r="V437" i="22"/>
  <c r="G438" i="22"/>
  <c r="I438" i="22"/>
  <c r="K438" i="22"/>
  <c r="M438" i="22"/>
  <c r="O438" i="22"/>
  <c r="Q438" i="22"/>
  <c r="V438" i="22"/>
  <c r="G439" i="22"/>
  <c r="I439" i="22"/>
  <c r="K439" i="22"/>
  <c r="O439" i="22"/>
  <c r="Q439" i="22"/>
  <c r="V439" i="22"/>
  <c r="G440" i="22"/>
  <c r="M440" i="22" s="1"/>
  <c r="I440" i="22"/>
  <c r="K440" i="22"/>
  <c r="O440" i="22"/>
  <c r="Q440" i="22"/>
  <c r="V440" i="22"/>
  <c r="G441" i="22"/>
  <c r="M441" i="22" s="1"/>
  <c r="I441" i="22"/>
  <c r="K441" i="22"/>
  <c r="O441" i="22"/>
  <c r="Q441" i="22"/>
  <c r="V441" i="22"/>
  <c r="G442" i="22"/>
  <c r="M442" i="22" s="1"/>
  <c r="I442" i="22"/>
  <c r="K442" i="22"/>
  <c r="O442" i="22"/>
  <c r="Q442" i="22"/>
  <c r="V442" i="22"/>
  <c r="G443" i="22"/>
  <c r="M443" i="22" s="1"/>
  <c r="I443" i="22"/>
  <c r="K443" i="22"/>
  <c r="O443" i="22"/>
  <c r="Q443" i="22"/>
  <c r="V443" i="22"/>
  <c r="G444" i="22"/>
  <c r="M444" i="22" s="1"/>
  <c r="I444" i="22"/>
  <c r="K444" i="22"/>
  <c r="O444" i="22"/>
  <c r="Q444" i="22"/>
  <c r="V444" i="22"/>
  <c r="G445" i="22"/>
  <c r="M445" i="22" s="1"/>
  <c r="I445" i="22"/>
  <c r="K445" i="22"/>
  <c r="O445" i="22"/>
  <c r="Q445" i="22"/>
  <c r="V445" i="22"/>
  <c r="G446" i="22"/>
  <c r="M446" i="22" s="1"/>
  <c r="I446" i="22"/>
  <c r="K446" i="22"/>
  <c r="O446" i="22"/>
  <c r="Q446" i="22"/>
  <c r="V446" i="22"/>
  <c r="G447" i="22"/>
  <c r="M447" i="22" s="1"/>
  <c r="I447" i="22"/>
  <c r="K447" i="22"/>
  <c r="O447" i="22"/>
  <c r="Q447" i="22"/>
  <c r="V447" i="22"/>
  <c r="G448" i="22"/>
  <c r="M448" i="22" s="1"/>
  <c r="I448" i="22"/>
  <c r="K448" i="22"/>
  <c r="O448" i="22"/>
  <c r="Q448" i="22"/>
  <c r="V448" i="22"/>
  <c r="G449" i="22"/>
  <c r="M449" i="22" s="1"/>
  <c r="I449" i="22"/>
  <c r="K449" i="22"/>
  <c r="O449" i="22"/>
  <c r="Q449" i="22"/>
  <c r="V449" i="22"/>
  <c r="G450" i="22"/>
  <c r="I450" i="22"/>
  <c r="K450" i="22"/>
  <c r="M450" i="22"/>
  <c r="O450" i="22"/>
  <c r="Q450" i="22"/>
  <c r="V450" i="22"/>
  <c r="G451" i="22"/>
  <c r="M451" i="22" s="1"/>
  <c r="I451" i="22"/>
  <c r="K451" i="22"/>
  <c r="O451" i="22"/>
  <c r="Q451" i="22"/>
  <c r="V451" i="22"/>
  <c r="G452" i="22"/>
  <c r="I452" i="22"/>
  <c r="K452" i="22"/>
  <c r="M452" i="22"/>
  <c r="O452" i="22"/>
  <c r="Q452" i="22"/>
  <c r="V452" i="22"/>
  <c r="G453" i="22"/>
  <c r="M453" i="22" s="1"/>
  <c r="I453" i="22"/>
  <c r="K453" i="22"/>
  <c r="O453" i="22"/>
  <c r="Q453" i="22"/>
  <c r="V453" i="22"/>
  <c r="G454" i="22"/>
  <c r="M454" i="22" s="1"/>
  <c r="I454" i="22"/>
  <c r="K454" i="22"/>
  <c r="O454" i="22"/>
  <c r="Q454" i="22"/>
  <c r="V454" i="22"/>
  <c r="G455" i="22"/>
  <c r="M455" i="22" s="1"/>
  <c r="I455" i="22"/>
  <c r="K455" i="22"/>
  <c r="O455" i="22"/>
  <c r="Q455" i="22"/>
  <c r="V455" i="22"/>
  <c r="G457" i="22"/>
  <c r="M457" i="22" s="1"/>
  <c r="I457" i="22"/>
  <c r="K457" i="22"/>
  <c r="O457" i="22"/>
  <c r="Q457" i="22"/>
  <c r="V457" i="22"/>
  <c r="G458" i="22"/>
  <c r="I458" i="22"/>
  <c r="K458" i="22"/>
  <c r="M458" i="22"/>
  <c r="O458" i="22"/>
  <c r="Q458" i="22"/>
  <c r="V458" i="22"/>
  <c r="G459" i="22"/>
  <c r="I459" i="22"/>
  <c r="K459" i="22"/>
  <c r="O459" i="22"/>
  <c r="Q459" i="22"/>
  <c r="V459" i="22"/>
  <c r="G460" i="22"/>
  <c r="M460" i="22" s="1"/>
  <c r="I460" i="22"/>
  <c r="K460" i="22"/>
  <c r="O460" i="22"/>
  <c r="Q460" i="22"/>
  <c r="V460" i="22"/>
  <c r="G461" i="22"/>
  <c r="M461" i="22" s="1"/>
  <c r="I461" i="22"/>
  <c r="K461" i="22"/>
  <c r="O461" i="22"/>
  <c r="Q461" i="22"/>
  <c r="V461" i="22"/>
  <c r="G462" i="22"/>
  <c r="M462" i="22" s="1"/>
  <c r="I462" i="22"/>
  <c r="K462" i="22"/>
  <c r="O462" i="22"/>
  <c r="Q462" i="22"/>
  <c r="V462" i="22"/>
  <c r="G463" i="22"/>
  <c r="M463" i="22" s="1"/>
  <c r="I463" i="22"/>
  <c r="K463" i="22"/>
  <c r="O463" i="22"/>
  <c r="Q463" i="22"/>
  <c r="V463" i="22"/>
  <c r="G464" i="22"/>
  <c r="M464" i="22" s="1"/>
  <c r="I464" i="22"/>
  <c r="K464" i="22"/>
  <c r="O464" i="22"/>
  <c r="Q464" i="22"/>
  <c r="V464" i="22"/>
  <c r="G465" i="22"/>
  <c r="M465" i="22" s="1"/>
  <c r="I465" i="22"/>
  <c r="K465" i="22"/>
  <c r="O465" i="22"/>
  <c r="Q465" i="22"/>
  <c r="V465" i="22"/>
  <c r="G466" i="22"/>
  <c r="I466" i="22"/>
  <c r="K466" i="22"/>
  <c r="M466" i="22"/>
  <c r="O466" i="22"/>
  <c r="Q466" i="22"/>
  <c r="V466" i="22"/>
  <c r="G467" i="22"/>
  <c r="M467" i="22" s="1"/>
  <c r="I467" i="22"/>
  <c r="K467" i="22"/>
  <c r="O467" i="22"/>
  <c r="Q467" i="22"/>
  <c r="V467" i="22"/>
  <c r="G468" i="22"/>
  <c r="M468" i="22" s="1"/>
  <c r="I468" i="22"/>
  <c r="K468" i="22"/>
  <c r="O468" i="22"/>
  <c r="Q468" i="22"/>
  <c r="V468" i="22"/>
  <c r="G469" i="22"/>
  <c r="M469" i="22" s="1"/>
  <c r="I469" i="22"/>
  <c r="K469" i="22"/>
  <c r="O469" i="22"/>
  <c r="Q469" i="22"/>
  <c r="V469" i="22"/>
  <c r="G470" i="22"/>
  <c r="I470" i="22"/>
  <c r="K470" i="22"/>
  <c r="M470" i="22"/>
  <c r="O470" i="22"/>
  <c r="Q470" i="22"/>
  <c r="V470" i="22"/>
  <c r="G472" i="22"/>
  <c r="M472" i="22" s="1"/>
  <c r="I472" i="22"/>
  <c r="K472" i="22"/>
  <c r="O472" i="22"/>
  <c r="Q472" i="22"/>
  <c r="V472" i="22"/>
  <c r="G473" i="22"/>
  <c r="M473" i="22" s="1"/>
  <c r="I473" i="22"/>
  <c r="K473" i="22"/>
  <c r="O473" i="22"/>
  <c r="Q473" i="22"/>
  <c r="V473" i="22"/>
  <c r="G474" i="22"/>
  <c r="I474" i="22"/>
  <c r="K474" i="22"/>
  <c r="M474" i="22"/>
  <c r="O474" i="22"/>
  <c r="Q474" i="22"/>
  <c r="V474" i="22"/>
  <c r="G475" i="22"/>
  <c r="I475" i="22"/>
  <c r="K475" i="22"/>
  <c r="O475" i="22"/>
  <c r="Q475" i="22"/>
  <c r="V475" i="22"/>
  <c r="G476" i="22"/>
  <c r="M476" i="22" s="1"/>
  <c r="I476" i="22"/>
  <c r="K476" i="22"/>
  <c r="O476" i="22"/>
  <c r="Q476" i="22"/>
  <c r="V476" i="22"/>
  <c r="G477" i="22"/>
  <c r="M477" i="22" s="1"/>
  <c r="I477" i="22"/>
  <c r="K477" i="22"/>
  <c r="O477" i="22"/>
  <c r="Q477" i="22"/>
  <c r="V477" i="22"/>
  <c r="G478" i="22"/>
  <c r="I478" i="22"/>
  <c r="K478" i="22"/>
  <c r="M478" i="22"/>
  <c r="O478" i="22"/>
  <c r="Q478" i="22"/>
  <c r="V478" i="22"/>
  <c r="G480" i="22"/>
  <c r="M480" i="22" s="1"/>
  <c r="I480" i="22"/>
  <c r="K480" i="22"/>
  <c r="O480" i="22"/>
  <c r="Q480" i="22"/>
  <c r="V480" i="22"/>
  <c r="G481" i="22"/>
  <c r="M481" i="22" s="1"/>
  <c r="I481" i="22"/>
  <c r="K481" i="22"/>
  <c r="O481" i="22"/>
  <c r="Q481" i="22"/>
  <c r="V481" i="22"/>
  <c r="V479" i="22" s="1"/>
  <c r="G482" i="22"/>
  <c r="I482" i="22"/>
  <c r="K482" i="22"/>
  <c r="M482" i="22"/>
  <c r="O482" i="22"/>
  <c r="Q482" i="22"/>
  <c r="V482" i="22"/>
  <c r="G483" i="22"/>
  <c r="G479" i="22" s="1"/>
  <c r="I116" i="1" s="1"/>
  <c r="I483" i="22"/>
  <c r="K483" i="22"/>
  <c r="O483" i="22"/>
  <c r="Q483" i="22"/>
  <c r="V483" i="22"/>
  <c r="G484" i="22"/>
  <c r="M484" i="22" s="1"/>
  <c r="I484" i="22"/>
  <c r="K484" i="22"/>
  <c r="O484" i="22"/>
  <c r="Q484" i="22"/>
  <c r="V484" i="22"/>
  <c r="G486" i="22"/>
  <c r="M486" i="22" s="1"/>
  <c r="I486" i="22"/>
  <c r="K486" i="22"/>
  <c r="O486" i="22"/>
  <c r="Q486" i="22"/>
  <c r="Q485" i="22" s="1"/>
  <c r="V486" i="22"/>
  <c r="G487" i="22"/>
  <c r="I487" i="22"/>
  <c r="K487" i="22"/>
  <c r="O487" i="22"/>
  <c r="Q487" i="22"/>
  <c r="V487" i="22"/>
  <c r="G488" i="22"/>
  <c r="M488" i="22" s="1"/>
  <c r="I488" i="22"/>
  <c r="K488" i="22"/>
  <c r="O488" i="22"/>
  <c r="Q488" i="22"/>
  <c r="V488" i="22"/>
  <c r="G489" i="22"/>
  <c r="M489" i="22" s="1"/>
  <c r="I489" i="22"/>
  <c r="K489" i="22"/>
  <c r="O489" i="22"/>
  <c r="Q489" i="22"/>
  <c r="V489" i="22"/>
  <c r="V485" i="22" s="1"/>
  <c r="G491" i="22"/>
  <c r="I491" i="22"/>
  <c r="K491" i="22"/>
  <c r="O491" i="22"/>
  <c r="O490" i="22" s="1"/>
  <c r="Q491" i="22"/>
  <c r="V491" i="22"/>
  <c r="G492" i="22"/>
  <c r="M492" i="22" s="1"/>
  <c r="I492" i="22"/>
  <c r="I490" i="22" s="1"/>
  <c r="K492" i="22"/>
  <c r="O492" i="22"/>
  <c r="Q492" i="22"/>
  <c r="Q490" i="22" s="1"/>
  <c r="V492" i="22"/>
  <c r="G493" i="22"/>
  <c r="M493" i="22" s="1"/>
  <c r="I493" i="22"/>
  <c r="K493" i="22"/>
  <c r="O493" i="22"/>
  <c r="Q493" i="22"/>
  <c r="V493" i="22"/>
  <c r="G494" i="22"/>
  <c r="M494" i="22" s="1"/>
  <c r="I494" i="22"/>
  <c r="K494" i="22"/>
  <c r="O494" i="22"/>
  <c r="Q494" i="22"/>
  <c r="V494" i="22"/>
  <c r="G495" i="22"/>
  <c r="M495" i="22" s="1"/>
  <c r="I495" i="22"/>
  <c r="K495" i="22"/>
  <c r="O495" i="22"/>
  <c r="Q495" i="22"/>
  <c r="V495" i="22"/>
  <c r="AF497" i="22"/>
  <c r="G53" i="1" s="1"/>
  <c r="G9" i="21"/>
  <c r="M9" i="21" s="1"/>
  <c r="I9" i="21"/>
  <c r="K9" i="21"/>
  <c r="O9" i="21"/>
  <c r="Q9" i="21"/>
  <c r="V9" i="21"/>
  <c r="G10" i="21"/>
  <c r="I10" i="21"/>
  <c r="K10" i="21"/>
  <c r="M10" i="21"/>
  <c r="O10" i="21"/>
  <c r="Q10" i="21"/>
  <c r="V10" i="21"/>
  <c r="G11" i="21"/>
  <c r="M11" i="21" s="1"/>
  <c r="I11" i="21"/>
  <c r="K11" i="21"/>
  <c r="O11" i="21"/>
  <c r="Q11" i="21"/>
  <c r="V11" i="21"/>
  <c r="G12" i="21"/>
  <c r="I12" i="21"/>
  <c r="K12" i="21"/>
  <c r="O12" i="21"/>
  <c r="Q12" i="21"/>
  <c r="V12" i="2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9" i="21"/>
  <c r="M29" i="21" s="1"/>
  <c r="I29" i="21"/>
  <c r="K29" i="21"/>
  <c r="O29" i="21"/>
  <c r="Q29" i="21"/>
  <c r="V29" i="21"/>
  <c r="G30" i="21"/>
  <c r="I30" i="21"/>
  <c r="K30" i="21"/>
  <c r="M30" i="21"/>
  <c r="O30" i="21"/>
  <c r="Q30" i="21"/>
  <c r="V30" i="21"/>
  <c r="G39" i="21"/>
  <c r="I39" i="21"/>
  <c r="K39" i="21"/>
  <c r="M39" i="21"/>
  <c r="O39" i="21"/>
  <c r="Q39" i="21"/>
  <c r="V39" i="21"/>
  <c r="G40" i="21"/>
  <c r="M40" i="21" s="1"/>
  <c r="I40" i="21"/>
  <c r="K40" i="21"/>
  <c r="O40" i="21"/>
  <c r="Q40" i="21"/>
  <c r="V40" i="21"/>
  <c r="G41" i="21"/>
  <c r="I41" i="21"/>
  <c r="K41" i="21"/>
  <c r="M41" i="21"/>
  <c r="O41" i="21"/>
  <c r="Q41" i="21"/>
  <c r="V41" i="21"/>
  <c r="G42" i="21"/>
  <c r="I42" i="21"/>
  <c r="K42" i="21"/>
  <c r="O42" i="21"/>
  <c r="Q42" i="21"/>
  <c r="V42" i="21"/>
  <c r="G44" i="21"/>
  <c r="M44" i="21" s="1"/>
  <c r="I44" i="21"/>
  <c r="K44" i="21"/>
  <c r="O44" i="21"/>
  <c r="Q44" i="21"/>
  <c r="V44" i="21"/>
  <c r="G45" i="21"/>
  <c r="I45" i="21"/>
  <c r="K45" i="21"/>
  <c r="M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M9" i="20" s="1"/>
  <c r="I9" i="20"/>
  <c r="K9" i="20"/>
  <c r="O9" i="20"/>
  <c r="Q9" i="20"/>
  <c r="V9" i="20"/>
  <c r="G10" i="20"/>
  <c r="I10" i="20"/>
  <c r="K10" i="20"/>
  <c r="M10" i="20"/>
  <c r="O10" i="20"/>
  <c r="Q10" i="20"/>
  <c r="V10" i="20"/>
  <c r="G11" i="20"/>
  <c r="M11" i="20" s="1"/>
  <c r="I11" i="20"/>
  <c r="K11" i="20"/>
  <c r="O11" i="20"/>
  <c r="Q11" i="20"/>
  <c r="V11" i="20"/>
  <c r="G12" i="20"/>
  <c r="I12" i="20"/>
  <c r="K12" i="20"/>
  <c r="O12" i="20"/>
  <c r="O8" i="20" s="1"/>
  <c r="Q12" i="20"/>
  <c r="V12" i="20"/>
  <c r="G13" i="20"/>
  <c r="M13" i="20" s="1"/>
  <c r="I13" i="20"/>
  <c r="K13" i="20"/>
  <c r="O13" i="20"/>
  <c r="Q13" i="20"/>
  <c r="V13" i="20"/>
  <c r="G15" i="20"/>
  <c r="I15" i="20"/>
  <c r="K15" i="20"/>
  <c r="M15" i="20"/>
  <c r="O15" i="20"/>
  <c r="Q15" i="20"/>
  <c r="V15" i="20"/>
  <c r="G16" i="20"/>
  <c r="M16" i="20" s="1"/>
  <c r="I16" i="20"/>
  <c r="K16" i="20"/>
  <c r="O16" i="20"/>
  <c r="Q16" i="20"/>
  <c r="V16" i="20"/>
  <c r="G18" i="20"/>
  <c r="I18" i="20"/>
  <c r="I17" i="20" s="1"/>
  <c r="K18" i="20"/>
  <c r="O18" i="20"/>
  <c r="O17" i="20" s="1"/>
  <c r="Q18" i="20"/>
  <c r="Q17" i="20" s="1"/>
  <c r="V18" i="20"/>
  <c r="G19" i="20"/>
  <c r="M19" i="20" s="1"/>
  <c r="I19" i="20"/>
  <c r="K19" i="20"/>
  <c r="O19" i="20"/>
  <c r="Q19" i="20"/>
  <c r="V19" i="20"/>
  <c r="G21" i="20"/>
  <c r="I21" i="20"/>
  <c r="K21" i="20"/>
  <c r="O21" i="20"/>
  <c r="Q21" i="20"/>
  <c r="V21" i="20"/>
  <c r="G22" i="20"/>
  <c r="M22" i="20" s="1"/>
  <c r="I22" i="20"/>
  <c r="K22" i="20"/>
  <c r="O22" i="20"/>
  <c r="Q22" i="20"/>
  <c r="V22" i="20"/>
  <c r="G23" i="20"/>
  <c r="I23" i="20"/>
  <c r="K23" i="20"/>
  <c r="M23" i="20"/>
  <c r="O23" i="20"/>
  <c r="Q23" i="20"/>
  <c r="V23" i="20"/>
  <c r="G24" i="20"/>
  <c r="M24" i="20" s="1"/>
  <c r="I24" i="20"/>
  <c r="K24" i="20"/>
  <c r="O24" i="20"/>
  <c r="Q24" i="20"/>
  <c r="V24" i="20"/>
  <c r="G25" i="20"/>
  <c r="M25" i="20" s="1"/>
  <c r="I25" i="20"/>
  <c r="K25" i="20"/>
  <c r="O25" i="20"/>
  <c r="Q25" i="20"/>
  <c r="V25" i="20"/>
  <c r="G26" i="20"/>
  <c r="I26" i="20"/>
  <c r="K26" i="20"/>
  <c r="M26" i="20"/>
  <c r="O26" i="20"/>
  <c r="Q26" i="20"/>
  <c r="V26" i="20"/>
  <c r="G27" i="20"/>
  <c r="M27" i="20" s="1"/>
  <c r="I27" i="20"/>
  <c r="K27" i="20"/>
  <c r="O27" i="20"/>
  <c r="Q27" i="20"/>
  <c r="V27" i="20"/>
  <c r="G28" i="20"/>
  <c r="M28" i="20" s="1"/>
  <c r="I28" i="20"/>
  <c r="K28" i="20"/>
  <c r="O28" i="20"/>
  <c r="Q28" i="20"/>
  <c r="V28" i="20"/>
  <c r="G29" i="20"/>
  <c r="M29" i="20" s="1"/>
  <c r="I29" i="20"/>
  <c r="K29" i="20"/>
  <c r="O29" i="20"/>
  <c r="Q29" i="20"/>
  <c r="V29" i="20"/>
  <c r="G31" i="20"/>
  <c r="M31" i="20" s="1"/>
  <c r="I31" i="20"/>
  <c r="K31" i="20"/>
  <c r="O31" i="20"/>
  <c r="Q31" i="20"/>
  <c r="V31" i="20"/>
  <c r="G32" i="20"/>
  <c r="I32" i="20"/>
  <c r="K32" i="20"/>
  <c r="O32" i="20"/>
  <c r="Q32" i="20"/>
  <c r="V32" i="20"/>
  <c r="G33" i="20"/>
  <c r="M33" i="20" s="1"/>
  <c r="I33" i="20"/>
  <c r="K33" i="20"/>
  <c r="O33" i="20"/>
  <c r="Q33" i="20"/>
  <c r="V33" i="20"/>
  <c r="G35" i="20"/>
  <c r="M35" i="20" s="1"/>
  <c r="I35" i="20"/>
  <c r="K35" i="20"/>
  <c r="O35" i="20"/>
  <c r="Q35" i="20"/>
  <c r="Q30" i="20" s="1"/>
  <c r="V35" i="20"/>
  <c r="G36" i="20"/>
  <c r="M36" i="20" s="1"/>
  <c r="I36" i="20"/>
  <c r="K36" i="20"/>
  <c r="O36" i="20"/>
  <c r="Q36" i="20"/>
  <c r="V36" i="20"/>
  <c r="G38" i="20"/>
  <c r="I38" i="20"/>
  <c r="K38" i="20"/>
  <c r="O38" i="20"/>
  <c r="Q38" i="20"/>
  <c r="V38" i="20"/>
  <c r="V37" i="20" s="1"/>
  <c r="G39" i="20"/>
  <c r="M39" i="20" s="1"/>
  <c r="I39" i="20"/>
  <c r="K39" i="20"/>
  <c r="O39" i="20"/>
  <c r="Q39" i="20"/>
  <c r="V39" i="20"/>
  <c r="G40" i="20"/>
  <c r="I40" i="20"/>
  <c r="K40" i="20"/>
  <c r="M40" i="20"/>
  <c r="O40" i="20"/>
  <c r="Q40" i="20"/>
  <c r="V40" i="20"/>
  <c r="G43" i="20"/>
  <c r="I43" i="20"/>
  <c r="K43" i="20"/>
  <c r="O43" i="20"/>
  <c r="Q43" i="20"/>
  <c r="V43" i="20"/>
  <c r="G44" i="20"/>
  <c r="M44" i="20" s="1"/>
  <c r="I44" i="20"/>
  <c r="K44" i="20"/>
  <c r="O44" i="20"/>
  <c r="Q44" i="20"/>
  <c r="V44" i="20"/>
  <c r="G45" i="20"/>
  <c r="I45" i="20"/>
  <c r="K45" i="20"/>
  <c r="M45" i="20"/>
  <c r="O45" i="20"/>
  <c r="Q45" i="20"/>
  <c r="V45" i="20"/>
  <c r="G46" i="20"/>
  <c r="I46" i="20"/>
  <c r="K46" i="20"/>
  <c r="M46" i="20"/>
  <c r="O46" i="20"/>
  <c r="Q46" i="20"/>
  <c r="V46" i="20"/>
  <c r="G47" i="20"/>
  <c r="M47" i="20" s="1"/>
  <c r="I47" i="20"/>
  <c r="K47" i="20"/>
  <c r="O47" i="20"/>
  <c r="Q47" i="20"/>
  <c r="V47" i="20"/>
  <c r="AF49" i="20"/>
  <c r="G51" i="1" s="1"/>
  <c r="G9" i="19"/>
  <c r="M9" i="19" s="1"/>
  <c r="I9" i="19"/>
  <c r="K9" i="19"/>
  <c r="O9" i="19"/>
  <c r="Q9" i="19"/>
  <c r="V9" i="19"/>
  <c r="G10" i="19"/>
  <c r="M10" i="19" s="1"/>
  <c r="I10" i="19"/>
  <c r="K10" i="19"/>
  <c r="O10" i="19"/>
  <c r="Q10" i="19"/>
  <c r="V10" i="19"/>
  <c r="G11" i="19"/>
  <c r="I11" i="19"/>
  <c r="K11" i="19"/>
  <c r="M11" i="19"/>
  <c r="O11" i="19"/>
  <c r="Q11" i="19"/>
  <c r="V11" i="19"/>
  <c r="G12" i="19"/>
  <c r="I12" i="19"/>
  <c r="K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4" i="19"/>
  <c r="I24" i="19"/>
  <c r="K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AF30" i="19"/>
  <c r="G50" i="1" s="1"/>
  <c r="G9" i="18"/>
  <c r="M9" i="18" s="1"/>
  <c r="I9" i="18"/>
  <c r="K9" i="18"/>
  <c r="K8" i="18" s="1"/>
  <c r="O9" i="18"/>
  <c r="Q9" i="18"/>
  <c r="V9" i="18"/>
  <c r="V8" i="18" s="1"/>
  <c r="G10" i="18"/>
  <c r="I10" i="18"/>
  <c r="K10" i="18"/>
  <c r="O10" i="18"/>
  <c r="Q10" i="18"/>
  <c r="V10" i="18"/>
  <c r="G11" i="18"/>
  <c r="M11" i="18" s="1"/>
  <c r="I11" i="18"/>
  <c r="K11" i="18"/>
  <c r="O11" i="18"/>
  <c r="Q11" i="18"/>
  <c r="V11" i="18"/>
  <c r="G12" i="18"/>
  <c r="I12" i="18"/>
  <c r="K12" i="18"/>
  <c r="O12" i="18"/>
  <c r="Q12" i="18"/>
  <c r="V12" i="18"/>
  <c r="G13" i="18"/>
  <c r="M13" i="18" s="1"/>
  <c r="I13" i="18"/>
  <c r="K13" i="18"/>
  <c r="O13" i="18"/>
  <c r="Q13" i="18"/>
  <c r="V13" i="18"/>
  <c r="G15" i="18"/>
  <c r="M15" i="18" s="1"/>
  <c r="I15" i="18"/>
  <c r="K15" i="18"/>
  <c r="O15" i="18"/>
  <c r="Q15" i="18"/>
  <c r="V15" i="18"/>
  <c r="G16" i="18"/>
  <c r="I16" i="18"/>
  <c r="K16" i="18"/>
  <c r="O16" i="18"/>
  <c r="Q16" i="18"/>
  <c r="V16" i="18"/>
  <c r="G17" i="18"/>
  <c r="M17" i="18" s="1"/>
  <c r="I17" i="18"/>
  <c r="K17" i="18"/>
  <c r="O17" i="18"/>
  <c r="Q17" i="18"/>
  <c r="V17" i="18"/>
  <c r="G18" i="18"/>
  <c r="M18" i="18" s="1"/>
  <c r="I18" i="18"/>
  <c r="K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5" i="18"/>
  <c r="I25" i="18"/>
  <c r="K25" i="18"/>
  <c r="O25" i="18"/>
  <c r="O24" i="18" s="1"/>
  <c r="Q25" i="18"/>
  <c r="Q24" i="18" s="1"/>
  <c r="V25" i="18"/>
  <c r="G26" i="18"/>
  <c r="M26" i="18" s="1"/>
  <c r="I26" i="18"/>
  <c r="K26" i="18"/>
  <c r="K24" i="18" s="1"/>
  <c r="O26" i="18"/>
  <c r="Q26" i="18"/>
  <c r="V26" i="18"/>
  <c r="V24" i="18" s="1"/>
  <c r="G28" i="18"/>
  <c r="G27" i="18" s="1"/>
  <c r="I180" i="1" s="1"/>
  <c r="I28" i="18"/>
  <c r="K28" i="18"/>
  <c r="O28" i="18"/>
  <c r="O27" i="18" s="1"/>
  <c r="Q28" i="18"/>
  <c r="V28" i="18"/>
  <c r="G29" i="18"/>
  <c r="M29" i="18" s="1"/>
  <c r="I29" i="18"/>
  <c r="K29" i="18"/>
  <c r="O29" i="18"/>
  <c r="Q29" i="18"/>
  <c r="V29" i="18"/>
  <c r="G31" i="18"/>
  <c r="I31" i="18"/>
  <c r="K31" i="18"/>
  <c r="M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40" i="18"/>
  <c r="I40" i="18"/>
  <c r="K40" i="18"/>
  <c r="K39" i="18" s="1"/>
  <c r="O40" i="18"/>
  <c r="Q40" i="18"/>
  <c r="V40" i="18"/>
  <c r="V39" i="18" s="1"/>
  <c r="G41" i="18"/>
  <c r="M41" i="18" s="1"/>
  <c r="I41" i="18"/>
  <c r="K41" i="18"/>
  <c r="O41" i="18"/>
  <c r="Q41" i="18"/>
  <c r="V41" i="18"/>
  <c r="G43" i="18"/>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I186" i="1" s="1"/>
  <c r="O48" i="18"/>
  <c r="G49" i="18"/>
  <c r="I49" i="18"/>
  <c r="I48" i="18" s="1"/>
  <c r="K49" i="18"/>
  <c r="K48" i="18" s="1"/>
  <c r="M49" i="18"/>
  <c r="M48" i="18" s="1"/>
  <c r="O49" i="18"/>
  <c r="Q49" i="18"/>
  <c r="Q48" i="18" s="1"/>
  <c r="V49" i="18"/>
  <c r="V48" i="18" s="1"/>
  <c r="G51" i="18"/>
  <c r="M51" i="18" s="1"/>
  <c r="I51" i="18"/>
  <c r="K51" i="18"/>
  <c r="O51" i="18"/>
  <c r="Q51" i="18"/>
  <c r="V51" i="18"/>
  <c r="G52" i="18"/>
  <c r="I52" i="18"/>
  <c r="K52" i="18"/>
  <c r="O52" i="18"/>
  <c r="Q52" i="18"/>
  <c r="V52" i="18"/>
  <c r="V50" i="18" s="1"/>
  <c r="G54" i="18"/>
  <c r="M54" i="18" s="1"/>
  <c r="I54" i="18"/>
  <c r="K54" i="18"/>
  <c r="K53" i="18" s="1"/>
  <c r="O54" i="18"/>
  <c r="O53" i="18" s="1"/>
  <c r="Q54" i="18"/>
  <c r="V54" i="18"/>
  <c r="V53" i="18" s="1"/>
  <c r="G55" i="18"/>
  <c r="M55" i="18" s="1"/>
  <c r="I55" i="18"/>
  <c r="I53" i="18" s="1"/>
  <c r="K55" i="18"/>
  <c r="O55" i="18"/>
  <c r="Q55" i="18"/>
  <c r="Q53" i="18" s="1"/>
  <c r="V55" i="18"/>
  <c r="AF57" i="18"/>
  <c r="G49" i="1" s="1"/>
  <c r="G9" i="17"/>
  <c r="M9" i="17" s="1"/>
  <c r="I9" i="17"/>
  <c r="K9" i="17"/>
  <c r="O9" i="17"/>
  <c r="Q9" i="17"/>
  <c r="V9" i="17"/>
  <c r="G10" i="17"/>
  <c r="M10" i="17" s="1"/>
  <c r="I10" i="17"/>
  <c r="K10" i="17"/>
  <c r="O10" i="17"/>
  <c r="Q10" i="17"/>
  <c r="V10" i="17"/>
  <c r="G11" i="17"/>
  <c r="M11" i="17" s="1"/>
  <c r="I11" i="17"/>
  <c r="K11" i="17"/>
  <c r="O11" i="17"/>
  <c r="Q11" i="17"/>
  <c r="V11" i="17"/>
  <c r="G13" i="17"/>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I26" i="17"/>
  <c r="K26" i="17"/>
  <c r="M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I42" i="17"/>
  <c r="K42" i="17"/>
  <c r="M42" i="17"/>
  <c r="O42" i="17"/>
  <c r="Q42" i="17"/>
  <c r="V42" i="17"/>
  <c r="G44" i="17"/>
  <c r="I44" i="17"/>
  <c r="K44" i="17"/>
  <c r="M44" i="17"/>
  <c r="O44" i="17"/>
  <c r="Q44" i="17"/>
  <c r="V44" i="17"/>
  <c r="G46" i="17"/>
  <c r="I46" i="17"/>
  <c r="K46" i="17"/>
  <c r="O46" i="17"/>
  <c r="Q46" i="17"/>
  <c r="V46" i="17"/>
  <c r="G47" i="17"/>
  <c r="I47" i="17"/>
  <c r="K47" i="17"/>
  <c r="M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M79" i="17" s="1"/>
  <c r="I79" i="17"/>
  <c r="K79" i="17"/>
  <c r="O79" i="17"/>
  <c r="Q79" i="17"/>
  <c r="V79" i="17"/>
  <c r="G81" i="17"/>
  <c r="I81" i="17"/>
  <c r="K81" i="17"/>
  <c r="M81" i="17"/>
  <c r="O81" i="17"/>
  <c r="Q81" i="17"/>
  <c r="V81" i="17"/>
  <c r="G83" i="17"/>
  <c r="M83" i="17" s="1"/>
  <c r="I83" i="17"/>
  <c r="K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6" i="17"/>
  <c r="M96" i="17" s="1"/>
  <c r="I96" i="17"/>
  <c r="K96" i="17"/>
  <c r="O96" i="17"/>
  <c r="Q96" i="17"/>
  <c r="V96" i="17"/>
  <c r="G97" i="17"/>
  <c r="I97" i="17"/>
  <c r="K97" i="17"/>
  <c r="M97" i="17"/>
  <c r="O97" i="17"/>
  <c r="Q97" i="17"/>
  <c r="V97" i="17"/>
  <c r="G98" i="17"/>
  <c r="M98" i="17" s="1"/>
  <c r="I98" i="17"/>
  <c r="K98" i="17"/>
  <c r="O98" i="17"/>
  <c r="Q98" i="17"/>
  <c r="V98" i="17"/>
  <c r="G100" i="17"/>
  <c r="I100" i="17"/>
  <c r="K100" i="17"/>
  <c r="M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I106" i="17"/>
  <c r="K106" i="17"/>
  <c r="M106" i="17"/>
  <c r="O106" i="17"/>
  <c r="Q106" i="17"/>
  <c r="V106" i="17"/>
  <c r="G108" i="17"/>
  <c r="M108" i="17" s="1"/>
  <c r="I108" i="17"/>
  <c r="K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5" i="17"/>
  <c r="M115" i="17" s="1"/>
  <c r="I115" i="17"/>
  <c r="K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M122" i="17" s="1"/>
  <c r="I122" i="17"/>
  <c r="K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26" i="17"/>
  <c r="I126" i="17"/>
  <c r="K126" i="17"/>
  <c r="M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M130" i="17" s="1"/>
  <c r="I130" i="17"/>
  <c r="K130" i="17"/>
  <c r="O130" i="17"/>
  <c r="Q130" i="17"/>
  <c r="V130" i="17"/>
  <c r="G131" i="17"/>
  <c r="M131" i="17" s="1"/>
  <c r="I131" i="17"/>
  <c r="K131" i="17"/>
  <c r="O131" i="17"/>
  <c r="Q131" i="17"/>
  <c r="V131" i="17"/>
  <c r="G132" i="17"/>
  <c r="I132" i="17"/>
  <c r="K132" i="17"/>
  <c r="M132" i="17"/>
  <c r="O132" i="17"/>
  <c r="Q132" i="17"/>
  <c r="V132" i="17"/>
  <c r="G134" i="17"/>
  <c r="M134" i="17" s="1"/>
  <c r="I134" i="17"/>
  <c r="K134" i="17"/>
  <c r="O134" i="17"/>
  <c r="Q134" i="17"/>
  <c r="V134" i="17"/>
  <c r="G136" i="17"/>
  <c r="M136" i="17" s="1"/>
  <c r="I136" i="17"/>
  <c r="K136" i="17"/>
  <c r="O136" i="17"/>
  <c r="Q136" i="17"/>
  <c r="V136"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I161" i="17"/>
  <c r="K161" i="17"/>
  <c r="M161" i="17"/>
  <c r="O161" i="17"/>
  <c r="Q161" i="17"/>
  <c r="V161" i="17"/>
  <c r="G162" i="17"/>
  <c r="M162" i="17" s="1"/>
  <c r="I162" i="17"/>
  <c r="K162" i="17"/>
  <c r="O162" i="17"/>
  <c r="Q162" i="17"/>
  <c r="V162" i="17"/>
  <c r="G164" i="17"/>
  <c r="I164" i="17"/>
  <c r="K164" i="17"/>
  <c r="O164" i="17"/>
  <c r="Q164" i="17"/>
  <c r="V164" i="17"/>
  <c r="G166" i="17"/>
  <c r="M166" i="17" s="1"/>
  <c r="I166" i="17"/>
  <c r="K166" i="17"/>
  <c r="O166" i="17"/>
  <c r="Q166" i="17"/>
  <c r="V166" i="17"/>
  <c r="G167" i="17"/>
  <c r="M167" i="17" s="1"/>
  <c r="I167" i="17"/>
  <c r="K167" i="17"/>
  <c r="O167" i="17"/>
  <c r="Q167" i="17"/>
  <c r="V167" i="17"/>
  <c r="G168" i="17"/>
  <c r="I168" i="17"/>
  <c r="K168" i="17"/>
  <c r="M168" i="17"/>
  <c r="O168" i="17"/>
  <c r="Q168" i="17"/>
  <c r="V168" i="17"/>
  <c r="G169" i="17"/>
  <c r="M169" i="17" s="1"/>
  <c r="I169" i="17"/>
  <c r="K169" i="17"/>
  <c r="O169" i="17"/>
  <c r="Q169" i="17"/>
  <c r="V169" i="17"/>
  <c r="G170" i="17"/>
  <c r="I170" i="17"/>
  <c r="K170" i="17"/>
  <c r="M170" i="17"/>
  <c r="O170" i="17"/>
  <c r="Q170" i="17"/>
  <c r="V170" i="17"/>
  <c r="G172" i="17"/>
  <c r="M172" i="17" s="1"/>
  <c r="I172" i="17"/>
  <c r="K172" i="17"/>
  <c r="O172" i="17"/>
  <c r="Q172" i="17"/>
  <c r="V172" i="17"/>
  <c r="G173" i="17"/>
  <c r="M173" i="17" s="1"/>
  <c r="I173" i="17"/>
  <c r="K173" i="17"/>
  <c r="O173" i="17"/>
  <c r="Q173" i="17"/>
  <c r="V173" i="17"/>
  <c r="G176" i="17"/>
  <c r="I176" i="17"/>
  <c r="K176" i="17"/>
  <c r="M176" i="17"/>
  <c r="O176" i="17"/>
  <c r="Q176" i="17"/>
  <c r="V176" i="17"/>
  <c r="G177" i="17"/>
  <c r="I177" i="17"/>
  <c r="K177" i="17"/>
  <c r="O177" i="17"/>
  <c r="Q177" i="17"/>
  <c r="V177" i="17"/>
  <c r="G178" i="17"/>
  <c r="M178" i="17" s="1"/>
  <c r="I178" i="17"/>
  <c r="K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Q183" i="17"/>
  <c r="V183" i="17"/>
  <c r="G184" i="17"/>
  <c r="I184" i="17"/>
  <c r="K184" i="17"/>
  <c r="M184" i="17"/>
  <c r="O184" i="17"/>
  <c r="Q184" i="17"/>
  <c r="V184" i="17"/>
  <c r="G185" i="17"/>
  <c r="M185" i="17" s="1"/>
  <c r="I185" i="17"/>
  <c r="K185" i="17"/>
  <c r="O185" i="17"/>
  <c r="Q185" i="17"/>
  <c r="V185" i="17"/>
  <c r="G186" i="17"/>
  <c r="M186" i="17" s="1"/>
  <c r="I186" i="17"/>
  <c r="K186" i="17"/>
  <c r="O186" i="17"/>
  <c r="Q186" i="17"/>
  <c r="V186" i="17"/>
  <c r="G187" i="17"/>
  <c r="M187" i="17" s="1"/>
  <c r="I187" i="17"/>
  <c r="K187" i="17"/>
  <c r="O187" i="17"/>
  <c r="Q187" i="17"/>
  <c r="V187" i="17"/>
  <c r="G188" i="17"/>
  <c r="I188" i="17"/>
  <c r="K188" i="17"/>
  <c r="M188" i="17"/>
  <c r="O188" i="17"/>
  <c r="Q188" i="17"/>
  <c r="V188" i="17"/>
  <c r="G189" i="17"/>
  <c r="M189" i="17" s="1"/>
  <c r="I189" i="17"/>
  <c r="K189" i="17"/>
  <c r="O189" i="17"/>
  <c r="Q189" i="17"/>
  <c r="V189" i="17"/>
  <c r="G190" i="17"/>
  <c r="I190" i="17"/>
  <c r="K190" i="17"/>
  <c r="M190" i="17"/>
  <c r="O190" i="17"/>
  <c r="Q190" i="17"/>
  <c r="V190" i="17"/>
  <c r="G191" i="17"/>
  <c r="M191" i="17" s="1"/>
  <c r="I191" i="17"/>
  <c r="K191" i="17"/>
  <c r="O191" i="17"/>
  <c r="Q191" i="17"/>
  <c r="V191" i="17"/>
  <c r="G192" i="17"/>
  <c r="I192" i="17"/>
  <c r="K192" i="17"/>
  <c r="M192" i="17"/>
  <c r="O192" i="17"/>
  <c r="Q192" i="17"/>
  <c r="V192" i="17"/>
  <c r="G193" i="17"/>
  <c r="M193" i="17" s="1"/>
  <c r="I193" i="17"/>
  <c r="K193" i="17"/>
  <c r="O193" i="17"/>
  <c r="Q193" i="17"/>
  <c r="V193" i="17"/>
  <c r="G194" i="17"/>
  <c r="M194" i="17" s="1"/>
  <c r="I194" i="17"/>
  <c r="K194" i="17"/>
  <c r="O194" i="17"/>
  <c r="Q194" i="17"/>
  <c r="V194" i="17"/>
  <c r="G195" i="17"/>
  <c r="M195" i="17" s="1"/>
  <c r="I195" i="17"/>
  <c r="K195" i="17"/>
  <c r="O195" i="17"/>
  <c r="Q195" i="17"/>
  <c r="V195" i="17"/>
  <c r="G196" i="17"/>
  <c r="M196" i="17" s="1"/>
  <c r="I196" i="17"/>
  <c r="K196" i="17"/>
  <c r="O196" i="17"/>
  <c r="Q196" i="17"/>
  <c r="V196" i="17"/>
  <c r="G197" i="17"/>
  <c r="M197" i="17" s="1"/>
  <c r="I197" i="17"/>
  <c r="K197" i="17"/>
  <c r="O197" i="17"/>
  <c r="Q197" i="17"/>
  <c r="V197" i="17"/>
  <c r="G198" i="17"/>
  <c r="I198" i="17"/>
  <c r="K198" i="17"/>
  <c r="M198" i="17"/>
  <c r="O198" i="17"/>
  <c r="Q198" i="17"/>
  <c r="V198" i="17"/>
  <c r="G199" i="17"/>
  <c r="M199" i="17" s="1"/>
  <c r="I199" i="17"/>
  <c r="K199" i="17"/>
  <c r="O199" i="17"/>
  <c r="Q199" i="17"/>
  <c r="V199" i="17"/>
  <c r="G201" i="17"/>
  <c r="M201" i="17" s="1"/>
  <c r="I201" i="17"/>
  <c r="K201" i="17"/>
  <c r="O201" i="17"/>
  <c r="Q201" i="17"/>
  <c r="V201" i="17"/>
  <c r="G209" i="17"/>
  <c r="M209" i="17" s="1"/>
  <c r="I209" i="17"/>
  <c r="K209" i="17"/>
  <c r="O209" i="17"/>
  <c r="Q209" i="17"/>
  <c r="V209" i="17"/>
  <c r="G210" i="17"/>
  <c r="M210" i="17" s="1"/>
  <c r="I210" i="17"/>
  <c r="K210" i="17"/>
  <c r="O210" i="17"/>
  <c r="Q210" i="17"/>
  <c r="V210" i="17"/>
  <c r="G218" i="17"/>
  <c r="I218" i="17"/>
  <c r="K218" i="17"/>
  <c r="M218" i="17"/>
  <c r="O218" i="17"/>
  <c r="Q218" i="17"/>
  <c r="V218" i="17"/>
  <c r="G220" i="17"/>
  <c r="M220" i="17" s="1"/>
  <c r="I220" i="17"/>
  <c r="K220" i="17"/>
  <c r="O220" i="17"/>
  <c r="Q220" i="17"/>
  <c r="V220" i="17"/>
  <c r="G221" i="17"/>
  <c r="I221" i="17"/>
  <c r="K221" i="17"/>
  <c r="M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M237" i="17" s="1"/>
  <c r="I237" i="17"/>
  <c r="K237" i="17"/>
  <c r="O237" i="17"/>
  <c r="Q237" i="17"/>
  <c r="V237" i="17"/>
  <c r="G243" i="17"/>
  <c r="M243" i="17" s="1"/>
  <c r="I243" i="17"/>
  <c r="K243" i="17"/>
  <c r="O243" i="17"/>
  <c r="Q243" i="17"/>
  <c r="V243" i="17"/>
  <c r="G245" i="17"/>
  <c r="I245" i="17"/>
  <c r="K245" i="17"/>
  <c r="M245" i="17"/>
  <c r="O245" i="17"/>
  <c r="Q245" i="17"/>
  <c r="V245" i="17"/>
  <c r="G246" i="17"/>
  <c r="M246" i="17" s="1"/>
  <c r="I246" i="17"/>
  <c r="K246" i="17"/>
  <c r="O246" i="17"/>
  <c r="Q246" i="17"/>
  <c r="V246" i="17"/>
  <c r="G254" i="17"/>
  <c r="I254" i="17"/>
  <c r="K254" i="17"/>
  <c r="M254" i="17"/>
  <c r="O254" i="17"/>
  <c r="Q254" i="17"/>
  <c r="V254" i="17"/>
  <c r="G255" i="17"/>
  <c r="M255" i="17" s="1"/>
  <c r="I255" i="17"/>
  <c r="K255" i="17"/>
  <c r="O255" i="17"/>
  <c r="Q255" i="17"/>
  <c r="V255" i="17"/>
  <c r="G263" i="17"/>
  <c r="M263" i="17" s="1"/>
  <c r="I263" i="17"/>
  <c r="K263" i="17"/>
  <c r="O263" i="17"/>
  <c r="Q263" i="17"/>
  <c r="V263" i="17"/>
  <c r="G264" i="17"/>
  <c r="M264" i="17" s="1"/>
  <c r="I264" i="17"/>
  <c r="K264" i="17"/>
  <c r="O264" i="17"/>
  <c r="Q264" i="17"/>
  <c r="V264" i="17"/>
  <c r="G270" i="17"/>
  <c r="M270" i="17" s="1"/>
  <c r="I270" i="17"/>
  <c r="K270" i="17"/>
  <c r="O270" i="17"/>
  <c r="Q270" i="17"/>
  <c r="V270" i="17"/>
  <c r="G271" i="17"/>
  <c r="M271" i="17" s="1"/>
  <c r="I271" i="17"/>
  <c r="K271" i="17"/>
  <c r="O271" i="17"/>
  <c r="Q271" i="17"/>
  <c r="V271" i="17"/>
  <c r="G277" i="17"/>
  <c r="I277" i="17"/>
  <c r="K277" i="17"/>
  <c r="M277" i="17"/>
  <c r="O277" i="17"/>
  <c r="Q277" i="17"/>
  <c r="V277" i="17"/>
  <c r="G278" i="17"/>
  <c r="M278" i="17" s="1"/>
  <c r="I278" i="17"/>
  <c r="K278" i="17"/>
  <c r="O278" i="17"/>
  <c r="Q278" i="17"/>
  <c r="V278" i="17"/>
  <c r="G284" i="17"/>
  <c r="I284" i="17"/>
  <c r="K284" i="17"/>
  <c r="M284" i="17"/>
  <c r="O284" i="17"/>
  <c r="Q284" i="17"/>
  <c r="V284" i="17"/>
  <c r="G285" i="17"/>
  <c r="M285" i="17" s="1"/>
  <c r="I285" i="17"/>
  <c r="K285" i="17"/>
  <c r="O285" i="17"/>
  <c r="Q285" i="17"/>
  <c r="V285" i="17"/>
  <c r="G292" i="17"/>
  <c r="M292" i="17" s="1"/>
  <c r="I292" i="17"/>
  <c r="K292" i="17"/>
  <c r="O292" i="17"/>
  <c r="Q292" i="17"/>
  <c r="V292" i="17"/>
  <c r="G293" i="17"/>
  <c r="M293" i="17" s="1"/>
  <c r="I293" i="17"/>
  <c r="K293" i="17"/>
  <c r="O293" i="17"/>
  <c r="Q293" i="17"/>
  <c r="V293" i="17"/>
  <c r="G300" i="17"/>
  <c r="I300" i="17"/>
  <c r="K300" i="17"/>
  <c r="M300" i="17"/>
  <c r="O300" i="17"/>
  <c r="Q300" i="17"/>
  <c r="V300" i="17"/>
  <c r="G301" i="17"/>
  <c r="M301" i="17" s="1"/>
  <c r="I301" i="17"/>
  <c r="K301" i="17"/>
  <c r="O301" i="17"/>
  <c r="Q301" i="17"/>
  <c r="V301" i="17"/>
  <c r="G309" i="17"/>
  <c r="I309" i="17"/>
  <c r="K309" i="17"/>
  <c r="M309" i="17"/>
  <c r="O309" i="17"/>
  <c r="Q309" i="17"/>
  <c r="V309" i="17"/>
  <c r="G311" i="17"/>
  <c r="M311" i="17" s="1"/>
  <c r="I311" i="17"/>
  <c r="K311" i="17"/>
  <c r="O311" i="17"/>
  <c r="Q311" i="17"/>
  <c r="V311" i="17"/>
  <c r="G312" i="17"/>
  <c r="I312" i="17"/>
  <c r="K312" i="17"/>
  <c r="M312" i="17"/>
  <c r="O312" i="17"/>
  <c r="Q312" i="17"/>
  <c r="V312" i="17"/>
  <c r="G318" i="17"/>
  <c r="M318" i="17" s="1"/>
  <c r="I318" i="17"/>
  <c r="K318" i="17"/>
  <c r="O318" i="17"/>
  <c r="Q318" i="17"/>
  <c r="V318" i="17"/>
  <c r="G319" i="17"/>
  <c r="M319" i="17" s="1"/>
  <c r="I319" i="17"/>
  <c r="K319" i="17"/>
  <c r="O319" i="17"/>
  <c r="Q319" i="17"/>
  <c r="V319" i="17"/>
  <c r="G325" i="17"/>
  <c r="M325" i="17" s="1"/>
  <c r="I325" i="17"/>
  <c r="K325" i="17"/>
  <c r="O325" i="17"/>
  <c r="Q325" i="17"/>
  <c r="V325" i="17"/>
  <c r="G326" i="17"/>
  <c r="M326" i="17" s="1"/>
  <c r="I326" i="17"/>
  <c r="K326" i="17"/>
  <c r="O326" i="17"/>
  <c r="Q326" i="17"/>
  <c r="V326" i="17"/>
  <c r="G331" i="17"/>
  <c r="M331" i="17" s="1"/>
  <c r="I331" i="17"/>
  <c r="K331" i="17"/>
  <c r="O331" i="17"/>
  <c r="Q331" i="17"/>
  <c r="V331" i="17"/>
  <c r="G332" i="17"/>
  <c r="I332" i="17"/>
  <c r="K332" i="17"/>
  <c r="M332" i="17"/>
  <c r="O332" i="17"/>
  <c r="Q332" i="17"/>
  <c r="V332" i="17"/>
  <c r="G333" i="17"/>
  <c r="M333" i="17" s="1"/>
  <c r="I333" i="17"/>
  <c r="K333" i="17"/>
  <c r="O333" i="17"/>
  <c r="Q333" i="17"/>
  <c r="V333" i="17"/>
  <c r="G334" i="17"/>
  <c r="I334" i="17"/>
  <c r="K334" i="17"/>
  <c r="M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I349" i="17"/>
  <c r="K349" i="17"/>
  <c r="M349" i="17"/>
  <c r="O349" i="17"/>
  <c r="Q349" i="17"/>
  <c r="V349" i="17"/>
  <c r="G356" i="17"/>
  <c r="M356" i="17" s="1"/>
  <c r="I356" i="17"/>
  <c r="K356" i="17"/>
  <c r="O356" i="17"/>
  <c r="Q356" i="17"/>
  <c r="V356" i="17"/>
  <c r="G357" i="17"/>
  <c r="I357" i="17"/>
  <c r="K357" i="17"/>
  <c r="M357" i="17"/>
  <c r="O357" i="17"/>
  <c r="Q357" i="17"/>
  <c r="V357" i="17"/>
  <c r="G364" i="17"/>
  <c r="M364" i="17" s="1"/>
  <c r="I364" i="17"/>
  <c r="K364" i="17"/>
  <c r="O364" i="17"/>
  <c r="Q364" i="17"/>
  <c r="V364" i="17"/>
  <c r="G365" i="17"/>
  <c r="M365" i="17" s="1"/>
  <c r="I365" i="17"/>
  <c r="K365" i="17"/>
  <c r="O365" i="17"/>
  <c r="Q365" i="17"/>
  <c r="V365" i="17"/>
  <c r="G374" i="17"/>
  <c r="M374" i="17" s="1"/>
  <c r="I374" i="17"/>
  <c r="K374" i="17"/>
  <c r="O374" i="17"/>
  <c r="Q374" i="17"/>
  <c r="V374" i="17"/>
  <c r="G375" i="17"/>
  <c r="M375" i="17" s="1"/>
  <c r="I375" i="17"/>
  <c r="K375" i="17"/>
  <c r="O375" i="17"/>
  <c r="Q375" i="17"/>
  <c r="V375" i="17"/>
  <c r="G381" i="17"/>
  <c r="M381" i="17" s="1"/>
  <c r="I381" i="17"/>
  <c r="K381" i="17"/>
  <c r="O381" i="17"/>
  <c r="Q381" i="17"/>
  <c r="V381" i="17"/>
  <c r="G382" i="17"/>
  <c r="I382" i="17"/>
  <c r="K382" i="17"/>
  <c r="M382" i="17"/>
  <c r="O382" i="17"/>
  <c r="Q382" i="17"/>
  <c r="V382" i="17"/>
  <c r="G388" i="17"/>
  <c r="M388" i="17" s="1"/>
  <c r="I388" i="17"/>
  <c r="K388" i="17"/>
  <c r="O388" i="17"/>
  <c r="Q388" i="17"/>
  <c r="V388" i="17"/>
  <c r="G390" i="17"/>
  <c r="I390" i="17"/>
  <c r="K390" i="17"/>
  <c r="M390" i="17"/>
  <c r="O390" i="17"/>
  <c r="Q390" i="17"/>
  <c r="V390" i="17"/>
  <c r="G391" i="17"/>
  <c r="M391" i="17" s="1"/>
  <c r="I391" i="17"/>
  <c r="K391" i="17"/>
  <c r="O391" i="17"/>
  <c r="Q391" i="17"/>
  <c r="V391" i="17"/>
  <c r="G397" i="17"/>
  <c r="M397" i="17" s="1"/>
  <c r="I397" i="17"/>
  <c r="K397" i="17"/>
  <c r="O397" i="17"/>
  <c r="Q397" i="17"/>
  <c r="V397" i="17"/>
  <c r="G398" i="17"/>
  <c r="M398" i="17" s="1"/>
  <c r="I398" i="17"/>
  <c r="K398" i="17"/>
  <c r="O398" i="17"/>
  <c r="Q398" i="17"/>
  <c r="V398" i="17"/>
  <c r="G405" i="17"/>
  <c r="I405" i="17"/>
  <c r="K405" i="17"/>
  <c r="M405" i="17"/>
  <c r="O405" i="17"/>
  <c r="Q405" i="17"/>
  <c r="V405" i="17"/>
  <c r="G406" i="17"/>
  <c r="M406" i="17" s="1"/>
  <c r="I406" i="17"/>
  <c r="K406" i="17"/>
  <c r="O406" i="17"/>
  <c r="Q406" i="17"/>
  <c r="V406" i="17"/>
  <c r="G413" i="17"/>
  <c r="I413" i="17"/>
  <c r="K413" i="17"/>
  <c r="M413" i="17"/>
  <c r="O413" i="17"/>
  <c r="Q413" i="17"/>
  <c r="V413" i="17"/>
  <c r="G414" i="17"/>
  <c r="M414" i="17" s="1"/>
  <c r="I414" i="17"/>
  <c r="K414" i="17"/>
  <c r="O414" i="17"/>
  <c r="Q414" i="17"/>
  <c r="V414" i="17"/>
  <c r="G420" i="17"/>
  <c r="I420" i="17"/>
  <c r="K420" i="17"/>
  <c r="M420" i="17"/>
  <c r="O420" i="17"/>
  <c r="Q420" i="17"/>
  <c r="V420" i="17"/>
  <c r="G421" i="17"/>
  <c r="M421" i="17" s="1"/>
  <c r="I421" i="17"/>
  <c r="K421" i="17"/>
  <c r="O421" i="17"/>
  <c r="Q421" i="17"/>
  <c r="V421" i="17"/>
  <c r="G427" i="17"/>
  <c r="M427" i="17" s="1"/>
  <c r="I427" i="17"/>
  <c r="K427" i="17"/>
  <c r="O427" i="17"/>
  <c r="Q427" i="17"/>
  <c r="V427" i="17"/>
  <c r="G429" i="17"/>
  <c r="M429" i="17" s="1"/>
  <c r="I429" i="17"/>
  <c r="K429" i="17"/>
  <c r="O429" i="17"/>
  <c r="Q429" i="17"/>
  <c r="V429" i="17"/>
  <c r="G430" i="17"/>
  <c r="M430" i="17" s="1"/>
  <c r="I430" i="17"/>
  <c r="K430" i="17"/>
  <c r="O430" i="17"/>
  <c r="Q430" i="17"/>
  <c r="V430" i="17"/>
  <c r="G431" i="17"/>
  <c r="M431" i="17" s="1"/>
  <c r="I431" i="17"/>
  <c r="K431" i="17"/>
  <c r="O431" i="17"/>
  <c r="Q431" i="17"/>
  <c r="V431" i="17"/>
  <c r="G432" i="17"/>
  <c r="I432" i="17"/>
  <c r="K432" i="17"/>
  <c r="M432" i="17"/>
  <c r="O432" i="17"/>
  <c r="Q432" i="17"/>
  <c r="V432" i="17"/>
  <c r="G434" i="17"/>
  <c r="M434" i="17" s="1"/>
  <c r="I434" i="17"/>
  <c r="K434" i="17"/>
  <c r="O434" i="17"/>
  <c r="Q434" i="17"/>
  <c r="V434" i="17"/>
  <c r="G437" i="17"/>
  <c r="I437" i="17"/>
  <c r="K437" i="17"/>
  <c r="M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M442" i="17" s="1"/>
  <c r="I442" i="17"/>
  <c r="K442" i="17"/>
  <c r="O442" i="17"/>
  <c r="Q442" i="17"/>
  <c r="V442" i="17"/>
  <c r="G444" i="17"/>
  <c r="M444" i="17" s="1"/>
  <c r="I444" i="17"/>
  <c r="K444" i="17"/>
  <c r="O444" i="17"/>
  <c r="Q444" i="17"/>
  <c r="V444" i="17"/>
  <c r="G447" i="17"/>
  <c r="I447" i="17"/>
  <c r="K447" i="17"/>
  <c r="M447" i="17"/>
  <c r="O447" i="17"/>
  <c r="Q447" i="17"/>
  <c r="V447" i="17"/>
  <c r="G449" i="17"/>
  <c r="M449" i="17" s="1"/>
  <c r="I449" i="17"/>
  <c r="K449" i="17"/>
  <c r="O449" i="17"/>
  <c r="Q449" i="17"/>
  <c r="V449" i="17"/>
  <c r="G450" i="17"/>
  <c r="I450" i="17"/>
  <c r="K450" i="17"/>
  <c r="M450" i="17"/>
  <c r="O450" i="17"/>
  <c r="Q450" i="17"/>
  <c r="V450" i="17"/>
  <c r="G451" i="17"/>
  <c r="M451" i="17" s="1"/>
  <c r="I451" i="17"/>
  <c r="K451" i="17"/>
  <c r="O451" i="17"/>
  <c r="Q451" i="17"/>
  <c r="V451" i="17"/>
  <c r="G452" i="17"/>
  <c r="M452" i="17" s="1"/>
  <c r="I452" i="17"/>
  <c r="K452" i="17"/>
  <c r="O452" i="17"/>
  <c r="Q452" i="17"/>
  <c r="V452" i="17"/>
  <c r="G454" i="17"/>
  <c r="M454" i="17" s="1"/>
  <c r="I454" i="17"/>
  <c r="K454" i="17"/>
  <c r="O454" i="17"/>
  <c r="Q454" i="17"/>
  <c r="V454" i="17"/>
  <c r="G457" i="17"/>
  <c r="M457" i="17" s="1"/>
  <c r="I457" i="17"/>
  <c r="K457" i="17"/>
  <c r="O457" i="17"/>
  <c r="Q457" i="17"/>
  <c r="V457" i="17"/>
  <c r="G459" i="17"/>
  <c r="M459" i="17" s="1"/>
  <c r="I459" i="17"/>
  <c r="K459" i="17"/>
  <c r="O459" i="17"/>
  <c r="Q459" i="17"/>
  <c r="V459" i="17"/>
  <c r="G460" i="17"/>
  <c r="I460" i="17"/>
  <c r="K460" i="17"/>
  <c r="M460" i="17"/>
  <c r="O460" i="17"/>
  <c r="Q460" i="17"/>
  <c r="V460" i="17"/>
  <c r="G461" i="17"/>
  <c r="M461" i="17" s="1"/>
  <c r="I461" i="17"/>
  <c r="K461" i="17"/>
  <c r="O461" i="17"/>
  <c r="Q461" i="17"/>
  <c r="V461" i="17"/>
  <c r="G462" i="17"/>
  <c r="I462" i="17"/>
  <c r="K462" i="17"/>
  <c r="M462" i="17"/>
  <c r="O462" i="17"/>
  <c r="Q462" i="17"/>
  <c r="V462" i="17"/>
  <c r="G464" i="17"/>
  <c r="M464" i="17" s="1"/>
  <c r="I464" i="17"/>
  <c r="K464" i="17"/>
  <c r="O464" i="17"/>
  <c r="Q464" i="17"/>
  <c r="V464" i="17"/>
  <c r="G467" i="17"/>
  <c r="M467" i="17" s="1"/>
  <c r="I467" i="17"/>
  <c r="K467" i="17"/>
  <c r="O467" i="17"/>
  <c r="Q467" i="17"/>
  <c r="V467" i="17"/>
  <c r="G469" i="17"/>
  <c r="M469" i="17" s="1"/>
  <c r="I469" i="17"/>
  <c r="K469" i="17"/>
  <c r="O469" i="17"/>
  <c r="Q469" i="17"/>
  <c r="V469" i="17"/>
  <c r="G470" i="17"/>
  <c r="I470" i="17"/>
  <c r="K470" i="17"/>
  <c r="M470" i="17"/>
  <c r="O470" i="17"/>
  <c r="Q470" i="17"/>
  <c r="V470" i="17"/>
  <c r="G471" i="17"/>
  <c r="M471" i="17" s="1"/>
  <c r="I471" i="17"/>
  <c r="K471" i="17"/>
  <c r="O471" i="17"/>
  <c r="Q471" i="17"/>
  <c r="V471" i="17"/>
  <c r="G472" i="17"/>
  <c r="I472" i="17"/>
  <c r="K472" i="17"/>
  <c r="M472" i="17"/>
  <c r="O472" i="17"/>
  <c r="Q472" i="17"/>
  <c r="V472" i="17"/>
  <c r="G474" i="17"/>
  <c r="M474" i="17" s="1"/>
  <c r="I474" i="17"/>
  <c r="K474" i="17"/>
  <c r="O474" i="17"/>
  <c r="Q474" i="17"/>
  <c r="V474" i="17"/>
  <c r="G477" i="17"/>
  <c r="I477" i="17"/>
  <c r="K477" i="17"/>
  <c r="M477" i="17"/>
  <c r="O477" i="17"/>
  <c r="Q477" i="17"/>
  <c r="V477" i="17"/>
  <c r="G479" i="17"/>
  <c r="M479" i="17" s="1"/>
  <c r="I479" i="17"/>
  <c r="K479" i="17"/>
  <c r="O479" i="17"/>
  <c r="Q479" i="17"/>
  <c r="V479" i="17"/>
  <c r="G480" i="17"/>
  <c r="M480" i="17" s="1"/>
  <c r="I480" i="17"/>
  <c r="K480" i="17"/>
  <c r="O480" i="17"/>
  <c r="Q480" i="17"/>
  <c r="V480" i="17"/>
  <c r="G481" i="17"/>
  <c r="M481" i="17" s="1"/>
  <c r="I481" i="17"/>
  <c r="K481" i="17"/>
  <c r="O481" i="17"/>
  <c r="Q481" i="17"/>
  <c r="V481" i="17"/>
  <c r="G482" i="17"/>
  <c r="M482" i="17" s="1"/>
  <c r="I482" i="17"/>
  <c r="K482" i="17"/>
  <c r="O482" i="17"/>
  <c r="Q482" i="17"/>
  <c r="V482" i="17"/>
  <c r="G484" i="17"/>
  <c r="M484" i="17" s="1"/>
  <c r="I484" i="17"/>
  <c r="K484" i="17"/>
  <c r="O484" i="17"/>
  <c r="Q484" i="17"/>
  <c r="V484" i="17"/>
  <c r="G487" i="17"/>
  <c r="I487" i="17"/>
  <c r="K487" i="17"/>
  <c r="M487" i="17"/>
  <c r="O487" i="17"/>
  <c r="Q487" i="17"/>
  <c r="V487" i="17"/>
  <c r="G489" i="17"/>
  <c r="M489" i="17" s="1"/>
  <c r="I489" i="17"/>
  <c r="K489" i="17"/>
  <c r="O489" i="17"/>
  <c r="Q489" i="17"/>
  <c r="V489" i="17"/>
  <c r="G490" i="17"/>
  <c r="I490" i="17"/>
  <c r="K490" i="17"/>
  <c r="M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M497" i="17" s="1"/>
  <c r="I497" i="17"/>
  <c r="K497" i="17"/>
  <c r="O497" i="17"/>
  <c r="Q497" i="17"/>
  <c r="V497" i="17"/>
  <c r="G499" i="17"/>
  <c r="M499" i="17" s="1"/>
  <c r="I499" i="17"/>
  <c r="K499" i="17"/>
  <c r="O499" i="17"/>
  <c r="Q499" i="17"/>
  <c r="V499" i="17"/>
  <c r="G500" i="17"/>
  <c r="I500" i="17"/>
  <c r="K500" i="17"/>
  <c r="M500" i="17"/>
  <c r="O500" i="17"/>
  <c r="Q500" i="17"/>
  <c r="V500" i="17"/>
  <c r="G501" i="17"/>
  <c r="M501" i="17" s="1"/>
  <c r="I501" i="17"/>
  <c r="K501" i="17"/>
  <c r="O501" i="17"/>
  <c r="Q501" i="17"/>
  <c r="V501" i="17"/>
  <c r="G502" i="17"/>
  <c r="M502" i="17" s="1"/>
  <c r="I502" i="17"/>
  <c r="K502" i="17"/>
  <c r="O502" i="17"/>
  <c r="Q502" i="17"/>
  <c r="V502" i="17"/>
  <c r="G504" i="17"/>
  <c r="M504" i="17" s="1"/>
  <c r="I504" i="17"/>
  <c r="K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M513" i="17" s="1"/>
  <c r="I513" i="17"/>
  <c r="K513" i="17"/>
  <c r="O513" i="17"/>
  <c r="Q513" i="17"/>
  <c r="V513" i="17"/>
  <c r="G514" i="17"/>
  <c r="I514" i="17"/>
  <c r="K514" i="17"/>
  <c r="M514" i="17"/>
  <c r="O514" i="17"/>
  <c r="Q514" i="17"/>
  <c r="V514" i="17"/>
  <c r="G515" i="17"/>
  <c r="M515" i="17" s="1"/>
  <c r="I515" i="17"/>
  <c r="K515" i="17"/>
  <c r="O515" i="17"/>
  <c r="Q515" i="17"/>
  <c r="V515" i="17"/>
  <c r="G517" i="17"/>
  <c r="M517" i="17" s="1"/>
  <c r="I517" i="17"/>
  <c r="K517" i="17"/>
  <c r="O517" i="17"/>
  <c r="Q517" i="17"/>
  <c r="V517" i="17"/>
  <c r="G520" i="17"/>
  <c r="I520" i="17"/>
  <c r="K520" i="17"/>
  <c r="M520" i="17"/>
  <c r="O520" i="17"/>
  <c r="Q520" i="17"/>
  <c r="V520" i="17"/>
  <c r="G521" i="17"/>
  <c r="M521" i="17" s="1"/>
  <c r="I521" i="17"/>
  <c r="K521" i="17"/>
  <c r="O521" i="17"/>
  <c r="Q521" i="17"/>
  <c r="V521" i="17"/>
  <c r="G523" i="17"/>
  <c r="M523" i="17" s="1"/>
  <c r="I523" i="17"/>
  <c r="K523" i="17"/>
  <c r="O523" i="17"/>
  <c r="Q523" i="17"/>
  <c r="V523" i="17"/>
  <c r="G524" i="17"/>
  <c r="M524" i="17" s="1"/>
  <c r="I524" i="17"/>
  <c r="K524" i="17"/>
  <c r="O524" i="17"/>
  <c r="Q524" i="17"/>
  <c r="V524" i="17"/>
  <c r="G525" i="17"/>
  <c r="M525" i="17" s="1"/>
  <c r="I525" i="17"/>
  <c r="K525" i="17"/>
  <c r="O525" i="17"/>
  <c r="Q525" i="17"/>
  <c r="V525" i="17"/>
  <c r="G526" i="17"/>
  <c r="I526" i="17"/>
  <c r="K526" i="17"/>
  <c r="M526" i="17"/>
  <c r="O526" i="17"/>
  <c r="Q526" i="17"/>
  <c r="V526" i="17"/>
  <c r="G528" i="17"/>
  <c r="M528" i="17" s="1"/>
  <c r="I528" i="17"/>
  <c r="K528" i="17"/>
  <c r="O528" i="17"/>
  <c r="Q528" i="17"/>
  <c r="V528" i="17"/>
  <c r="G531" i="17"/>
  <c r="M531" i="17" s="1"/>
  <c r="I531" i="17"/>
  <c r="K531" i="17"/>
  <c r="O531" i="17"/>
  <c r="Q531" i="17"/>
  <c r="V531" i="17"/>
  <c r="G532" i="17"/>
  <c r="M532" i="17" s="1"/>
  <c r="I532" i="17"/>
  <c r="K532" i="17"/>
  <c r="O532" i="17"/>
  <c r="Q532" i="17"/>
  <c r="V532" i="17"/>
  <c r="G533" i="17"/>
  <c r="M533" i="17" s="1"/>
  <c r="I533" i="17"/>
  <c r="K533" i="17"/>
  <c r="O533" i="17"/>
  <c r="Q533" i="17"/>
  <c r="V533" i="17"/>
  <c r="G534" i="17"/>
  <c r="M534" i="17" s="1"/>
  <c r="I534" i="17"/>
  <c r="K534" i="17"/>
  <c r="O534" i="17"/>
  <c r="Q534" i="17"/>
  <c r="V534" i="17"/>
  <c r="G535" i="17"/>
  <c r="M535" i="17" s="1"/>
  <c r="I535" i="17"/>
  <c r="K535" i="17"/>
  <c r="O535" i="17"/>
  <c r="Q535" i="17"/>
  <c r="V535" i="17"/>
  <c r="G536" i="17"/>
  <c r="M536" i="17" s="1"/>
  <c r="I536" i="17"/>
  <c r="K536" i="17"/>
  <c r="O536" i="17"/>
  <c r="Q536" i="17"/>
  <c r="V536" i="17"/>
  <c r="G539" i="17"/>
  <c r="I539" i="17"/>
  <c r="K539" i="17"/>
  <c r="M539" i="17"/>
  <c r="O539" i="17"/>
  <c r="Q539" i="17"/>
  <c r="V539" i="17"/>
  <c r="G541" i="17"/>
  <c r="M541" i="17" s="1"/>
  <c r="I541" i="17"/>
  <c r="K541" i="17"/>
  <c r="O541" i="17"/>
  <c r="Q541" i="17"/>
  <c r="V541" i="17"/>
  <c r="G542" i="17"/>
  <c r="M542" i="17" s="1"/>
  <c r="I542" i="17"/>
  <c r="K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I554" i="17"/>
  <c r="K554" i="17"/>
  <c r="M554" i="17"/>
  <c r="O554" i="17"/>
  <c r="Q554" i="17"/>
  <c r="V554" i="17"/>
  <c r="G556" i="17"/>
  <c r="M556" i="17" s="1"/>
  <c r="I556" i="17"/>
  <c r="K556" i="17"/>
  <c r="O556" i="17"/>
  <c r="Q556" i="17"/>
  <c r="V556" i="17"/>
  <c r="G557" i="17"/>
  <c r="M557" i="17" s="1"/>
  <c r="I557" i="17"/>
  <c r="K557" i="17"/>
  <c r="O557" i="17"/>
  <c r="Q557" i="17"/>
  <c r="V557" i="17"/>
  <c r="G558" i="17"/>
  <c r="M558" i="17" s="1"/>
  <c r="I558" i="17"/>
  <c r="K558" i="17"/>
  <c r="O558" i="17"/>
  <c r="Q558" i="17"/>
  <c r="V558" i="17"/>
  <c r="G564" i="17"/>
  <c r="M564" i="17" s="1"/>
  <c r="I564" i="17"/>
  <c r="K564" i="17"/>
  <c r="O564" i="17"/>
  <c r="Q564" i="17"/>
  <c r="V564" i="17"/>
  <c r="G565" i="17"/>
  <c r="M565" i="17" s="1"/>
  <c r="I565" i="17"/>
  <c r="K565" i="17"/>
  <c r="O565" i="17"/>
  <c r="Q565" i="17"/>
  <c r="V565" i="17"/>
  <c r="G572" i="17"/>
  <c r="M572" i="17" s="1"/>
  <c r="I572" i="17"/>
  <c r="K572" i="17"/>
  <c r="O572" i="17"/>
  <c r="Q572" i="17"/>
  <c r="V572" i="17"/>
  <c r="G573" i="17"/>
  <c r="M573" i="17" s="1"/>
  <c r="I573" i="17"/>
  <c r="K573" i="17"/>
  <c r="O573" i="17"/>
  <c r="Q573" i="17"/>
  <c r="V573" i="17"/>
  <c r="G576" i="17"/>
  <c r="I576" i="17"/>
  <c r="K576" i="17"/>
  <c r="M576" i="17"/>
  <c r="O576" i="17"/>
  <c r="Q576" i="17"/>
  <c r="V576" i="17"/>
  <c r="G579" i="17"/>
  <c r="M579" i="17" s="1"/>
  <c r="I579" i="17"/>
  <c r="K579" i="17"/>
  <c r="O579" i="17"/>
  <c r="Q579" i="17"/>
  <c r="V579" i="17"/>
  <c r="G580" i="17"/>
  <c r="M580" i="17" s="1"/>
  <c r="I580" i="17"/>
  <c r="K580" i="17"/>
  <c r="O580" i="17"/>
  <c r="Q580" i="17"/>
  <c r="V580" i="17"/>
  <c r="G581" i="17"/>
  <c r="I581" i="17"/>
  <c r="K581" i="17"/>
  <c r="M581" i="17"/>
  <c r="O581" i="17"/>
  <c r="Q581" i="17"/>
  <c r="V581" i="17"/>
  <c r="G587" i="17"/>
  <c r="M587" i="17" s="1"/>
  <c r="I587" i="17"/>
  <c r="K587" i="17"/>
  <c r="O587" i="17"/>
  <c r="Q587" i="17"/>
  <c r="V587" i="17"/>
  <c r="G588" i="17"/>
  <c r="M588" i="17" s="1"/>
  <c r="I588" i="17"/>
  <c r="K588" i="17"/>
  <c r="O588" i="17"/>
  <c r="Q588" i="17"/>
  <c r="V588" i="17"/>
  <c r="G592" i="17"/>
  <c r="M592" i="17" s="1"/>
  <c r="I592" i="17"/>
  <c r="K592" i="17"/>
  <c r="O592" i="17"/>
  <c r="Q592" i="17"/>
  <c r="V592" i="17"/>
  <c r="G593" i="17"/>
  <c r="M593" i="17" s="1"/>
  <c r="I593" i="17"/>
  <c r="K593" i="17"/>
  <c r="O593" i="17"/>
  <c r="Q593" i="17"/>
  <c r="V593" i="17"/>
  <c r="G602" i="17"/>
  <c r="I602" i="17"/>
  <c r="K602" i="17"/>
  <c r="M602" i="17"/>
  <c r="O602" i="17"/>
  <c r="Q602" i="17"/>
  <c r="V602" i="17"/>
  <c r="G603" i="17"/>
  <c r="M603" i="17" s="1"/>
  <c r="I603" i="17"/>
  <c r="K603" i="17"/>
  <c r="O603" i="17"/>
  <c r="Q603" i="17"/>
  <c r="V603" i="17"/>
  <c r="G610" i="17"/>
  <c r="M610" i="17" s="1"/>
  <c r="I610" i="17"/>
  <c r="K610" i="17"/>
  <c r="O610" i="17"/>
  <c r="Q610" i="17"/>
  <c r="V610" i="17"/>
  <c r="G611" i="17"/>
  <c r="M611" i="17" s="1"/>
  <c r="I611" i="17"/>
  <c r="K611" i="17"/>
  <c r="O611" i="17"/>
  <c r="Q611" i="17"/>
  <c r="V611" i="17"/>
  <c r="G618" i="17"/>
  <c r="M618" i="17" s="1"/>
  <c r="I618" i="17"/>
  <c r="K618" i="17"/>
  <c r="O618" i="17"/>
  <c r="Q618" i="17"/>
  <c r="V618" i="17"/>
  <c r="G619" i="17"/>
  <c r="M619" i="17" s="1"/>
  <c r="I619" i="17"/>
  <c r="K619" i="17"/>
  <c r="O619" i="17"/>
  <c r="Q619" i="17"/>
  <c r="V619" i="17"/>
  <c r="G627" i="17"/>
  <c r="M627" i="17" s="1"/>
  <c r="I627" i="17"/>
  <c r="K627" i="17"/>
  <c r="O627" i="17"/>
  <c r="Q627" i="17"/>
  <c r="V627" i="17"/>
  <c r="G628" i="17"/>
  <c r="M628" i="17" s="1"/>
  <c r="I628" i="17"/>
  <c r="K628" i="17"/>
  <c r="O628" i="17"/>
  <c r="Q628" i="17"/>
  <c r="V628" i="17"/>
  <c r="G635" i="17"/>
  <c r="I635" i="17"/>
  <c r="K635" i="17"/>
  <c r="M635" i="17"/>
  <c r="O635" i="17"/>
  <c r="Q635" i="17"/>
  <c r="V635" i="17"/>
  <c r="G636" i="17"/>
  <c r="M636" i="17" s="1"/>
  <c r="I636" i="17"/>
  <c r="K636" i="17"/>
  <c r="O636" i="17"/>
  <c r="Q636" i="17"/>
  <c r="V636" i="17"/>
  <c r="G643" i="17"/>
  <c r="M643" i="17" s="1"/>
  <c r="I643" i="17"/>
  <c r="K643" i="17"/>
  <c r="O643" i="17"/>
  <c r="Q643" i="17"/>
  <c r="V643" i="17"/>
  <c r="G644" i="17"/>
  <c r="I644" i="17"/>
  <c r="K644" i="17"/>
  <c r="M644" i="17"/>
  <c r="O644" i="17"/>
  <c r="Q644" i="17"/>
  <c r="V644" i="17"/>
  <c r="G645" i="17"/>
  <c r="M645" i="17" s="1"/>
  <c r="I645" i="17"/>
  <c r="K645" i="17"/>
  <c r="O645" i="17"/>
  <c r="Q645" i="17"/>
  <c r="V645" i="17"/>
  <c r="G646" i="17"/>
  <c r="M646" i="17" s="1"/>
  <c r="I646" i="17"/>
  <c r="K646" i="17"/>
  <c r="O646" i="17"/>
  <c r="Q646" i="17"/>
  <c r="V646" i="17"/>
  <c r="G647" i="17"/>
  <c r="M647" i="17" s="1"/>
  <c r="I647" i="17"/>
  <c r="K647" i="17"/>
  <c r="O647" i="17"/>
  <c r="Q647" i="17"/>
  <c r="V647" i="17"/>
  <c r="G648" i="17"/>
  <c r="M648" i="17" s="1"/>
  <c r="I648" i="17"/>
  <c r="K648" i="17"/>
  <c r="O648" i="17"/>
  <c r="Q648" i="17"/>
  <c r="V648" i="17"/>
  <c r="G654" i="17"/>
  <c r="I654" i="17"/>
  <c r="K654" i="17"/>
  <c r="M654" i="17"/>
  <c r="O654" i="17"/>
  <c r="Q654" i="17"/>
  <c r="V654" i="17"/>
  <c r="G656" i="17"/>
  <c r="M656" i="17" s="1"/>
  <c r="I656" i="17"/>
  <c r="K656" i="17"/>
  <c r="O656" i="17"/>
  <c r="Q656" i="17"/>
  <c r="V656" i="17"/>
  <c r="G660" i="17"/>
  <c r="M660" i="17" s="1"/>
  <c r="I660" i="17"/>
  <c r="K660" i="17"/>
  <c r="O660" i="17"/>
  <c r="Q660" i="17"/>
  <c r="V660" i="17"/>
  <c r="G662" i="17"/>
  <c r="M662" i="17" s="1"/>
  <c r="I662" i="17"/>
  <c r="K662" i="17"/>
  <c r="O662" i="17"/>
  <c r="Q662" i="17"/>
  <c r="V662" i="17"/>
  <c r="G666" i="17"/>
  <c r="M666" i="17" s="1"/>
  <c r="I666" i="17"/>
  <c r="K666" i="17"/>
  <c r="O666" i="17"/>
  <c r="Q666" i="17"/>
  <c r="V666" i="17"/>
  <c r="G668" i="17"/>
  <c r="M668" i="17" s="1"/>
  <c r="I668" i="17"/>
  <c r="K668" i="17"/>
  <c r="O668" i="17"/>
  <c r="Q668" i="17"/>
  <c r="V668" i="17"/>
  <c r="G672" i="17"/>
  <c r="M672" i="17" s="1"/>
  <c r="I672" i="17"/>
  <c r="K672" i="17"/>
  <c r="O672" i="17"/>
  <c r="Q672" i="17"/>
  <c r="V672" i="17"/>
  <c r="G674" i="17"/>
  <c r="M674" i="17" s="1"/>
  <c r="I674" i="17"/>
  <c r="K674" i="17"/>
  <c r="O674" i="17"/>
  <c r="Q674" i="17"/>
  <c r="V674" i="17"/>
  <c r="G677" i="17"/>
  <c r="I677" i="17"/>
  <c r="K677" i="17"/>
  <c r="M677" i="17"/>
  <c r="O677" i="17"/>
  <c r="Q677" i="17"/>
  <c r="V677" i="17"/>
  <c r="G678" i="17"/>
  <c r="M678" i="17" s="1"/>
  <c r="I678" i="17"/>
  <c r="K678" i="17"/>
  <c r="O678" i="17"/>
  <c r="Q678" i="17"/>
  <c r="V678" i="17"/>
  <c r="G679" i="17"/>
  <c r="M679" i="17" s="1"/>
  <c r="I679" i="17"/>
  <c r="K679" i="17"/>
  <c r="O679" i="17"/>
  <c r="Q679" i="17"/>
  <c r="V679" i="17"/>
  <c r="G682" i="17"/>
  <c r="I682" i="17"/>
  <c r="K682" i="17"/>
  <c r="M682" i="17"/>
  <c r="O682" i="17"/>
  <c r="Q682" i="17"/>
  <c r="V682" i="17"/>
  <c r="G685" i="17"/>
  <c r="M685" i="17" s="1"/>
  <c r="I685" i="17"/>
  <c r="K685" i="17"/>
  <c r="O685" i="17"/>
  <c r="Q685" i="17"/>
  <c r="V685" i="17"/>
  <c r="G686" i="17"/>
  <c r="M686" i="17" s="1"/>
  <c r="I686" i="17"/>
  <c r="K686" i="17"/>
  <c r="O686" i="17"/>
  <c r="Q686" i="17"/>
  <c r="V686" i="17"/>
  <c r="G688" i="17"/>
  <c r="I688" i="17"/>
  <c r="K688" i="17"/>
  <c r="M688" i="17"/>
  <c r="O688" i="17"/>
  <c r="Q688" i="17"/>
  <c r="V688" i="17"/>
  <c r="G693" i="17"/>
  <c r="M693" i="17" s="1"/>
  <c r="I693" i="17"/>
  <c r="K693" i="17"/>
  <c r="O693" i="17"/>
  <c r="Q693" i="17"/>
  <c r="V693" i="17"/>
  <c r="G698" i="17"/>
  <c r="M698" i="17" s="1"/>
  <c r="I698" i="17"/>
  <c r="K698" i="17"/>
  <c r="O698" i="17"/>
  <c r="Q698" i="17"/>
  <c r="V698" i="17"/>
  <c r="G703" i="17"/>
  <c r="M703" i="17" s="1"/>
  <c r="I703" i="17"/>
  <c r="K703" i="17"/>
  <c r="O703" i="17"/>
  <c r="Q703" i="17"/>
  <c r="V703" i="17"/>
  <c r="G704" i="17"/>
  <c r="M704" i="17" s="1"/>
  <c r="I704" i="17"/>
  <c r="K704" i="17"/>
  <c r="O704" i="17"/>
  <c r="Q704" i="17"/>
  <c r="V704" i="17"/>
  <c r="G705" i="17"/>
  <c r="M705" i="17" s="1"/>
  <c r="I705" i="17"/>
  <c r="K705" i="17"/>
  <c r="O705" i="17"/>
  <c r="Q705" i="17"/>
  <c r="V705" i="17"/>
  <c r="G706" i="17"/>
  <c r="M706" i="17" s="1"/>
  <c r="I706" i="17"/>
  <c r="K706" i="17"/>
  <c r="O706" i="17"/>
  <c r="Q706" i="17"/>
  <c r="V706" i="17"/>
  <c r="G709" i="17"/>
  <c r="M709" i="17" s="1"/>
  <c r="I709" i="17"/>
  <c r="K709" i="17"/>
  <c r="O709" i="17"/>
  <c r="Q709" i="17"/>
  <c r="V709" i="17"/>
  <c r="G711" i="17"/>
  <c r="M711" i="17" s="1"/>
  <c r="I711" i="17"/>
  <c r="K711" i="17"/>
  <c r="O711" i="17"/>
  <c r="Q711" i="17"/>
  <c r="V711" i="17"/>
  <c r="G712" i="17"/>
  <c r="M712" i="17" s="1"/>
  <c r="I712" i="17"/>
  <c r="K712" i="17"/>
  <c r="O712" i="17"/>
  <c r="Q712" i="17"/>
  <c r="V712" i="17"/>
  <c r="G713" i="17"/>
  <c r="I713" i="17"/>
  <c r="K713" i="17"/>
  <c r="M713" i="17"/>
  <c r="O713" i="17"/>
  <c r="Q713" i="17"/>
  <c r="V713" i="17"/>
  <c r="G721" i="17"/>
  <c r="M721" i="17" s="1"/>
  <c r="I721" i="17"/>
  <c r="K721" i="17"/>
  <c r="O721" i="17"/>
  <c r="Q721" i="17"/>
  <c r="V721" i="17"/>
  <c r="G722" i="17"/>
  <c r="M722" i="17" s="1"/>
  <c r="I722" i="17"/>
  <c r="K722" i="17"/>
  <c r="O722" i="17"/>
  <c r="Q722" i="17"/>
  <c r="V722" i="17"/>
  <c r="G728" i="17"/>
  <c r="I728" i="17"/>
  <c r="K728" i="17"/>
  <c r="M728" i="17"/>
  <c r="O728" i="17"/>
  <c r="Q728" i="17"/>
  <c r="V728" i="17"/>
  <c r="G729" i="17"/>
  <c r="M729" i="17" s="1"/>
  <c r="I729" i="17"/>
  <c r="K729" i="17"/>
  <c r="O729" i="17"/>
  <c r="Q729" i="17"/>
  <c r="V729" i="17"/>
  <c r="G735" i="17"/>
  <c r="M735" i="17" s="1"/>
  <c r="I735" i="17"/>
  <c r="K735" i="17"/>
  <c r="O735" i="17"/>
  <c r="Q735" i="17"/>
  <c r="V735" i="17"/>
  <c r="G736" i="17"/>
  <c r="I736" i="17"/>
  <c r="K736" i="17"/>
  <c r="M736" i="17"/>
  <c r="O736" i="17"/>
  <c r="Q736" i="17"/>
  <c r="V736" i="17"/>
  <c r="G742" i="17"/>
  <c r="M742" i="17" s="1"/>
  <c r="I742" i="17"/>
  <c r="K742" i="17"/>
  <c r="O742" i="17"/>
  <c r="Q742" i="17"/>
  <c r="V742" i="17"/>
  <c r="G743" i="17"/>
  <c r="M743" i="17" s="1"/>
  <c r="I743" i="17"/>
  <c r="K743" i="17"/>
  <c r="O743" i="17"/>
  <c r="Q743" i="17"/>
  <c r="V743" i="17"/>
  <c r="G749" i="17"/>
  <c r="M749" i="17" s="1"/>
  <c r="I749" i="17"/>
  <c r="K749" i="17"/>
  <c r="O749" i="17"/>
  <c r="Q749" i="17"/>
  <c r="V749" i="17"/>
  <c r="G750" i="17"/>
  <c r="I750" i="17"/>
  <c r="K750" i="17"/>
  <c r="M750" i="17"/>
  <c r="O750" i="17"/>
  <c r="Q750" i="17"/>
  <c r="V750" i="17"/>
  <c r="G756" i="17"/>
  <c r="M756" i="17" s="1"/>
  <c r="I756" i="17"/>
  <c r="K756" i="17"/>
  <c r="O756" i="17"/>
  <c r="Q756" i="17"/>
  <c r="V756" i="17"/>
  <c r="G757" i="17"/>
  <c r="M757" i="17" s="1"/>
  <c r="I757" i="17"/>
  <c r="K757" i="17"/>
  <c r="O757" i="17"/>
  <c r="Q757" i="17"/>
  <c r="V757" i="17"/>
  <c r="G759" i="17"/>
  <c r="M759" i="17" s="1"/>
  <c r="I759" i="17"/>
  <c r="K759" i="17"/>
  <c r="O759" i="17"/>
  <c r="Q759" i="17"/>
  <c r="V759" i="17"/>
  <c r="G760" i="17"/>
  <c r="M760" i="17" s="1"/>
  <c r="I760" i="17"/>
  <c r="K760" i="17"/>
  <c r="O760" i="17"/>
  <c r="Q760" i="17"/>
  <c r="V760" i="17"/>
  <c r="G761" i="17"/>
  <c r="M761" i="17" s="1"/>
  <c r="I761" i="17"/>
  <c r="K761" i="17"/>
  <c r="O761" i="17"/>
  <c r="Q761" i="17"/>
  <c r="V761" i="17"/>
  <c r="G762" i="17"/>
  <c r="I762" i="17"/>
  <c r="K762" i="17"/>
  <c r="M762" i="17"/>
  <c r="O762" i="17"/>
  <c r="Q762" i="17"/>
  <c r="V762" i="17"/>
  <c r="G765" i="17"/>
  <c r="M765" i="17" s="1"/>
  <c r="I765" i="17"/>
  <c r="K765" i="17"/>
  <c r="O765" i="17"/>
  <c r="Q765" i="17"/>
  <c r="V765" i="17"/>
  <c r="G767" i="17"/>
  <c r="M767" i="17" s="1"/>
  <c r="I767" i="17"/>
  <c r="K767" i="17"/>
  <c r="O767" i="17"/>
  <c r="Q767" i="17"/>
  <c r="V767" i="17"/>
  <c r="G768" i="17"/>
  <c r="I768" i="17"/>
  <c r="K768" i="17"/>
  <c r="M768" i="17"/>
  <c r="O768" i="17"/>
  <c r="Q768" i="17"/>
  <c r="V768" i="17"/>
  <c r="G770" i="17"/>
  <c r="M770" i="17" s="1"/>
  <c r="I770" i="17"/>
  <c r="K770" i="17"/>
  <c r="O770" i="17"/>
  <c r="Q770" i="17"/>
  <c r="V770" i="17"/>
  <c r="G771" i="17"/>
  <c r="M771" i="17" s="1"/>
  <c r="I771" i="17"/>
  <c r="K771" i="17"/>
  <c r="O771" i="17"/>
  <c r="Q771" i="17"/>
  <c r="V771" i="17"/>
  <c r="G772" i="17"/>
  <c r="M772" i="17" s="1"/>
  <c r="I772" i="17"/>
  <c r="K772" i="17"/>
  <c r="O772" i="17"/>
  <c r="Q772" i="17"/>
  <c r="V772" i="17"/>
  <c r="G773" i="17"/>
  <c r="M773" i="17" s="1"/>
  <c r="I773" i="17"/>
  <c r="K773" i="17"/>
  <c r="O773" i="17"/>
  <c r="Q773" i="17"/>
  <c r="V773" i="17"/>
  <c r="G774" i="17"/>
  <c r="I774" i="17"/>
  <c r="K774" i="17"/>
  <c r="M774" i="17"/>
  <c r="O774" i="17"/>
  <c r="Q774" i="17"/>
  <c r="V774" i="17"/>
  <c r="G777" i="17"/>
  <c r="M777" i="17" s="1"/>
  <c r="I777" i="17"/>
  <c r="K777" i="17"/>
  <c r="O777" i="17"/>
  <c r="Q777" i="17"/>
  <c r="V777" i="17"/>
  <c r="G779" i="17"/>
  <c r="M779" i="17" s="1"/>
  <c r="I779" i="17"/>
  <c r="K779" i="17"/>
  <c r="O779" i="17"/>
  <c r="Q779" i="17"/>
  <c r="V779" i="17"/>
  <c r="G780" i="17"/>
  <c r="M780" i="17" s="1"/>
  <c r="I780" i="17"/>
  <c r="K780" i="17"/>
  <c r="O780" i="17"/>
  <c r="Q780" i="17"/>
  <c r="V780" i="17"/>
  <c r="G789" i="17"/>
  <c r="M789" i="17" s="1"/>
  <c r="I789" i="17"/>
  <c r="K789" i="17"/>
  <c r="O789" i="17"/>
  <c r="Q789" i="17"/>
  <c r="V789" i="17"/>
  <c r="G790" i="17"/>
  <c r="M790" i="17" s="1"/>
  <c r="I790" i="17"/>
  <c r="K790" i="17"/>
  <c r="O790" i="17"/>
  <c r="Q790" i="17"/>
  <c r="V790" i="17"/>
  <c r="G796" i="17"/>
  <c r="M796" i="17" s="1"/>
  <c r="I796" i="17"/>
  <c r="K796" i="17"/>
  <c r="O796" i="17"/>
  <c r="Q796" i="17"/>
  <c r="V796" i="17"/>
  <c r="G797" i="17"/>
  <c r="M797" i="17" s="1"/>
  <c r="I797" i="17"/>
  <c r="K797" i="17"/>
  <c r="O797" i="17"/>
  <c r="Q797" i="17"/>
  <c r="V797" i="17"/>
  <c r="G803" i="17"/>
  <c r="M803" i="17" s="1"/>
  <c r="I803" i="17"/>
  <c r="K803" i="17"/>
  <c r="O803" i="17"/>
  <c r="Q803" i="17"/>
  <c r="V803" i="17"/>
  <c r="G804" i="17"/>
  <c r="M804" i="17" s="1"/>
  <c r="I804" i="17"/>
  <c r="K804" i="17"/>
  <c r="O804" i="17"/>
  <c r="Q804" i="17"/>
  <c r="V804" i="17"/>
  <c r="G812" i="17"/>
  <c r="M812" i="17" s="1"/>
  <c r="I812" i="17"/>
  <c r="K812" i="17"/>
  <c r="O812" i="17"/>
  <c r="Q812" i="17"/>
  <c r="V812" i="17"/>
  <c r="G813" i="17"/>
  <c r="M813" i="17" s="1"/>
  <c r="I813" i="17"/>
  <c r="K813" i="17"/>
  <c r="O813" i="17"/>
  <c r="Q813" i="17"/>
  <c r="V813" i="17"/>
  <c r="G821" i="17"/>
  <c r="I821" i="17"/>
  <c r="K821" i="17"/>
  <c r="M821" i="17"/>
  <c r="O821" i="17"/>
  <c r="Q821" i="17"/>
  <c r="V821" i="17"/>
  <c r="G822" i="17"/>
  <c r="M822" i="17" s="1"/>
  <c r="I822" i="17"/>
  <c r="K822" i="17"/>
  <c r="O822" i="17"/>
  <c r="Q822" i="17"/>
  <c r="V822" i="17"/>
  <c r="G827" i="17"/>
  <c r="M827" i="17" s="1"/>
  <c r="I827" i="17"/>
  <c r="K827" i="17"/>
  <c r="O827" i="17"/>
  <c r="Q827" i="17"/>
  <c r="V827" i="17"/>
  <c r="G829" i="17"/>
  <c r="I829" i="17"/>
  <c r="K829" i="17"/>
  <c r="M829" i="17"/>
  <c r="O829" i="17"/>
  <c r="Q829" i="17"/>
  <c r="V829" i="17"/>
  <c r="G830" i="17"/>
  <c r="I830" i="17"/>
  <c r="K830" i="17"/>
  <c r="M830" i="17"/>
  <c r="O830" i="17"/>
  <c r="Q830" i="17"/>
  <c r="V830" i="17"/>
  <c r="AF832" i="17"/>
  <c r="G48" i="1" s="1"/>
  <c r="G9" i="16"/>
  <c r="M9" i="16" s="1"/>
  <c r="I9" i="16"/>
  <c r="K9" i="16"/>
  <c r="O9" i="16"/>
  <c r="Q9" i="16"/>
  <c r="V9" i="16"/>
  <c r="G10" i="16"/>
  <c r="I10" i="16"/>
  <c r="K10" i="16"/>
  <c r="O10" i="16"/>
  <c r="Q10" i="16"/>
  <c r="V10" i="16"/>
  <c r="G11" i="16"/>
  <c r="M11" i="16" s="1"/>
  <c r="I11" i="16"/>
  <c r="K11" i="16"/>
  <c r="O11" i="16"/>
  <c r="Q11" i="16"/>
  <c r="V11" i="16"/>
  <c r="G12" i="16"/>
  <c r="I12" i="16"/>
  <c r="K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M46" i="16" s="1"/>
  <c r="I46" i="16"/>
  <c r="K46" i="16"/>
  <c r="O46" i="16"/>
  <c r="Q46" i="16"/>
  <c r="V46" i="16"/>
  <c r="G47" i="16"/>
  <c r="M47" i="16" s="1"/>
  <c r="I47" i="16"/>
  <c r="K47" i="16"/>
  <c r="O47" i="16"/>
  <c r="Q47" i="16"/>
  <c r="V47" i="16"/>
  <c r="G48" i="16"/>
  <c r="M48" i="16" s="1"/>
  <c r="I48" i="16"/>
  <c r="K48" i="16"/>
  <c r="O48" i="16"/>
  <c r="Q48" i="16"/>
  <c r="V48" i="16"/>
  <c r="G49" i="16"/>
  <c r="M49" i="16" s="1"/>
  <c r="I49" i="16"/>
  <c r="K49" i="16"/>
  <c r="O49" i="16"/>
  <c r="Q49" i="16"/>
  <c r="Q45" i="16" s="1"/>
  <c r="V49" i="16"/>
  <c r="G50" i="16"/>
  <c r="M50" i="16" s="1"/>
  <c r="I50" i="16"/>
  <c r="K50" i="16"/>
  <c r="O50" i="16"/>
  <c r="Q50" i="16"/>
  <c r="V50" i="16"/>
  <c r="G51" i="16"/>
  <c r="M51" i="16" s="1"/>
  <c r="I51" i="16"/>
  <c r="K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4" i="16"/>
  <c r="I64" i="16"/>
  <c r="K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M91" i="16" s="1"/>
  <c r="I91" i="16"/>
  <c r="K91" i="16"/>
  <c r="O91" i="16"/>
  <c r="Q91" i="16"/>
  <c r="V91" i="16"/>
  <c r="G93" i="16"/>
  <c r="I93" i="16"/>
  <c r="K93" i="16"/>
  <c r="M93" i="16"/>
  <c r="O93" i="16"/>
  <c r="Q93" i="16"/>
  <c r="V93" i="16"/>
  <c r="G94" i="16"/>
  <c r="M94" i="16" s="1"/>
  <c r="I94" i="16"/>
  <c r="K94" i="16"/>
  <c r="O94" i="16"/>
  <c r="Q94" i="16"/>
  <c r="V94" i="16"/>
  <c r="G95" i="16"/>
  <c r="M95" i="16" s="1"/>
  <c r="I95" i="16"/>
  <c r="K95" i="16"/>
  <c r="O95" i="16"/>
  <c r="Q95" i="16"/>
  <c r="V95" i="16"/>
  <c r="G96" i="16"/>
  <c r="I96" i="16"/>
  <c r="K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M100" i="16" s="1"/>
  <c r="I100" i="16"/>
  <c r="K100" i="16"/>
  <c r="O100" i="16"/>
  <c r="Q100" i="16"/>
  <c r="V100" i="16"/>
  <c r="G101" i="16"/>
  <c r="I101" i="16"/>
  <c r="K101" i="16"/>
  <c r="M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M107" i="16" s="1"/>
  <c r="I107" i="16"/>
  <c r="K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M123" i="16" s="1"/>
  <c r="I123" i="16"/>
  <c r="K123" i="16"/>
  <c r="O123" i="16"/>
  <c r="Q123" i="16"/>
  <c r="V123" i="16"/>
  <c r="G125" i="16"/>
  <c r="M125" i="16" s="1"/>
  <c r="I125" i="16"/>
  <c r="I124" i="16" s="1"/>
  <c r="K125" i="16"/>
  <c r="O125" i="16"/>
  <c r="Q125" i="16"/>
  <c r="V125" i="16"/>
  <c r="G126" i="16"/>
  <c r="M126" i="16" s="1"/>
  <c r="I126" i="16"/>
  <c r="K126" i="16"/>
  <c r="O126" i="16"/>
  <c r="Q126" i="16"/>
  <c r="V126" i="16"/>
  <c r="G127" i="16"/>
  <c r="I127" i="16"/>
  <c r="K127" i="16"/>
  <c r="M127" i="16"/>
  <c r="O127" i="16"/>
  <c r="Q127" i="16"/>
  <c r="V127" i="16"/>
  <c r="G128" i="16"/>
  <c r="G124" i="16" s="1"/>
  <c r="I183" i="1" s="1"/>
  <c r="I128" i="16"/>
  <c r="K128" i="16"/>
  <c r="O128" i="16"/>
  <c r="Q128" i="16"/>
  <c r="V128" i="16"/>
  <c r="G129" i="16"/>
  <c r="I129" i="16"/>
  <c r="K129" i="16"/>
  <c r="M129" i="16"/>
  <c r="O129" i="16"/>
  <c r="Q129" i="16"/>
  <c r="V129" i="16"/>
  <c r="G130" i="16"/>
  <c r="M130" i="16" s="1"/>
  <c r="I130" i="16"/>
  <c r="K130" i="16"/>
  <c r="O130" i="16"/>
  <c r="Q130" i="16"/>
  <c r="V130" i="16"/>
  <c r="G131" i="16"/>
  <c r="M131" i="16" s="1"/>
  <c r="I131" i="16"/>
  <c r="K131" i="16"/>
  <c r="O131" i="16"/>
  <c r="Q131" i="16"/>
  <c r="V131" i="16"/>
  <c r="AF133" i="16"/>
  <c r="G47" i="1" s="1"/>
  <c r="BA413" i="15"/>
  <c r="BA146" i="15"/>
  <c r="BA144" i="15"/>
  <c r="BA128" i="15"/>
  <c r="BA126" i="15"/>
  <c r="BA124" i="15"/>
  <c r="BA122" i="15"/>
  <c r="BA120" i="15"/>
  <c r="BA118" i="15"/>
  <c r="BA116" i="15"/>
  <c r="BA83" i="15"/>
  <c r="BA57" i="15"/>
  <c r="BA53" i="15"/>
  <c r="BA45" i="15"/>
  <c r="BA28" i="15"/>
  <c r="BA16" i="15"/>
  <c r="BA13" i="15"/>
  <c r="BA10" i="15"/>
  <c r="G9" i="15"/>
  <c r="M9" i="15" s="1"/>
  <c r="I9" i="15"/>
  <c r="K9" i="15"/>
  <c r="K8" i="15" s="1"/>
  <c r="O9" i="15"/>
  <c r="Q9" i="15"/>
  <c r="V9" i="15"/>
  <c r="G12" i="15"/>
  <c r="M12" i="15" s="1"/>
  <c r="I12" i="15"/>
  <c r="K12" i="15"/>
  <c r="O12" i="15"/>
  <c r="Q12" i="15"/>
  <c r="V12" i="15"/>
  <c r="G15" i="15"/>
  <c r="M15" i="15" s="1"/>
  <c r="I15" i="15"/>
  <c r="K15" i="15"/>
  <c r="O15" i="15"/>
  <c r="Q15" i="15"/>
  <c r="V15" i="15"/>
  <c r="G27" i="15"/>
  <c r="M27" i="15" s="1"/>
  <c r="I27" i="15"/>
  <c r="K27" i="15"/>
  <c r="O27" i="15"/>
  <c r="Q27" i="15"/>
  <c r="V27" i="15"/>
  <c r="G30" i="15"/>
  <c r="M30" i="15" s="1"/>
  <c r="I30" i="15"/>
  <c r="K30" i="15"/>
  <c r="O30" i="15"/>
  <c r="Q30" i="15"/>
  <c r="V30" i="15"/>
  <c r="G35" i="15"/>
  <c r="M35" i="15" s="1"/>
  <c r="I35" i="15"/>
  <c r="K35" i="15"/>
  <c r="O35" i="15"/>
  <c r="Q35" i="15"/>
  <c r="V35" i="15"/>
  <c r="G40" i="15"/>
  <c r="I40" i="15"/>
  <c r="K40" i="15"/>
  <c r="M40" i="15"/>
  <c r="O40" i="15"/>
  <c r="Q40" i="15"/>
  <c r="V40" i="15"/>
  <c r="G42" i="15"/>
  <c r="M42" i="15" s="1"/>
  <c r="I42" i="15"/>
  <c r="K42" i="15"/>
  <c r="O42" i="15"/>
  <c r="Q42" i="15"/>
  <c r="V42" i="15"/>
  <c r="G44" i="15"/>
  <c r="M44" i="15" s="1"/>
  <c r="I44" i="15"/>
  <c r="K44" i="15"/>
  <c r="O44" i="15"/>
  <c r="Q44" i="15"/>
  <c r="V44" i="15"/>
  <c r="G52" i="15"/>
  <c r="I52" i="15"/>
  <c r="K52" i="15"/>
  <c r="M52" i="15"/>
  <c r="O52" i="15"/>
  <c r="Q52" i="15"/>
  <c r="V52" i="15"/>
  <c r="G56" i="15"/>
  <c r="M56" i="15" s="1"/>
  <c r="I56" i="15"/>
  <c r="K56" i="15"/>
  <c r="O56" i="15"/>
  <c r="Q56" i="15"/>
  <c r="V56" i="15"/>
  <c r="G59" i="15"/>
  <c r="M59" i="15" s="1"/>
  <c r="I59" i="15"/>
  <c r="K59" i="15"/>
  <c r="O59" i="15"/>
  <c r="Q59" i="15"/>
  <c r="V59" i="15"/>
  <c r="G63" i="15"/>
  <c r="I63" i="15"/>
  <c r="K63" i="15"/>
  <c r="M63" i="15"/>
  <c r="O63" i="15"/>
  <c r="Q63" i="15"/>
  <c r="V63" i="15"/>
  <c r="G66" i="15"/>
  <c r="M66" i="15" s="1"/>
  <c r="I66" i="15"/>
  <c r="K66" i="15"/>
  <c r="O66" i="15"/>
  <c r="Q66" i="15"/>
  <c r="V66" i="15"/>
  <c r="G67" i="15"/>
  <c r="I67" i="15"/>
  <c r="K67" i="15"/>
  <c r="M67" i="15"/>
  <c r="O67" i="15"/>
  <c r="Q67" i="15"/>
  <c r="V67" i="15"/>
  <c r="G68" i="15"/>
  <c r="M68" i="15" s="1"/>
  <c r="I68" i="15"/>
  <c r="K68" i="15"/>
  <c r="O68" i="15"/>
  <c r="Q68" i="15"/>
  <c r="V68" i="15"/>
  <c r="G82" i="15"/>
  <c r="M82" i="15" s="1"/>
  <c r="I82" i="15"/>
  <c r="K82" i="15"/>
  <c r="O82" i="15"/>
  <c r="Q82" i="15"/>
  <c r="V82" i="15"/>
  <c r="G94" i="15"/>
  <c r="M94" i="15" s="1"/>
  <c r="I94" i="15"/>
  <c r="K94" i="15"/>
  <c r="O94" i="15"/>
  <c r="Q94" i="15"/>
  <c r="V94" i="15"/>
  <c r="G96" i="15"/>
  <c r="M96" i="15" s="1"/>
  <c r="M95" i="15" s="1"/>
  <c r="I96" i="15"/>
  <c r="I95" i="15" s="1"/>
  <c r="K96" i="15"/>
  <c r="K95" i="15" s="1"/>
  <c r="O96" i="15"/>
  <c r="O95" i="15" s="1"/>
  <c r="Q96" i="15"/>
  <c r="Q95" i="15" s="1"/>
  <c r="V96" i="15"/>
  <c r="V95" i="15" s="1"/>
  <c r="O99" i="15"/>
  <c r="Q99" i="15"/>
  <c r="G100" i="15"/>
  <c r="G99" i="15" s="1"/>
  <c r="I126" i="1" s="1"/>
  <c r="I100" i="15"/>
  <c r="I99" i="15" s="1"/>
  <c r="K100" i="15"/>
  <c r="K99" i="15" s="1"/>
  <c r="M100" i="15"/>
  <c r="M99" i="15" s="1"/>
  <c r="O100" i="15"/>
  <c r="Q100" i="15"/>
  <c r="V100" i="15"/>
  <c r="V99" i="15" s="1"/>
  <c r="G113" i="15"/>
  <c r="M113" i="15" s="1"/>
  <c r="I113" i="15"/>
  <c r="K113" i="15"/>
  <c r="O113" i="15"/>
  <c r="Q113" i="15"/>
  <c r="V113" i="15"/>
  <c r="G114" i="15"/>
  <c r="M114" i="15" s="1"/>
  <c r="I114" i="15"/>
  <c r="K114" i="15"/>
  <c r="O114" i="15"/>
  <c r="Q114" i="15"/>
  <c r="V114" i="15"/>
  <c r="G115" i="15"/>
  <c r="M115" i="15" s="1"/>
  <c r="I115" i="15"/>
  <c r="K115" i="15"/>
  <c r="O115" i="15"/>
  <c r="Q115" i="15"/>
  <c r="V115" i="15"/>
  <c r="G117" i="15"/>
  <c r="M117" i="15" s="1"/>
  <c r="I117" i="15"/>
  <c r="K117" i="15"/>
  <c r="O117" i="15"/>
  <c r="Q117" i="15"/>
  <c r="V117" i="15"/>
  <c r="G119" i="15"/>
  <c r="M119" i="15" s="1"/>
  <c r="I119" i="15"/>
  <c r="K119" i="15"/>
  <c r="O119" i="15"/>
  <c r="Q119" i="15"/>
  <c r="V119" i="15"/>
  <c r="G121" i="15"/>
  <c r="M121" i="15" s="1"/>
  <c r="I121" i="15"/>
  <c r="K121" i="15"/>
  <c r="O121" i="15"/>
  <c r="Q121" i="15"/>
  <c r="V121" i="15"/>
  <c r="G123" i="15"/>
  <c r="M123" i="15" s="1"/>
  <c r="I123" i="15"/>
  <c r="K123" i="15"/>
  <c r="O123" i="15"/>
  <c r="Q123" i="15"/>
  <c r="V123" i="15"/>
  <c r="G125" i="15"/>
  <c r="I125" i="15"/>
  <c r="K125" i="15"/>
  <c r="M125" i="15"/>
  <c r="O125" i="15"/>
  <c r="Q125" i="15"/>
  <c r="V125" i="15"/>
  <c r="G127" i="15"/>
  <c r="M127" i="15" s="1"/>
  <c r="I127" i="15"/>
  <c r="K127" i="15"/>
  <c r="O127" i="15"/>
  <c r="Q127" i="15"/>
  <c r="V127" i="15"/>
  <c r="G129" i="15"/>
  <c r="M129" i="15" s="1"/>
  <c r="I129" i="15"/>
  <c r="K129" i="15"/>
  <c r="O129" i="15"/>
  <c r="Q129" i="15"/>
  <c r="V129" i="15"/>
  <c r="G131" i="15"/>
  <c r="I131" i="15"/>
  <c r="K131" i="15"/>
  <c r="O131" i="15"/>
  <c r="Q131" i="15"/>
  <c r="V131" i="15"/>
  <c r="G133" i="15"/>
  <c r="M133" i="15" s="1"/>
  <c r="I133" i="15"/>
  <c r="K133" i="15"/>
  <c r="O133" i="15"/>
  <c r="Q133" i="15"/>
  <c r="V133" i="15"/>
  <c r="G135" i="15"/>
  <c r="M135" i="15" s="1"/>
  <c r="I135" i="15"/>
  <c r="K135" i="15"/>
  <c r="O135" i="15"/>
  <c r="Q135" i="15"/>
  <c r="V135" i="15"/>
  <c r="G137" i="15"/>
  <c r="M137" i="15" s="1"/>
  <c r="I137" i="15"/>
  <c r="K137" i="15"/>
  <c r="O137" i="15"/>
  <c r="Q137" i="15"/>
  <c r="V137" i="15"/>
  <c r="G138" i="15"/>
  <c r="M138" i="15" s="1"/>
  <c r="I138" i="15"/>
  <c r="K138" i="15"/>
  <c r="O138" i="15"/>
  <c r="Q138" i="15"/>
  <c r="V138" i="15"/>
  <c r="G140" i="15"/>
  <c r="M140" i="15" s="1"/>
  <c r="I140" i="15"/>
  <c r="K140" i="15"/>
  <c r="O140" i="15"/>
  <c r="Q140" i="15"/>
  <c r="V140" i="15"/>
  <c r="G143" i="15"/>
  <c r="I143" i="15"/>
  <c r="K143" i="15"/>
  <c r="K142" i="15" s="1"/>
  <c r="M143" i="15"/>
  <c r="O143" i="15"/>
  <c r="Q143" i="15"/>
  <c r="V143" i="15"/>
  <c r="G145" i="15"/>
  <c r="M145" i="15" s="1"/>
  <c r="I145" i="15"/>
  <c r="K145" i="15"/>
  <c r="O145" i="15"/>
  <c r="Q145" i="15"/>
  <c r="V145" i="15"/>
  <c r="G147" i="15"/>
  <c r="G142" i="15" s="1"/>
  <c r="I147" i="15"/>
  <c r="I142" i="15" s="1"/>
  <c r="K147" i="15"/>
  <c r="O147" i="15"/>
  <c r="Q147" i="15"/>
  <c r="Q142" i="15" s="1"/>
  <c r="V147" i="15"/>
  <c r="G153" i="15"/>
  <c r="M153" i="15" s="1"/>
  <c r="I153" i="15"/>
  <c r="K153" i="15"/>
  <c r="O153" i="15"/>
  <c r="Q153" i="15"/>
  <c r="V153" i="15"/>
  <c r="G156" i="15"/>
  <c r="M156" i="15" s="1"/>
  <c r="I156" i="15"/>
  <c r="K156" i="15"/>
  <c r="O156" i="15"/>
  <c r="Q156" i="15"/>
  <c r="V156" i="15"/>
  <c r="G159" i="15"/>
  <c r="I159" i="15"/>
  <c r="K159" i="15"/>
  <c r="O159" i="15"/>
  <c r="Q159" i="15"/>
  <c r="V159" i="15"/>
  <c r="G162" i="15"/>
  <c r="M162" i="15" s="1"/>
  <c r="I162" i="15"/>
  <c r="K162" i="15"/>
  <c r="O162" i="15"/>
  <c r="Q162" i="15"/>
  <c r="V162" i="15"/>
  <c r="G165" i="15"/>
  <c r="M165" i="15" s="1"/>
  <c r="I165" i="15"/>
  <c r="K165" i="15"/>
  <c r="O165" i="15"/>
  <c r="Q165" i="15"/>
  <c r="V165" i="15"/>
  <c r="G168" i="15"/>
  <c r="I168" i="15"/>
  <c r="K168" i="15"/>
  <c r="M168" i="15"/>
  <c r="O168" i="15"/>
  <c r="Q168" i="15"/>
  <c r="V168" i="15"/>
  <c r="G172" i="15"/>
  <c r="M172" i="15" s="1"/>
  <c r="I172" i="15"/>
  <c r="K172" i="15"/>
  <c r="O172" i="15"/>
  <c r="Q172" i="15"/>
  <c r="V172" i="15"/>
  <c r="G176" i="15"/>
  <c r="M176" i="15" s="1"/>
  <c r="I176" i="15"/>
  <c r="K176" i="15"/>
  <c r="O176" i="15"/>
  <c r="Q176" i="15"/>
  <c r="V176" i="15"/>
  <c r="G180" i="15"/>
  <c r="I180" i="15"/>
  <c r="K180" i="15"/>
  <c r="M180" i="15"/>
  <c r="O180" i="15"/>
  <c r="Q180" i="15"/>
  <c r="V180" i="15"/>
  <c r="G184" i="15"/>
  <c r="M184" i="15" s="1"/>
  <c r="I184" i="15"/>
  <c r="K184" i="15"/>
  <c r="O184" i="15"/>
  <c r="Q184" i="15"/>
  <c r="V184" i="15"/>
  <c r="G188" i="15"/>
  <c r="M188" i="15" s="1"/>
  <c r="I188" i="15"/>
  <c r="K188" i="15"/>
  <c r="O188" i="15"/>
  <c r="Q188" i="15"/>
  <c r="V188" i="15"/>
  <c r="G191" i="15"/>
  <c r="M191" i="15" s="1"/>
  <c r="I191" i="15"/>
  <c r="K191" i="15"/>
  <c r="O191" i="15"/>
  <c r="Q191" i="15"/>
  <c r="V191" i="15"/>
  <c r="G194" i="15"/>
  <c r="M194" i="15" s="1"/>
  <c r="I194" i="15"/>
  <c r="K194" i="15"/>
  <c r="O194" i="15"/>
  <c r="Q194" i="15"/>
  <c r="V194" i="15"/>
  <c r="G197" i="15"/>
  <c r="M197" i="15" s="1"/>
  <c r="I197" i="15"/>
  <c r="K197" i="15"/>
  <c r="O197" i="15"/>
  <c r="Q197" i="15"/>
  <c r="V197" i="15"/>
  <c r="G200" i="15"/>
  <c r="M200" i="15" s="1"/>
  <c r="I200" i="15"/>
  <c r="K200" i="15"/>
  <c r="O200" i="15"/>
  <c r="Q200" i="15"/>
  <c r="V200" i="15"/>
  <c r="G202" i="15"/>
  <c r="M202" i="15" s="1"/>
  <c r="I202" i="15"/>
  <c r="K202" i="15"/>
  <c r="O202" i="15"/>
  <c r="Q202" i="15"/>
  <c r="V202" i="15"/>
  <c r="G204" i="15"/>
  <c r="M204" i="15" s="1"/>
  <c r="I204" i="15"/>
  <c r="K204" i="15"/>
  <c r="O204" i="15"/>
  <c r="Q204" i="15"/>
  <c r="V204" i="15"/>
  <c r="G206" i="15"/>
  <c r="M206" i="15" s="1"/>
  <c r="I206" i="15"/>
  <c r="K206" i="15"/>
  <c r="O206" i="15"/>
  <c r="Q206" i="15"/>
  <c r="V206" i="15"/>
  <c r="G208" i="15"/>
  <c r="I208" i="15"/>
  <c r="K208" i="15"/>
  <c r="M208" i="15"/>
  <c r="O208" i="15"/>
  <c r="Q208" i="15"/>
  <c r="V208" i="15"/>
  <c r="G210" i="15"/>
  <c r="M210" i="15" s="1"/>
  <c r="I210" i="15"/>
  <c r="K210" i="15"/>
  <c r="O210" i="15"/>
  <c r="Q210" i="15"/>
  <c r="V210" i="15"/>
  <c r="G211" i="15"/>
  <c r="M211" i="15" s="1"/>
  <c r="I211" i="15"/>
  <c r="K211" i="15"/>
  <c r="O211" i="15"/>
  <c r="Q211" i="15"/>
  <c r="V211" i="15"/>
  <c r="G212" i="15"/>
  <c r="I212" i="15"/>
  <c r="K212" i="15"/>
  <c r="M212" i="15"/>
  <c r="O212" i="15"/>
  <c r="Q212" i="15"/>
  <c r="V212" i="15"/>
  <c r="G213" i="15"/>
  <c r="I213" i="15"/>
  <c r="K213" i="15"/>
  <c r="M213" i="15"/>
  <c r="O213" i="15"/>
  <c r="Q213" i="15"/>
  <c r="V213" i="15"/>
  <c r="G214" i="15"/>
  <c r="M214" i="15" s="1"/>
  <c r="I214" i="15"/>
  <c r="K214" i="15"/>
  <c r="O214" i="15"/>
  <c r="Q214" i="15"/>
  <c r="V214" i="15"/>
  <c r="G215" i="15"/>
  <c r="I215" i="15"/>
  <c r="K215" i="15"/>
  <c r="M215" i="15"/>
  <c r="O215" i="15"/>
  <c r="Q215" i="15"/>
  <c r="V215" i="15"/>
  <c r="G217" i="15"/>
  <c r="I217" i="15"/>
  <c r="K217" i="15"/>
  <c r="M217" i="15"/>
  <c r="O217" i="15"/>
  <c r="Q217" i="15"/>
  <c r="V217" i="15"/>
  <c r="G219" i="15"/>
  <c r="M219" i="15" s="1"/>
  <c r="I219" i="15"/>
  <c r="K219" i="15"/>
  <c r="O219" i="15"/>
  <c r="Q219" i="15"/>
  <c r="V219" i="15"/>
  <c r="G221" i="15"/>
  <c r="M221" i="15" s="1"/>
  <c r="I221" i="15"/>
  <c r="K221" i="15"/>
  <c r="O221" i="15"/>
  <c r="Q221" i="15"/>
  <c r="V221" i="15"/>
  <c r="G222" i="15"/>
  <c r="I222" i="15"/>
  <c r="K222" i="15"/>
  <c r="M222" i="15"/>
  <c r="O222" i="15"/>
  <c r="Q222" i="15"/>
  <c r="V222" i="15"/>
  <c r="G223" i="15"/>
  <c r="M223" i="15" s="1"/>
  <c r="I223" i="15"/>
  <c r="K223" i="15"/>
  <c r="O223" i="15"/>
  <c r="Q223" i="15"/>
  <c r="V223" i="15"/>
  <c r="G224" i="15"/>
  <c r="M224" i="15" s="1"/>
  <c r="I224" i="15"/>
  <c r="K224" i="15"/>
  <c r="O224" i="15"/>
  <c r="Q224" i="15"/>
  <c r="V224" i="15"/>
  <c r="G225" i="15"/>
  <c r="M225" i="15" s="1"/>
  <c r="I225" i="15"/>
  <c r="K225" i="15"/>
  <c r="O225" i="15"/>
  <c r="Q225" i="15"/>
  <c r="V225" i="15"/>
  <c r="G231" i="15"/>
  <c r="M231" i="15" s="1"/>
  <c r="I231" i="15"/>
  <c r="K231" i="15"/>
  <c r="O231" i="15"/>
  <c r="Q231" i="15"/>
  <c r="V231" i="15"/>
  <c r="G233" i="15"/>
  <c r="I233" i="15"/>
  <c r="K233" i="15"/>
  <c r="O233" i="15"/>
  <c r="Q233" i="15"/>
  <c r="V233" i="15"/>
  <c r="G235" i="15"/>
  <c r="I235" i="15"/>
  <c r="K235" i="15"/>
  <c r="M235" i="15"/>
  <c r="O235" i="15"/>
  <c r="Q235" i="15"/>
  <c r="V235" i="15"/>
  <c r="G241" i="15"/>
  <c r="M241" i="15" s="1"/>
  <c r="I241" i="15"/>
  <c r="K241" i="15"/>
  <c r="O241" i="15"/>
  <c r="Q241" i="15"/>
  <c r="V241" i="15"/>
  <c r="G247" i="15"/>
  <c r="M247" i="15" s="1"/>
  <c r="I247" i="15"/>
  <c r="K247" i="15"/>
  <c r="O247" i="15"/>
  <c r="Q247" i="15"/>
  <c r="V247" i="15"/>
  <c r="G253" i="15"/>
  <c r="I253" i="15"/>
  <c r="K253" i="15"/>
  <c r="M253" i="15"/>
  <c r="O253" i="15"/>
  <c r="Q253" i="15"/>
  <c r="V253" i="15"/>
  <c r="G260" i="15"/>
  <c r="I260" i="15"/>
  <c r="K260" i="15"/>
  <c r="M260" i="15"/>
  <c r="O260" i="15"/>
  <c r="Q260" i="15"/>
  <c r="V260" i="15"/>
  <c r="G265" i="15"/>
  <c r="M265" i="15" s="1"/>
  <c r="I265" i="15"/>
  <c r="K265" i="15"/>
  <c r="O265" i="15"/>
  <c r="Q265" i="15"/>
  <c r="V265" i="15"/>
  <c r="G270" i="15"/>
  <c r="I270" i="15"/>
  <c r="K270" i="15"/>
  <c r="M270" i="15"/>
  <c r="O270" i="15"/>
  <c r="Q270" i="15"/>
  <c r="V270" i="15"/>
  <c r="G276" i="15"/>
  <c r="I276" i="15"/>
  <c r="K276" i="15"/>
  <c r="M276" i="15"/>
  <c r="O276" i="15"/>
  <c r="Q276" i="15"/>
  <c r="V276" i="15"/>
  <c r="G281" i="15"/>
  <c r="I281" i="15"/>
  <c r="K281" i="15"/>
  <c r="M281" i="15"/>
  <c r="O281" i="15"/>
  <c r="Q281" i="15"/>
  <c r="V281" i="15"/>
  <c r="G283" i="15"/>
  <c r="M283" i="15" s="1"/>
  <c r="I283" i="15"/>
  <c r="K283" i="15"/>
  <c r="O283" i="15"/>
  <c r="Q283" i="15"/>
  <c r="V283" i="15"/>
  <c r="G285" i="15"/>
  <c r="I285" i="15"/>
  <c r="K285" i="15"/>
  <c r="M285" i="15"/>
  <c r="O285" i="15"/>
  <c r="Q285" i="15"/>
  <c r="V285" i="15"/>
  <c r="G287" i="15"/>
  <c r="I287" i="15"/>
  <c r="K287" i="15"/>
  <c r="M287" i="15"/>
  <c r="O287" i="15"/>
  <c r="Q287" i="15"/>
  <c r="V287" i="15"/>
  <c r="G289" i="15"/>
  <c r="M289" i="15" s="1"/>
  <c r="I289" i="15"/>
  <c r="K289" i="15"/>
  <c r="O289" i="15"/>
  <c r="Q289" i="15"/>
  <c r="V289" i="15"/>
  <c r="G291" i="15"/>
  <c r="M291" i="15" s="1"/>
  <c r="I291" i="15"/>
  <c r="K291" i="15"/>
  <c r="O291" i="15"/>
  <c r="Q291" i="15"/>
  <c r="V291" i="15"/>
  <c r="G293" i="15"/>
  <c r="I293" i="15"/>
  <c r="K293" i="15"/>
  <c r="M293" i="15"/>
  <c r="O293" i="15"/>
  <c r="Q293" i="15"/>
  <c r="V293" i="15"/>
  <c r="G295" i="15"/>
  <c r="M295" i="15" s="1"/>
  <c r="I295" i="15"/>
  <c r="K295" i="15"/>
  <c r="O295" i="15"/>
  <c r="Q295" i="15"/>
  <c r="V295" i="15"/>
  <c r="G297" i="15"/>
  <c r="M297" i="15" s="1"/>
  <c r="I297" i="15"/>
  <c r="K297" i="15"/>
  <c r="O297" i="15"/>
  <c r="Q297" i="15"/>
  <c r="V297" i="15"/>
  <c r="G299" i="15"/>
  <c r="M299" i="15" s="1"/>
  <c r="I299" i="15"/>
  <c r="K299" i="15"/>
  <c r="O299" i="15"/>
  <c r="Q299" i="15"/>
  <c r="V299" i="15"/>
  <c r="G300" i="15"/>
  <c r="M300" i="15" s="1"/>
  <c r="I300" i="15"/>
  <c r="K300" i="15"/>
  <c r="O300" i="15"/>
  <c r="Q300" i="15"/>
  <c r="V300" i="15"/>
  <c r="G301" i="15"/>
  <c r="M301" i="15" s="1"/>
  <c r="I301" i="15"/>
  <c r="K301" i="15"/>
  <c r="O301" i="15"/>
  <c r="Q301" i="15"/>
  <c r="V301" i="15"/>
  <c r="G302" i="15"/>
  <c r="I302" i="15"/>
  <c r="K302" i="15"/>
  <c r="M302" i="15"/>
  <c r="O302" i="15"/>
  <c r="Q302" i="15"/>
  <c r="V302" i="15"/>
  <c r="G303" i="15"/>
  <c r="M303" i="15" s="1"/>
  <c r="I303" i="15"/>
  <c r="K303" i="15"/>
  <c r="O303" i="15"/>
  <c r="Q303" i="15"/>
  <c r="V303" i="15"/>
  <c r="G304" i="15"/>
  <c r="M304" i="15" s="1"/>
  <c r="I304" i="15"/>
  <c r="K304" i="15"/>
  <c r="O304" i="15"/>
  <c r="Q304" i="15"/>
  <c r="V304" i="15"/>
  <c r="G305" i="15"/>
  <c r="M305" i="15" s="1"/>
  <c r="I305" i="15"/>
  <c r="K305" i="15"/>
  <c r="O305" i="15"/>
  <c r="Q305" i="15"/>
  <c r="V305" i="15"/>
  <c r="G306" i="15"/>
  <c r="M306" i="15" s="1"/>
  <c r="I306" i="15"/>
  <c r="K306" i="15"/>
  <c r="O306" i="15"/>
  <c r="Q306" i="15"/>
  <c r="V306" i="15"/>
  <c r="G307" i="15"/>
  <c r="M307" i="15" s="1"/>
  <c r="I307" i="15"/>
  <c r="K307" i="15"/>
  <c r="O307" i="15"/>
  <c r="Q307" i="15"/>
  <c r="V307" i="15"/>
  <c r="G308" i="15"/>
  <c r="M308" i="15" s="1"/>
  <c r="I308" i="15"/>
  <c r="K308" i="15"/>
  <c r="O308" i="15"/>
  <c r="Q308" i="15"/>
  <c r="V308" i="15"/>
  <c r="G309" i="15"/>
  <c r="M309" i="15" s="1"/>
  <c r="I309" i="15"/>
  <c r="K309" i="15"/>
  <c r="O309" i="15"/>
  <c r="Q309" i="15"/>
  <c r="V309" i="15"/>
  <c r="G310" i="15"/>
  <c r="I310" i="15"/>
  <c r="K310" i="15"/>
  <c r="M310" i="15"/>
  <c r="O310" i="15"/>
  <c r="Q310" i="15"/>
  <c r="V310" i="15"/>
  <c r="G311" i="15"/>
  <c r="M311" i="15" s="1"/>
  <c r="I311" i="15"/>
  <c r="K311" i="15"/>
  <c r="O311" i="15"/>
  <c r="Q311" i="15"/>
  <c r="V311" i="15"/>
  <c r="G312" i="15"/>
  <c r="M312" i="15" s="1"/>
  <c r="I312" i="15"/>
  <c r="K312" i="15"/>
  <c r="O312" i="15"/>
  <c r="Q312" i="15"/>
  <c r="V312" i="15"/>
  <c r="G313" i="15"/>
  <c r="M313" i="15" s="1"/>
  <c r="I313" i="15"/>
  <c r="K313" i="15"/>
  <c r="O313" i="15"/>
  <c r="Q313" i="15"/>
  <c r="V313" i="15"/>
  <c r="G314" i="15"/>
  <c r="M314" i="15" s="1"/>
  <c r="I314" i="15"/>
  <c r="K314" i="15"/>
  <c r="O314" i="15"/>
  <c r="Q314" i="15"/>
  <c r="V314"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I323" i="15"/>
  <c r="K323" i="15"/>
  <c r="M323" i="15"/>
  <c r="O323" i="15"/>
  <c r="Q323" i="15"/>
  <c r="V323" i="15"/>
  <c r="G325" i="15"/>
  <c r="M325" i="15" s="1"/>
  <c r="I325" i="15"/>
  <c r="K325" i="15"/>
  <c r="O325" i="15"/>
  <c r="Q325" i="15"/>
  <c r="V325" i="15"/>
  <c r="G327" i="15"/>
  <c r="M327" i="15" s="1"/>
  <c r="I327" i="15"/>
  <c r="K327" i="15"/>
  <c r="O327" i="15"/>
  <c r="Q327" i="15"/>
  <c r="V327" i="15"/>
  <c r="G330" i="15"/>
  <c r="M330" i="15" s="1"/>
  <c r="I330" i="15"/>
  <c r="K330" i="15"/>
  <c r="O330" i="15"/>
  <c r="Q330" i="15"/>
  <c r="V330" i="15"/>
  <c r="G333" i="15"/>
  <c r="M333" i="15" s="1"/>
  <c r="I333" i="15"/>
  <c r="K333" i="15"/>
  <c r="O333" i="15"/>
  <c r="Q333" i="15"/>
  <c r="V333" i="15"/>
  <c r="G334" i="15"/>
  <c r="M334" i="15" s="1"/>
  <c r="I334" i="15"/>
  <c r="K334" i="15"/>
  <c r="O334" i="15"/>
  <c r="Q334" i="15"/>
  <c r="V334" i="15"/>
  <c r="G335" i="15"/>
  <c r="M335" i="15" s="1"/>
  <c r="I335" i="15"/>
  <c r="K335" i="15"/>
  <c r="O335" i="15"/>
  <c r="Q335" i="15"/>
  <c r="V335" i="15"/>
  <c r="G336" i="15"/>
  <c r="M336" i="15" s="1"/>
  <c r="I336" i="15"/>
  <c r="K336" i="15"/>
  <c r="O336" i="15"/>
  <c r="Q336" i="15"/>
  <c r="V336" i="15"/>
  <c r="G337" i="15"/>
  <c r="I337" i="15"/>
  <c r="K337" i="15"/>
  <c r="M337" i="15"/>
  <c r="O337" i="15"/>
  <c r="Q337" i="15"/>
  <c r="V337" i="15"/>
  <c r="G338" i="15"/>
  <c r="M338" i="15" s="1"/>
  <c r="I338" i="15"/>
  <c r="K338" i="15"/>
  <c r="O338" i="15"/>
  <c r="Q338" i="15"/>
  <c r="V338" i="15"/>
  <c r="G345" i="15"/>
  <c r="M345" i="15" s="1"/>
  <c r="I345" i="15"/>
  <c r="K345" i="15"/>
  <c r="O345" i="15"/>
  <c r="Q345" i="15"/>
  <c r="V345" i="15"/>
  <c r="G348" i="15"/>
  <c r="M348" i="15" s="1"/>
  <c r="I348" i="15"/>
  <c r="K348" i="15"/>
  <c r="O348" i="15"/>
  <c r="Q348" i="15"/>
  <c r="V348" i="15"/>
  <c r="G349" i="15"/>
  <c r="M349" i="15" s="1"/>
  <c r="I349" i="15"/>
  <c r="K349" i="15"/>
  <c r="O349" i="15"/>
  <c r="Q349" i="15"/>
  <c r="V349" i="15"/>
  <c r="G350" i="15"/>
  <c r="M350" i="15" s="1"/>
  <c r="I350" i="15"/>
  <c r="K350" i="15"/>
  <c r="O350" i="15"/>
  <c r="Q350" i="15"/>
  <c r="V350" i="15"/>
  <c r="G352" i="15"/>
  <c r="M352" i="15" s="1"/>
  <c r="I352" i="15"/>
  <c r="K352" i="15"/>
  <c r="O352" i="15"/>
  <c r="Q352" i="15"/>
  <c r="V352" i="15"/>
  <c r="G354" i="15"/>
  <c r="M354" i="15" s="1"/>
  <c r="I354" i="15"/>
  <c r="K354" i="15"/>
  <c r="O354" i="15"/>
  <c r="Q354" i="15"/>
  <c r="V354" i="15"/>
  <c r="G355" i="15"/>
  <c r="M355" i="15" s="1"/>
  <c r="I355" i="15"/>
  <c r="K355" i="15"/>
  <c r="O355" i="15"/>
  <c r="Q355" i="15"/>
  <c r="V355" i="15"/>
  <c r="G356" i="15"/>
  <c r="M356" i="15" s="1"/>
  <c r="I356" i="15"/>
  <c r="K356" i="15"/>
  <c r="O356" i="15"/>
  <c r="Q356" i="15"/>
  <c r="V356" i="15"/>
  <c r="G357" i="15"/>
  <c r="M357" i="15" s="1"/>
  <c r="I357" i="15"/>
  <c r="K357" i="15"/>
  <c r="O357" i="15"/>
  <c r="Q357" i="15"/>
  <c r="V357" i="15"/>
  <c r="G358" i="15"/>
  <c r="I358" i="15"/>
  <c r="K358" i="15"/>
  <c r="M358" i="15"/>
  <c r="O358" i="15"/>
  <c r="Q358" i="15"/>
  <c r="V358" i="15"/>
  <c r="G359" i="15"/>
  <c r="M359" i="15" s="1"/>
  <c r="I359" i="15"/>
  <c r="K359" i="15"/>
  <c r="O359" i="15"/>
  <c r="Q359" i="15"/>
  <c r="V359" i="15"/>
  <c r="G361" i="15"/>
  <c r="M361" i="15" s="1"/>
  <c r="I361" i="15"/>
  <c r="K361" i="15"/>
  <c r="O361" i="15"/>
  <c r="Q361" i="15"/>
  <c r="V361" i="15"/>
  <c r="G364" i="15"/>
  <c r="M364" i="15" s="1"/>
  <c r="I364" i="15"/>
  <c r="K364" i="15"/>
  <c r="O364" i="15"/>
  <c r="Q364" i="15"/>
  <c r="V364" i="15"/>
  <c r="G365" i="15"/>
  <c r="M365" i="15" s="1"/>
  <c r="I365" i="15"/>
  <c r="K365" i="15"/>
  <c r="O365" i="15"/>
  <c r="Q365" i="15"/>
  <c r="V365" i="15"/>
  <c r="G366" i="15"/>
  <c r="M366" i="15" s="1"/>
  <c r="I366" i="15"/>
  <c r="K366" i="15"/>
  <c r="O366" i="15"/>
  <c r="Q366" i="15"/>
  <c r="V366" i="15"/>
  <c r="G367" i="15"/>
  <c r="M367" i="15" s="1"/>
  <c r="I367" i="15"/>
  <c r="K367" i="15"/>
  <c r="O367" i="15"/>
  <c r="Q367" i="15"/>
  <c r="V367" i="15"/>
  <c r="G368" i="15"/>
  <c r="M368" i="15" s="1"/>
  <c r="I368" i="15"/>
  <c r="K368" i="15"/>
  <c r="O368" i="15"/>
  <c r="Q368" i="15"/>
  <c r="V368" i="15"/>
  <c r="G369" i="15"/>
  <c r="I369" i="15"/>
  <c r="K369" i="15"/>
  <c r="M369" i="15"/>
  <c r="O369" i="15"/>
  <c r="Q369" i="15"/>
  <c r="V369" i="15"/>
  <c r="G370" i="15"/>
  <c r="M370" i="15" s="1"/>
  <c r="I370" i="15"/>
  <c r="K370" i="15"/>
  <c r="O370" i="15"/>
  <c r="Q370" i="15"/>
  <c r="V370" i="15"/>
  <c r="G371" i="15"/>
  <c r="M371" i="15" s="1"/>
  <c r="I371" i="15"/>
  <c r="K371" i="15"/>
  <c r="O371" i="15"/>
  <c r="Q371" i="15"/>
  <c r="V371" i="15"/>
  <c r="G372" i="15"/>
  <c r="M372" i="15" s="1"/>
  <c r="I372" i="15"/>
  <c r="K372" i="15"/>
  <c r="O372" i="15"/>
  <c r="Q372" i="15"/>
  <c r="V372" i="15"/>
  <c r="G373" i="15"/>
  <c r="M373" i="15" s="1"/>
  <c r="I373" i="15"/>
  <c r="K373" i="15"/>
  <c r="O373" i="15"/>
  <c r="Q373" i="15"/>
  <c r="V373" i="15"/>
  <c r="G374" i="15"/>
  <c r="M374" i="15" s="1"/>
  <c r="I374" i="15"/>
  <c r="K374" i="15"/>
  <c r="O374" i="15"/>
  <c r="Q374" i="15"/>
  <c r="V374" i="15"/>
  <c r="G375" i="15"/>
  <c r="M375" i="15" s="1"/>
  <c r="I375" i="15"/>
  <c r="K375" i="15"/>
  <c r="O375" i="15"/>
  <c r="Q375" i="15"/>
  <c r="V375" i="15"/>
  <c r="G376" i="15"/>
  <c r="M376" i="15" s="1"/>
  <c r="I376" i="15"/>
  <c r="K376" i="15"/>
  <c r="O376" i="15"/>
  <c r="Q376" i="15"/>
  <c r="V376" i="15"/>
  <c r="G377" i="15"/>
  <c r="I377" i="15"/>
  <c r="K377" i="15"/>
  <c r="M377" i="15"/>
  <c r="O377" i="15"/>
  <c r="Q377" i="15"/>
  <c r="V377" i="15"/>
  <c r="G378" i="15"/>
  <c r="M378" i="15" s="1"/>
  <c r="I378" i="15"/>
  <c r="K378" i="15"/>
  <c r="O378" i="15"/>
  <c r="Q378" i="15"/>
  <c r="V378" i="15"/>
  <c r="G379" i="15"/>
  <c r="M379" i="15" s="1"/>
  <c r="I379" i="15"/>
  <c r="K379" i="15"/>
  <c r="O379" i="15"/>
  <c r="Q379" i="15"/>
  <c r="V379" i="15"/>
  <c r="G380" i="15"/>
  <c r="M380" i="15" s="1"/>
  <c r="I380" i="15"/>
  <c r="K380" i="15"/>
  <c r="O380" i="15"/>
  <c r="Q380" i="15"/>
  <c r="V380" i="15"/>
  <c r="G381" i="15"/>
  <c r="M381" i="15" s="1"/>
  <c r="I381" i="15"/>
  <c r="K381" i="15"/>
  <c r="O381" i="15"/>
  <c r="Q381" i="15"/>
  <c r="V381" i="15"/>
  <c r="G382" i="15"/>
  <c r="M382" i="15" s="1"/>
  <c r="I382" i="15"/>
  <c r="K382" i="15"/>
  <c r="O382" i="15"/>
  <c r="Q382" i="15"/>
  <c r="V382" i="15"/>
  <c r="G383" i="15"/>
  <c r="M383" i="15" s="1"/>
  <c r="I383" i="15"/>
  <c r="K383" i="15"/>
  <c r="O383" i="15"/>
  <c r="Q383" i="15"/>
  <c r="V383" i="15"/>
  <c r="G384" i="15"/>
  <c r="M384" i="15" s="1"/>
  <c r="I384" i="15"/>
  <c r="K384" i="15"/>
  <c r="O384" i="15"/>
  <c r="Q384" i="15"/>
  <c r="V384" i="15"/>
  <c r="G391" i="15"/>
  <c r="I391" i="15"/>
  <c r="K391" i="15"/>
  <c r="O391" i="15"/>
  <c r="O390" i="15" s="1"/>
  <c r="Q391" i="15"/>
  <c r="V391" i="15"/>
  <c r="G393" i="15"/>
  <c r="M393" i="15" s="1"/>
  <c r="I393" i="15"/>
  <c r="K393" i="15"/>
  <c r="O393" i="15"/>
  <c r="Q393" i="15"/>
  <c r="V393" i="15"/>
  <c r="G395" i="15"/>
  <c r="M395" i="15" s="1"/>
  <c r="I395" i="15"/>
  <c r="K395" i="15"/>
  <c r="O395" i="15"/>
  <c r="Q395" i="15"/>
  <c r="V395" i="15"/>
  <c r="G396" i="15"/>
  <c r="I396" i="15"/>
  <c r="K396" i="15"/>
  <c r="M396" i="15"/>
  <c r="O396" i="15"/>
  <c r="Q396" i="15"/>
  <c r="V396" i="15"/>
  <c r="G402" i="15"/>
  <c r="M402" i="15" s="1"/>
  <c r="I402" i="15"/>
  <c r="K402" i="15"/>
  <c r="O402" i="15"/>
  <c r="Q402" i="15"/>
  <c r="V402" i="15"/>
  <c r="G404" i="15"/>
  <c r="M404" i="15" s="1"/>
  <c r="I404" i="15"/>
  <c r="K404" i="15"/>
  <c r="O404" i="15"/>
  <c r="Q404" i="15"/>
  <c r="V404" i="15"/>
  <c r="G405" i="15"/>
  <c r="I405" i="15"/>
  <c r="K405" i="15"/>
  <c r="M405" i="15"/>
  <c r="O405" i="15"/>
  <c r="Q405" i="15"/>
  <c r="V405" i="15"/>
  <c r="G406" i="15"/>
  <c r="I406" i="15"/>
  <c r="K406" i="15"/>
  <c r="O406" i="15"/>
  <c r="Q406" i="15"/>
  <c r="V406" i="15"/>
  <c r="I411" i="15"/>
  <c r="Q411" i="15"/>
  <c r="G412" i="15"/>
  <c r="G411" i="15" s="1"/>
  <c r="I412" i="15"/>
  <c r="K412" i="15"/>
  <c r="K411" i="15" s="1"/>
  <c r="M412" i="15"/>
  <c r="M411" i="15" s="1"/>
  <c r="O412" i="15"/>
  <c r="O411" i="15" s="1"/>
  <c r="Q412" i="15"/>
  <c r="V412" i="15"/>
  <c r="V411" i="15" s="1"/>
  <c r="AF416" i="15"/>
  <c r="G46" i="1" s="1"/>
  <c r="BA142" i="14"/>
  <c r="BA140" i="14"/>
  <c r="BA97" i="14"/>
  <c r="BA91" i="14"/>
  <c r="BA84" i="14"/>
  <c r="BA14" i="14"/>
  <c r="G9" i="14"/>
  <c r="M9" i="14" s="1"/>
  <c r="I9" i="14"/>
  <c r="K9" i="14"/>
  <c r="O9" i="14"/>
  <c r="Q9" i="14"/>
  <c r="V9" i="14"/>
  <c r="G10" i="14"/>
  <c r="M10" i="14" s="1"/>
  <c r="I10" i="14"/>
  <c r="K10" i="14"/>
  <c r="O10" i="14"/>
  <c r="Q10" i="14"/>
  <c r="V10" i="14"/>
  <c r="G11" i="14"/>
  <c r="M11" i="14" s="1"/>
  <c r="I11" i="14"/>
  <c r="K11" i="14"/>
  <c r="O11" i="14"/>
  <c r="Q11" i="14"/>
  <c r="V11" i="14"/>
  <c r="G13" i="14"/>
  <c r="M13" i="14" s="1"/>
  <c r="I13" i="14"/>
  <c r="K13" i="14"/>
  <c r="O13" i="14"/>
  <c r="Q13" i="14"/>
  <c r="V13" i="14"/>
  <c r="G16" i="14"/>
  <c r="M16" i="14" s="1"/>
  <c r="I16" i="14"/>
  <c r="I15" i="14" s="1"/>
  <c r="K16" i="14"/>
  <c r="O16" i="14"/>
  <c r="Q16" i="14"/>
  <c r="Q15" i="14" s="1"/>
  <c r="V16" i="14"/>
  <c r="G17" i="14"/>
  <c r="I17" i="14"/>
  <c r="K17" i="14"/>
  <c r="O17" i="14"/>
  <c r="Q17" i="14"/>
  <c r="V17" i="14"/>
  <c r="G18" i="14"/>
  <c r="M18" i="14" s="1"/>
  <c r="I18" i="14"/>
  <c r="K18" i="14"/>
  <c r="O18" i="14"/>
  <c r="Q18" i="14"/>
  <c r="V18" i="14"/>
  <c r="G19" i="14"/>
  <c r="M19" i="14" s="1"/>
  <c r="I19" i="14"/>
  <c r="K19" i="14"/>
  <c r="O19" i="14"/>
  <c r="Q19" i="14"/>
  <c r="V19" i="14"/>
  <c r="V15" i="14" s="1"/>
  <c r="G20" i="14"/>
  <c r="I20" i="14"/>
  <c r="K20" i="14"/>
  <c r="M20" i="14"/>
  <c r="O20" i="14"/>
  <c r="Q20" i="14"/>
  <c r="V20" i="14"/>
  <c r="G21" i="14"/>
  <c r="M21" i="14" s="1"/>
  <c r="I21" i="14"/>
  <c r="K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8" i="14"/>
  <c r="I28" i="14"/>
  <c r="K28" i="14"/>
  <c r="M28" i="14"/>
  <c r="O28" i="14"/>
  <c r="Q28" i="14"/>
  <c r="V28" i="14"/>
  <c r="G29" i="14"/>
  <c r="M29" i="14" s="1"/>
  <c r="I29" i="14"/>
  <c r="K29" i="14"/>
  <c r="O29" i="14"/>
  <c r="Q29" i="14"/>
  <c r="V29" i="14"/>
  <c r="G31" i="14"/>
  <c r="M31" i="14" s="1"/>
  <c r="I31" i="14"/>
  <c r="K31" i="14"/>
  <c r="O31" i="14"/>
  <c r="Q31" i="14"/>
  <c r="V31" i="14"/>
  <c r="G32" i="14"/>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O50" i="14"/>
  <c r="Q50" i="14"/>
  <c r="V50" i="14"/>
  <c r="G53" i="14"/>
  <c r="M53" i="14" s="1"/>
  <c r="I53" i="14"/>
  <c r="K53" i="14"/>
  <c r="O53" i="14"/>
  <c r="Q53" i="14"/>
  <c r="V53" i="14"/>
  <c r="G55" i="14"/>
  <c r="M55" i="14" s="1"/>
  <c r="I55" i="14"/>
  <c r="K55" i="14"/>
  <c r="O55" i="14"/>
  <c r="Q55" i="14"/>
  <c r="V55" i="14"/>
  <c r="G57" i="14"/>
  <c r="M57" i="14" s="1"/>
  <c r="I57" i="14"/>
  <c r="K57" i="14"/>
  <c r="O57" i="14"/>
  <c r="Q57" i="14"/>
  <c r="V57" i="14"/>
  <c r="G65" i="14"/>
  <c r="M65" i="14" s="1"/>
  <c r="I65" i="14"/>
  <c r="K65" i="14"/>
  <c r="O65" i="14"/>
  <c r="Q65" i="14"/>
  <c r="V65" i="14"/>
  <c r="G71" i="14"/>
  <c r="I71" i="14"/>
  <c r="K71" i="14"/>
  <c r="O71" i="14"/>
  <c r="O70" i="14" s="1"/>
  <c r="Q71" i="14"/>
  <c r="V71" i="14"/>
  <c r="G72" i="14"/>
  <c r="M72" i="14" s="1"/>
  <c r="I72" i="14"/>
  <c r="I70" i="14" s="1"/>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I76" i="14"/>
  <c r="K76" i="14"/>
  <c r="M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9" i="14"/>
  <c r="M89" i="14" s="1"/>
  <c r="I89" i="14"/>
  <c r="K89" i="14"/>
  <c r="O89" i="14"/>
  <c r="Q89" i="14"/>
  <c r="V89" i="14"/>
  <c r="G90" i="14"/>
  <c r="I90" i="14"/>
  <c r="K90" i="14"/>
  <c r="M90" i="14"/>
  <c r="O90" i="14"/>
  <c r="Q90" i="14"/>
  <c r="V90"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I100" i="14"/>
  <c r="K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M106" i="14" s="1"/>
  <c r="I106" i="14"/>
  <c r="K106" i="14"/>
  <c r="O106" i="14"/>
  <c r="Q106" i="14"/>
  <c r="V106" i="14"/>
  <c r="G107" i="14"/>
  <c r="I107" i="14"/>
  <c r="K107" i="14"/>
  <c r="M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9" i="14"/>
  <c r="I119" i="14"/>
  <c r="K119" i="14"/>
  <c r="O119" i="14"/>
  <c r="Q119" i="14"/>
  <c r="V119" i="14"/>
  <c r="G120" i="14"/>
  <c r="M120" i="14" s="1"/>
  <c r="I120" i="14"/>
  <c r="K120" i="14"/>
  <c r="O120" i="14"/>
  <c r="Q120" i="14"/>
  <c r="V120" i="14"/>
  <c r="G121" i="14"/>
  <c r="M121" i="14" s="1"/>
  <c r="I121" i="14"/>
  <c r="K121" i="14"/>
  <c r="O121" i="14"/>
  <c r="Q121" i="14"/>
  <c r="V121" i="14"/>
  <c r="G124" i="14"/>
  <c r="M124" i="14" s="1"/>
  <c r="I124" i="14"/>
  <c r="K124" i="14"/>
  <c r="O124" i="14"/>
  <c r="Q124" i="14"/>
  <c r="V124" i="14"/>
  <c r="G127" i="14"/>
  <c r="M127" i="14" s="1"/>
  <c r="I127" i="14"/>
  <c r="K127" i="14"/>
  <c r="O127" i="14"/>
  <c r="Q127" i="14"/>
  <c r="V127" i="14"/>
  <c r="G129" i="14"/>
  <c r="I129" i="14"/>
  <c r="K129" i="14"/>
  <c r="M129" i="14"/>
  <c r="O129" i="14"/>
  <c r="Q129" i="14"/>
  <c r="V129" i="14"/>
  <c r="G132" i="14"/>
  <c r="M132" i="14" s="1"/>
  <c r="I132" i="14"/>
  <c r="K132" i="14"/>
  <c r="O132" i="14"/>
  <c r="Q132" i="14"/>
  <c r="V132" i="14"/>
  <c r="G135" i="14"/>
  <c r="M135" i="14" s="1"/>
  <c r="I135" i="14"/>
  <c r="K135" i="14"/>
  <c r="O135" i="14"/>
  <c r="Q135" i="14"/>
  <c r="V135" i="14"/>
  <c r="G138" i="14"/>
  <c r="M138" i="14" s="1"/>
  <c r="I138" i="14"/>
  <c r="K138" i="14"/>
  <c r="O138" i="14"/>
  <c r="Q138" i="14"/>
  <c r="V138" i="14"/>
  <c r="G139" i="14"/>
  <c r="M139" i="14" s="1"/>
  <c r="I139" i="14"/>
  <c r="K139" i="14"/>
  <c r="O139" i="14"/>
  <c r="Q139" i="14"/>
  <c r="V139" i="14"/>
  <c r="G141" i="14"/>
  <c r="M141" i="14" s="1"/>
  <c r="I141" i="14"/>
  <c r="K141" i="14"/>
  <c r="O141" i="14"/>
  <c r="Q141" i="14"/>
  <c r="V141" i="14"/>
  <c r="G144" i="14"/>
  <c r="M144" i="14" s="1"/>
  <c r="I144" i="14"/>
  <c r="K144" i="14"/>
  <c r="O144" i="14"/>
  <c r="Q144" i="14"/>
  <c r="V144" i="14"/>
  <c r="G146" i="14"/>
  <c r="M146" i="14" s="1"/>
  <c r="I146" i="14"/>
  <c r="K146" i="14"/>
  <c r="O146" i="14"/>
  <c r="Q146" i="14"/>
  <c r="V146" i="14"/>
  <c r="G149" i="14"/>
  <c r="I149" i="14"/>
  <c r="K149" i="14"/>
  <c r="M149" i="14"/>
  <c r="O149" i="14"/>
  <c r="Q149" i="14"/>
  <c r="V149"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M158" i="14" s="1"/>
  <c r="I158" i="14"/>
  <c r="K158" i="14"/>
  <c r="O158" i="14"/>
  <c r="Q158" i="14"/>
  <c r="V158" i="14"/>
  <c r="G159" i="14"/>
  <c r="I159" i="14"/>
  <c r="K159" i="14"/>
  <c r="M159" i="14"/>
  <c r="O159" i="14"/>
  <c r="Q159" i="14"/>
  <c r="V159" i="14"/>
  <c r="G161" i="14"/>
  <c r="M161" i="14" s="1"/>
  <c r="I161" i="14"/>
  <c r="K161" i="14"/>
  <c r="O161" i="14"/>
  <c r="Q161" i="14"/>
  <c r="V161" i="14"/>
  <c r="G166" i="14"/>
  <c r="I166" i="14"/>
  <c r="K166" i="14"/>
  <c r="O166" i="14"/>
  <c r="Q166" i="14"/>
  <c r="V166" i="14"/>
  <c r="G167" i="14"/>
  <c r="M167" i="14" s="1"/>
  <c r="I167" i="14"/>
  <c r="K167" i="14"/>
  <c r="O167" i="14"/>
  <c r="Q167" i="14"/>
  <c r="V167" i="14"/>
  <c r="G168" i="14"/>
  <c r="M168" i="14" s="1"/>
  <c r="I168" i="14"/>
  <c r="K168" i="14"/>
  <c r="O168" i="14"/>
  <c r="Q168" i="14"/>
  <c r="V168" i="14"/>
  <c r="G169" i="14"/>
  <c r="I169" i="14"/>
  <c r="K169" i="14"/>
  <c r="M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M176" i="14" s="1"/>
  <c r="I176" i="14"/>
  <c r="K176" i="14"/>
  <c r="O176" i="14"/>
  <c r="Q176" i="14"/>
  <c r="V176" i="14"/>
  <c r="G177" i="14"/>
  <c r="I177" i="14"/>
  <c r="K177" i="14"/>
  <c r="M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5" i="14"/>
  <c r="I185" i="14"/>
  <c r="K185" i="14"/>
  <c r="O185" i="14"/>
  <c r="Q185" i="14"/>
  <c r="V185" i="14"/>
  <c r="G186" i="14"/>
  <c r="I186" i="14"/>
  <c r="K186" i="14"/>
  <c r="M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M196" i="14" s="1"/>
  <c r="I196" i="14"/>
  <c r="K196" i="14"/>
  <c r="O196" i="14"/>
  <c r="Q196" i="14"/>
  <c r="V196" i="14"/>
  <c r="G198" i="14"/>
  <c r="I198" i="14"/>
  <c r="K198" i="14"/>
  <c r="M198" i="14"/>
  <c r="O198" i="14"/>
  <c r="Q198" i="14"/>
  <c r="V198" i="14"/>
  <c r="G199" i="14"/>
  <c r="M199" i="14" s="1"/>
  <c r="I199" i="14"/>
  <c r="K199" i="14"/>
  <c r="O199" i="14"/>
  <c r="Q199" i="14"/>
  <c r="V199" i="14"/>
  <c r="G200" i="14"/>
  <c r="M200" i="14" s="1"/>
  <c r="I200" i="14"/>
  <c r="K200" i="14"/>
  <c r="O200" i="14"/>
  <c r="Q200" i="14"/>
  <c r="V200"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I207" i="14"/>
  <c r="K207" i="14"/>
  <c r="M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M214" i="14" s="1"/>
  <c r="I214" i="14"/>
  <c r="K214" i="14"/>
  <c r="O214" i="14"/>
  <c r="Q214" i="14"/>
  <c r="V214" i="14"/>
  <c r="G215" i="14"/>
  <c r="I215" i="14"/>
  <c r="K215" i="14"/>
  <c r="M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G221" i="14"/>
  <c r="M221" i="14" s="1"/>
  <c r="I221" i="14"/>
  <c r="K221" i="14"/>
  <c r="O221" i="14"/>
  <c r="Q221" i="14"/>
  <c r="V221" i="14"/>
  <c r="G222" i="14"/>
  <c r="M222" i="14" s="1"/>
  <c r="I222" i="14"/>
  <c r="K222" i="14"/>
  <c r="O222" i="14"/>
  <c r="Q222" i="14"/>
  <c r="V222" i="14"/>
  <c r="G223" i="14"/>
  <c r="I223" i="14"/>
  <c r="K223" i="14"/>
  <c r="M223" i="14"/>
  <c r="O223" i="14"/>
  <c r="Q223" i="14"/>
  <c r="V223" i="14"/>
  <c r="G224" i="14"/>
  <c r="M224" i="14" s="1"/>
  <c r="I224" i="14"/>
  <c r="K224" i="14"/>
  <c r="O224" i="14"/>
  <c r="Q224" i="14"/>
  <c r="V224" i="14"/>
  <c r="G225" i="14"/>
  <c r="M225" i="14" s="1"/>
  <c r="I225" i="14"/>
  <c r="K225" i="14"/>
  <c r="O225" i="14"/>
  <c r="Q225" i="14"/>
  <c r="V225" i="14"/>
  <c r="G226" i="14"/>
  <c r="M226" i="14" s="1"/>
  <c r="I226" i="14"/>
  <c r="K226" i="14"/>
  <c r="O226" i="14"/>
  <c r="Q226" i="14"/>
  <c r="V226" i="14"/>
  <c r="G227" i="14"/>
  <c r="M227" i="14" s="1"/>
  <c r="I227" i="14"/>
  <c r="K227" i="14"/>
  <c r="O227" i="14"/>
  <c r="Q227" i="14"/>
  <c r="V227" i="14"/>
  <c r="G228" i="14"/>
  <c r="M228" i="14" s="1"/>
  <c r="I228" i="14"/>
  <c r="K228" i="14"/>
  <c r="O228" i="14"/>
  <c r="Q228" i="14"/>
  <c r="V228" i="14"/>
  <c r="G229" i="14"/>
  <c r="M229" i="14" s="1"/>
  <c r="I229" i="14"/>
  <c r="K229" i="14"/>
  <c r="O229" i="14"/>
  <c r="Q229" i="14"/>
  <c r="V229" i="14"/>
  <c r="G230" i="14"/>
  <c r="M230" i="14" s="1"/>
  <c r="I230" i="14"/>
  <c r="K230" i="14"/>
  <c r="O230" i="14"/>
  <c r="Q230" i="14"/>
  <c r="V230" i="14"/>
  <c r="G231" i="14"/>
  <c r="I231" i="14"/>
  <c r="K231" i="14"/>
  <c r="M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M237" i="14" s="1"/>
  <c r="I237" i="14"/>
  <c r="K237" i="14"/>
  <c r="O237" i="14"/>
  <c r="Q237" i="14"/>
  <c r="V237" i="14"/>
  <c r="G238" i="14"/>
  <c r="M238" i="14" s="1"/>
  <c r="I238" i="14"/>
  <c r="K238" i="14"/>
  <c r="O238" i="14"/>
  <c r="Q238" i="14"/>
  <c r="V238" i="14"/>
  <c r="G239" i="14"/>
  <c r="I239" i="14"/>
  <c r="K239" i="14"/>
  <c r="M239" i="14"/>
  <c r="O239" i="14"/>
  <c r="Q239" i="14"/>
  <c r="V239" i="14"/>
  <c r="G240" i="14"/>
  <c r="M240" i="14" s="1"/>
  <c r="I240" i="14"/>
  <c r="K240" i="14"/>
  <c r="O240" i="14"/>
  <c r="Q240" i="14"/>
  <c r="V240" i="14"/>
  <c r="G241" i="14"/>
  <c r="M241" i="14" s="1"/>
  <c r="I241" i="14"/>
  <c r="K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M245" i="14" s="1"/>
  <c r="I245" i="14"/>
  <c r="K245" i="14"/>
  <c r="O245" i="14"/>
  <c r="Q245" i="14"/>
  <c r="V245" i="14"/>
  <c r="G246" i="14"/>
  <c r="M246" i="14" s="1"/>
  <c r="I246" i="14"/>
  <c r="K246" i="14"/>
  <c r="O246" i="14"/>
  <c r="Q246" i="14"/>
  <c r="V246" i="14"/>
  <c r="G247" i="14"/>
  <c r="I247" i="14"/>
  <c r="K247" i="14"/>
  <c r="M247" i="14"/>
  <c r="O247" i="14"/>
  <c r="Q247" i="14"/>
  <c r="V247" i="14"/>
  <c r="G248" i="14"/>
  <c r="M248" i="14" s="1"/>
  <c r="I248" i="14"/>
  <c r="K248" i="14"/>
  <c r="O248" i="14"/>
  <c r="Q248" i="14"/>
  <c r="V248" i="14"/>
  <c r="G249" i="14"/>
  <c r="M249" i="14" s="1"/>
  <c r="I249" i="14"/>
  <c r="K249" i="14"/>
  <c r="O249" i="14"/>
  <c r="Q249" i="14"/>
  <c r="V249" i="14"/>
  <c r="G250" i="14"/>
  <c r="M250" i="14" s="1"/>
  <c r="I250" i="14"/>
  <c r="K250" i="14"/>
  <c r="O250" i="14"/>
  <c r="Q250" i="14"/>
  <c r="V250" i="14"/>
  <c r="G251" i="14"/>
  <c r="M251" i="14" s="1"/>
  <c r="I251" i="14"/>
  <c r="K251" i="14"/>
  <c r="O251" i="14"/>
  <c r="Q251" i="14"/>
  <c r="V251" i="14"/>
  <c r="G252" i="14"/>
  <c r="M252" i="14" s="1"/>
  <c r="I252" i="14"/>
  <c r="K252" i="14"/>
  <c r="O252" i="14"/>
  <c r="Q252" i="14"/>
  <c r="V252" i="14"/>
  <c r="G253" i="14"/>
  <c r="M253" i="14" s="1"/>
  <c r="I253" i="14"/>
  <c r="K253" i="14"/>
  <c r="O253" i="14"/>
  <c r="Q253" i="14"/>
  <c r="V253" i="14"/>
  <c r="G254" i="14"/>
  <c r="M254" i="14" s="1"/>
  <c r="I254" i="14"/>
  <c r="K254" i="14"/>
  <c r="O254" i="14"/>
  <c r="Q254" i="14"/>
  <c r="V254" i="14"/>
  <c r="G256" i="14"/>
  <c r="M256" i="14" s="1"/>
  <c r="I256" i="14"/>
  <c r="K256" i="14"/>
  <c r="O256" i="14"/>
  <c r="Q256" i="14"/>
  <c r="V256" i="14"/>
  <c r="G258" i="14"/>
  <c r="M258" i="14" s="1"/>
  <c r="I258" i="14"/>
  <c r="K258" i="14"/>
  <c r="O258" i="14"/>
  <c r="Q258" i="14"/>
  <c r="V258" i="14"/>
  <c r="G259" i="14"/>
  <c r="M259" i="14" s="1"/>
  <c r="I259" i="14"/>
  <c r="K259" i="14"/>
  <c r="O259" i="14"/>
  <c r="Q259" i="14"/>
  <c r="V259" i="14"/>
  <c r="G261" i="14"/>
  <c r="M261" i="14" s="1"/>
  <c r="I261" i="14"/>
  <c r="K261" i="14"/>
  <c r="O261" i="14"/>
  <c r="Q261" i="14"/>
  <c r="V261" i="14"/>
  <c r="G263" i="14"/>
  <c r="M263" i="14" s="1"/>
  <c r="I263" i="14"/>
  <c r="K263" i="14"/>
  <c r="O263" i="14"/>
  <c r="Q263" i="14"/>
  <c r="V263" i="14"/>
  <c r="G269" i="14"/>
  <c r="I269" i="14"/>
  <c r="K269" i="14"/>
  <c r="K268" i="14" s="1"/>
  <c r="O269" i="14"/>
  <c r="O268" i="14" s="1"/>
  <c r="Q269" i="14"/>
  <c r="V269" i="14"/>
  <c r="V268" i="14" s="1"/>
  <c r="G270" i="14"/>
  <c r="M270" i="14" s="1"/>
  <c r="I270" i="14"/>
  <c r="I268" i="14" s="1"/>
  <c r="K270" i="14"/>
  <c r="O270" i="14"/>
  <c r="Q270" i="14"/>
  <c r="Q268" i="14" s="1"/>
  <c r="V270" i="14"/>
  <c r="AF272" i="14"/>
  <c r="G45" i="1" s="1"/>
  <c r="BA5275" i="13"/>
  <c r="BA4614" i="13"/>
  <c r="BA4278" i="13"/>
  <c r="BA4269" i="13"/>
  <c r="BA4045" i="13"/>
  <c r="BA3902" i="13"/>
  <c r="BA3894" i="13"/>
  <c r="BA3890" i="13"/>
  <c r="BA3826" i="13"/>
  <c r="BA3825" i="13"/>
  <c r="BA3823" i="13"/>
  <c r="BA3718" i="13"/>
  <c r="BA3642" i="13"/>
  <c r="BA3641" i="13"/>
  <c r="BA3639" i="13"/>
  <c r="BA3460" i="13"/>
  <c r="BA3087" i="13"/>
  <c r="BA3076" i="13"/>
  <c r="BA2783" i="13"/>
  <c r="BA2781" i="13"/>
  <c r="BA2779" i="13"/>
  <c r="BA2777" i="13"/>
  <c r="BA2775" i="13"/>
  <c r="BA2773" i="13"/>
  <c r="BA2771" i="13"/>
  <c r="BA2769" i="13"/>
  <c r="BA2767" i="13"/>
  <c r="BA2765" i="13"/>
  <c r="BA2763" i="13"/>
  <c r="BA2761" i="13"/>
  <c r="BA2759" i="13"/>
  <c r="BA2756" i="13"/>
  <c r="BA2753" i="13"/>
  <c r="BA2750" i="13"/>
  <c r="BA2747" i="13"/>
  <c r="BA2745" i="13"/>
  <c r="BA2743" i="13"/>
  <c r="BA2741" i="13"/>
  <c r="BA2739" i="13"/>
  <c r="BA2737" i="13"/>
  <c r="BA2735" i="13"/>
  <c r="BA2733" i="13"/>
  <c r="BA2731" i="13"/>
  <c r="BA2729" i="13"/>
  <c r="BA2727" i="13"/>
  <c r="BA2725" i="13"/>
  <c r="BA2723" i="13"/>
  <c r="BA2721" i="13"/>
  <c r="BA2719" i="13"/>
  <c r="BA2717" i="13"/>
  <c r="BA2715" i="13"/>
  <c r="BA2713" i="13"/>
  <c r="BA2710" i="13"/>
  <c r="BA2707" i="13"/>
  <c r="BA2705" i="13"/>
  <c r="BA2702" i="13"/>
  <c r="BA2699" i="13"/>
  <c r="BA2697" i="13"/>
  <c r="BA2413" i="13"/>
  <c r="BA2404" i="13"/>
  <c r="BA2397" i="13"/>
  <c r="BA2394" i="13"/>
  <c r="BA2386" i="13"/>
  <c r="BA2383" i="13"/>
  <c r="BA2340" i="13"/>
  <c r="BA2339" i="13"/>
  <c r="BA2336" i="13"/>
  <c r="BA2292" i="13"/>
  <c r="BA2288" i="13"/>
  <c r="BA2284" i="13"/>
  <c r="BA2262" i="13"/>
  <c r="BA2258" i="13"/>
  <c r="BA2254" i="13"/>
  <c r="BA2249" i="13"/>
  <c r="BA2245" i="13"/>
  <c r="BA2240" i="13"/>
  <c r="BA2228" i="13"/>
  <c r="BA2224" i="13"/>
  <c r="BA2221" i="13"/>
  <c r="BA2217" i="13"/>
  <c r="BA2079" i="13"/>
  <c r="BA1951" i="13"/>
  <c r="BA1352" i="13"/>
  <c r="BA1286" i="13"/>
  <c r="BA1283" i="13"/>
  <c r="BA1278" i="13"/>
  <c r="BA1263" i="13"/>
  <c r="BA1245" i="13"/>
  <c r="BA1068"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M9" i="13" s="1"/>
  <c r="I9" i="13"/>
  <c r="K9" i="13"/>
  <c r="O9" i="13"/>
  <c r="Q9" i="13"/>
  <c r="V9" i="13"/>
  <c r="G12" i="13"/>
  <c r="M12" i="13" s="1"/>
  <c r="I12" i="13"/>
  <c r="K12" i="13"/>
  <c r="O12" i="13"/>
  <c r="Q12" i="13"/>
  <c r="V12" i="13"/>
  <c r="G23" i="13"/>
  <c r="I23" i="13"/>
  <c r="K23" i="13"/>
  <c r="M23" i="13"/>
  <c r="O23" i="13"/>
  <c r="Q23" i="13"/>
  <c r="V23" i="13"/>
  <c r="G27" i="13"/>
  <c r="M27" i="13" s="1"/>
  <c r="I27" i="13"/>
  <c r="K27" i="13"/>
  <c r="O27" i="13"/>
  <c r="Q27" i="13"/>
  <c r="V27" i="13"/>
  <c r="G52" i="13"/>
  <c r="M52" i="13" s="1"/>
  <c r="I52" i="13"/>
  <c r="K52" i="13"/>
  <c r="O52" i="13"/>
  <c r="Q52" i="13"/>
  <c r="V52" i="13"/>
  <c r="G56" i="13"/>
  <c r="M56" i="13" s="1"/>
  <c r="I56" i="13"/>
  <c r="K56" i="13"/>
  <c r="O56" i="13"/>
  <c r="Q56" i="13"/>
  <c r="V56" i="13"/>
  <c r="G87" i="13"/>
  <c r="M87" i="13" s="1"/>
  <c r="I87" i="13"/>
  <c r="K87" i="13"/>
  <c r="O87" i="13"/>
  <c r="Q87" i="13"/>
  <c r="V87" i="13"/>
  <c r="G91" i="13"/>
  <c r="M91" i="13" s="1"/>
  <c r="I91" i="13"/>
  <c r="K91" i="13"/>
  <c r="O91" i="13"/>
  <c r="Q91" i="13"/>
  <c r="V91" i="13"/>
  <c r="G97" i="13"/>
  <c r="M97" i="13" s="1"/>
  <c r="I97" i="13"/>
  <c r="K97" i="13"/>
  <c r="O97" i="13"/>
  <c r="Q97" i="13"/>
  <c r="V97" i="13"/>
  <c r="G106" i="13"/>
  <c r="M106" i="13" s="1"/>
  <c r="I106" i="13"/>
  <c r="K106" i="13"/>
  <c r="O106" i="13"/>
  <c r="Q106" i="13"/>
  <c r="V106" i="13"/>
  <c r="G110" i="13"/>
  <c r="I110" i="13"/>
  <c r="K110" i="13"/>
  <c r="M110" i="13"/>
  <c r="O110" i="13"/>
  <c r="Q110" i="13"/>
  <c r="V110" i="13"/>
  <c r="G114" i="13"/>
  <c r="M114" i="13" s="1"/>
  <c r="I114" i="13"/>
  <c r="K114" i="13"/>
  <c r="O114" i="13"/>
  <c r="Q114" i="13"/>
  <c r="V114" i="13"/>
  <c r="G120" i="13"/>
  <c r="M120" i="13" s="1"/>
  <c r="I120" i="13"/>
  <c r="K120" i="13"/>
  <c r="O120" i="13"/>
  <c r="Q120" i="13"/>
  <c r="V120" i="13"/>
  <c r="G133" i="13"/>
  <c r="M133" i="13" s="1"/>
  <c r="I133" i="13"/>
  <c r="K133" i="13"/>
  <c r="O133" i="13"/>
  <c r="Q133" i="13"/>
  <c r="V133" i="13"/>
  <c r="G136" i="13"/>
  <c r="M136" i="13" s="1"/>
  <c r="I136" i="13"/>
  <c r="K136" i="13"/>
  <c r="O136" i="13"/>
  <c r="Q136" i="13"/>
  <c r="V136" i="13"/>
  <c r="G138" i="13"/>
  <c r="M138" i="13" s="1"/>
  <c r="I138" i="13"/>
  <c r="K138" i="13"/>
  <c r="O138" i="13"/>
  <c r="Q138" i="13"/>
  <c r="V138" i="13"/>
  <c r="G142" i="13"/>
  <c r="M142" i="13" s="1"/>
  <c r="I142" i="13"/>
  <c r="K142" i="13"/>
  <c r="O142" i="13"/>
  <c r="Q142" i="13"/>
  <c r="V142" i="13"/>
  <c r="G145" i="13"/>
  <c r="I145" i="13"/>
  <c r="K145" i="13"/>
  <c r="O145" i="13"/>
  <c r="Q145" i="13"/>
  <c r="V145" i="13"/>
  <c r="G156" i="13"/>
  <c r="M156" i="13" s="1"/>
  <c r="I156" i="13"/>
  <c r="K156" i="13"/>
  <c r="O156" i="13"/>
  <c r="Q156" i="13"/>
  <c r="V156" i="13"/>
  <c r="G168" i="13"/>
  <c r="M168" i="13" s="1"/>
  <c r="I168" i="13"/>
  <c r="K168" i="13"/>
  <c r="O168" i="13"/>
  <c r="Q168" i="13"/>
  <c r="V168" i="13"/>
  <c r="G171" i="13"/>
  <c r="M171" i="13" s="1"/>
  <c r="I171" i="13"/>
  <c r="K171" i="13"/>
  <c r="O171" i="13"/>
  <c r="Q171" i="13"/>
  <c r="V171" i="13"/>
  <c r="G197" i="13"/>
  <c r="I197" i="13"/>
  <c r="K197" i="13"/>
  <c r="M197" i="13"/>
  <c r="O197" i="13"/>
  <c r="Q197" i="13"/>
  <c r="V197" i="13"/>
  <c r="G201" i="13"/>
  <c r="M201" i="13" s="1"/>
  <c r="I201" i="13"/>
  <c r="K201" i="13"/>
  <c r="O201" i="13"/>
  <c r="Q201" i="13"/>
  <c r="V201" i="13"/>
  <c r="G210" i="13"/>
  <c r="M210" i="13" s="1"/>
  <c r="I210" i="13"/>
  <c r="K210" i="13"/>
  <c r="O210" i="13"/>
  <c r="Q210" i="13"/>
  <c r="V210" i="13"/>
  <c r="G216" i="13"/>
  <c r="I216" i="13"/>
  <c r="K216" i="13"/>
  <c r="M216" i="13"/>
  <c r="O216" i="13"/>
  <c r="Q216" i="13"/>
  <c r="V216" i="13"/>
  <c r="G220" i="13"/>
  <c r="M220" i="13" s="1"/>
  <c r="I220" i="13"/>
  <c r="K220" i="13"/>
  <c r="O220" i="13"/>
  <c r="Q220" i="13"/>
  <c r="V220" i="13"/>
  <c r="G234" i="13"/>
  <c r="M234" i="13" s="1"/>
  <c r="I234" i="13"/>
  <c r="K234" i="13"/>
  <c r="O234" i="13"/>
  <c r="Q234" i="13"/>
  <c r="V234" i="13"/>
  <c r="G281" i="13"/>
  <c r="M281" i="13" s="1"/>
  <c r="I281" i="13"/>
  <c r="K281" i="13"/>
  <c r="O281" i="13"/>
  <c r="Q281" i="13"/>
  <c r="V281" i="13"/>
  <c r="G287" i="13"/>
  <c r="M287" i="13" s="1"/>
  <c r="I287" i="13"/>
  <c r="K287" i="13"/>
  <c r="O287" i="13"/>
  <c r="Q287" i="13"/>
  <c r="V287" i="13"/>
  <c r="G325" i="13"/>
  <c r="I325" i="13"/>
  <c r="K325" i="13"/>
  <c r="M325" i="13"/>
  <c r="O325" i="13"/>
  <c r="Q325" i="13"/>
  <c r="V325" i="13"/>
  <c r="G329" i="13"/>
  <c r="M329" i="13" s="1"/>
  <c r="I329" i="13"/>
  <c r="K329" i="13"/>
  <c r="O329" i="13"/>
  <c r="Q329" i="13"/>
  <c r="V329" i="13"/>
  <c r="G332" i="13"/>
  <c r="M332" i="13" s="1"/>
  <c r="I332" i="13"/>
  <c r="K332" i="13"/>
  <c r="O332" i="13"/>
  <c r="Q332" i="13"/>
  <c r="V332" i="13"/>
  <c r="G335" i="13"/>
  <c r="M335" i="13" s="1"/>
  <c r="I335" i="13"/>
  <c r="K335" i="13"/>
  <c r="O335" i="13"/>
  <c r="Q335" i="13"/>
  <c r="V335"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M350" i="13" s="1"/>
  <c r="I350" i="13"/>
  <c r="K350" i="13"/>
  <c r="O350" i="13"/>
  <c r="Q350" i="13"/>
  <c r="V350" i="13"/>
  <c r="G353" i="13"/>
  <c r="I353" i="13"/>
  <c r="K353" i="13"/>
  <c r="M353" i="13"/>
  <c r="O353" i="13"/>
  <c r="Q353" i="13"/>
  <c r="V353" i="13"/>
  <c r="G359" i="13"/>
  <c r="M359" i="13" s="1"/>
  <c r="I359" i="13"/>
  <c r="K359" i="13"/>
  <c r="O359" i="13"/>
  <c r="Q359" i="13"/>
  <c r="V359" i="13"/>
  <c r="G363" i="13"/>
  <c r="M363" i="13" s="1"/>
  <c r="I363" i="13"/>
  <c r="K363" i="13"/>
  <c r="O363" i="13"/>
  <c r="Q363" i="13"/>
  <c r="V363" i="13"/>
  <c r="G383" i="13"/>
  <c r="I383" i="13"/>
  <c r="K383" i="13"/>
  <c r="M383" i="13"/>
  <c r="O383" i="13"/>
  <c r="Q383" i="13"/>
  <c r="V383" i="13"/>
  <c r="G469" i="13"/>
  <c r="M469" i="13" s="1"/>
  <c r="I469" i="13"/>
  <c r="K469" i="13"/>
  <c r="O469" i="13"/>
  <c r="Q469" i="13"/>
  <c r="V469" i="13"/>
  <c r="G473" i="13"/>
  <c r="M473" i="13" s="1"/>
  <c r="I473" i="13"/>
  <c r="K473" i="13"/>
  <c r="O473" i="13"/>
  <c r="Q473" i="13"/>
  <c r="V473" i="13"/>
  <c r="G477" i="13"/>
  <c r="M477" i="13" s="1"/>
  <c r="I477" i="13"/>
  <c r="K477" i="13"/>
  <c r="O477" i="13"/>
  <c r="Q477" i="13"/>
  <c r="V477" i="13"/>
  <c r="G483" i="13"/>
  <c r="M483" i="13" s="1"/>
  <c r="I483" i="13"/>
  <c r="K483" i="13"/>
  <c r="O483" i="13"/>
  <c r="Q483" i="13"/>
  <c r="V483" i="13"/>
  <c r="G499" i="13"/>
  <c r="M499" i="13" s="1"/>
  <c r="I499" i="13"/>
  <c r="K499" i="13"/>
  <c r="O499" i="13"/>
  <c r="Q499" i="13"/>
  <c r="V499" i="13"/>
  <c r="G503" i="13"/>
  <c r="M503" i="13" s="1"/>
  <c r="I503" i="13"/>
  <c r="K503" i="13"/>
  <c r="O503" i="13"/>
  <c r="Q503" i="13"/>
  <c r="V503" i="13"/>
  <c r="G506" i="13"/>
  <c r="M506" i="13" s="1"/>
  <c r="I506" i="13"/>
  <c r="K506" i="13"/>
  <c r="O506" i="13"/>
  <c r="Q506" i="13"/>
  <c r="V506" i="13"/>
  <c r="G550" i="13"/>
  <c r="I550" i="13"/>
  <c r="K550" i="13"/>
  <c r="M550" i="13"/>
  <c r="O550" i="13"/>
  <c r="Q550" i="13"/>
  <c r="V550" i="13"/>
  <c r="G581" i="13"/>
  <c r="M581" i="13" s="1"/>
  <c r="I581" i="13"/>
  <c r="K581" i="13"/>
  <c r="O581" i="13"/>
  <c r="Q581" i="13"/>
  <c r="V581" i="13"/>
  <c r="G584" i="13"/>
  <c r="M584" i="13" s="1"/>
  <c r="I584" i="13"/>
  <c r="K584" i="13"/>
  <c r="O584" i="13"/>
  <c r="Q584" i="13"/>
  <c r="V584" i="13"/>
  <c r="G607" i="13"/>
  <c r="M607" i="13" s="1"/>
  <c r="I607" i="13"/>
  <c r="K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M670" i="13" s="1"/>
  <c r="I670" i="13"/>
  <c r="K670" i="13"/>
  <c r="O670" i="13"/>
  <c r="Q670" i="13"/>
  <c r="V670" i="13"/>
  <c r="G697" i="13"/>
  <c r="I697" i="13"/>
  <c r="K697" i="13"/>
  <c r="M697" i="13"/>
  <c r="O697" i="13"/>
  <c r="Q697" i="13"/>
  <c r="V697" i="13"/>
  <c r="G700" i="13"/>
  <c r="M700" i="13" s="1"/>
  <c r="I700" i="13"/>
  <c r="K700" i="13"/>
  <c r="O700" i="13"/>
  <c r="Q700" i="13"/>
  <c r="V700" i="13"/>
  <c r="G707" i="13"/>
  <c r="M707" i="13" s="1"/>
  <c r="I707" i="13"/>
  <c r="K707" i="13"/>
  <c r="O707" i="13"/>
  <c r="Q707" i="13"/>
  <c r="V707" i="13"/>
  <c r="G710" i="13"/>
  <c r="M710" i="13" s="1"/>
  <c r="I710" i="13"/>
  <c r="K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I791" i="13"/>
  <c r="K791" i="13"/>
  <c r="M791" i="13"/>
  <c r="O791" i="13"/>
  <c r="Q791" i="13"/>
  <c r="V791" i="13"/>
  <c r="G794" i="13"/>
  <c r="M794" i="13" s="1"/>
  <c r="I794" i="13"/>
  <c r="K794" i="13"/>
  <c r="O794" i="13"/>
  <c r="Q794" i="13"/>
  <c r="V794" i="13"/>
  <c r="G799" i="13"/>
  <c r="M799" i="13" s="1"/>
  <c r="I799" i="13"/>
  <c r="K799" i="13"/>
  <c r="O799" i="13"/>
  <c r="Q799" i="13"/>
  <c r="V799" i="13"/>
  <c r="G802" i="13"/>
  <c r="M802" i="13" s="1"/>
  <c r="I802" i="13"/>
  <c r="K802" i="13"/>
  <c r="O802" i="13"/>
  <c r="Q802" i="13"/>
  <c r="V802" i="13"/>
  <c r="G806" i="13"/>
  <c r="M806" i="13" s="1"/>
  <c r="I806" i="13"/>
  <c r="K806" i="13"/>
  <c r="O806" i="13"/>
  <c r="Q806" i="13"/>
  <c r="V806" i="13"/>
  <c r="G814" i="13"/>
  <c r="M814" i="13" s="1"/>
  <c r="I814" i="13"/>
  <c r="K814" i="13"/>
  <c r="O814" i="13"/>
  <c r="Q814" i="13"/>
  <c r="V814" i="13"/>
  <c r="G824" i="13"/>
  <c r="M824" i="13" s="1"/>
  <c r="I824" i="13"/>
  <c r="K824" i="13"/>
  <c r="O824" i="13"/>
  <c r="Q824" i="13"/>
  <c r="V824" i="13"/>
  <c r="G829" i="13"/>
  <c r="M829" i="13" s="1"/>
  <c r="I829" i="13"/>
  <c r="K829" i="13"/>
  <c r="O829" i="13"/>
  <c r="Q829" i="13"/>
  <c r="V829" i="13"/>
  <c r="G835" i="13"/>
  <c r="I835" i="13"/>
  <c r="K835" i="13"/>
  <c r="M835" i="13"/>
  <c r="O835" i="13"/>
  <c r="Q835" i="13"/>
  <c r="V835" i="13"/>
  <c r="G838" i="13"/>
  <c r="M838" i="13" s="1"/>
  <c r="I838" i="13"/>
  <c r="K838" i="13"/>
  <c r="O838" i="13"/>
  <c r="Q838" i="13"/>
  <c r="V838" i="13"/>
  <c r="G841" i="13"/>
  <c r="M841" i="13" s="1"/>
  <c r="I841" i="13"/>
  <c r="K841" i="13"/>
  <c r="O841" i="13"/>
  <c r="Q841" i="13"/>
  <c r="V841" i="13"/>
  <c r="G846" i="13"/>
  <c r="M846" i="13" s="1"/>
  <c r="I846" i="13"/>
  <c r="K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M874" i="13" s="1"/>
  <c r="I874" i="13"/>
  <c r="K874" i="13"/>
  <c r="O874" i="13"/>
  <c r="Q874" i="13"/>
  <c r="V874" i="13"/>
  <c r="G885" i="13"/>
  <c r="I885" i="13"/>
  <c r="K885" i="13"/>
  <c r="M885" i="13"/>
  <c r="O885" i="13"/>
  <c r="Q885" i="13"/>
  <c r="V885" i="13"/>
  <c r="G888" i="13"/>
  <c r="M888" i="13" s="1"/>
  <c r="I888" i="13"/>
  <c r="K888" i="13"/>
  <c r="O888" i="13"/>
  <c r="Q888" i="13"/>
  <c r="V888" i="13"/>
  <c r="G899" i="13"/>
  <c r="M899" i="13" s="1"/>
  <c r="I899" i="13"/>
  <c r="K899" i="13"/>
  <c r="O899" i="13"/>
  <c r="Q899" i="13"/>
  <c r="V899" i="13"/>
  <c r="G903" i="13"/>
  <c r="M903" i="13" s="1"/>
  <c r="I903" i="13"/>
  <c r="K903" i="13"/>
  <c r="O903" i="13"/>
  <c r="Q903" i="13"/>
  <c r="V903" i="13"/>
  <c r="G907" i="13"/>
  <c r="M907" i="13" s="1"/>
  <c r="I907" i="13"/>
  <c r="K907" i="13"/>
  <c r="O907" i="13"/>
  <c r="Q907" i="13"/>
  <c r="V907" i="13"/>
  <c r="G911" i="13"/>
  <c r="M911" i="13" s="1"/>
  <c r="I911" i="13"/>
  <c r="K911" i="13"/>
  <c r="O911" i="13"/>
  <c r="Q911" i="13"/>
  <c r="V911" i="13"/>
  <c r="G915" i="13"/>
  <c r="M915" i="13" s="1"/>
  <c r="I915" i="13"/>
  <c r="K915" i="13"/>
  <c r="O915" i="13"/>
  <c r="Q915" i="13"/>
  <c r="V915" i="13"/>
  <c r="G958" i="13"/>
  <c r="M958" i="13" s="1"/>
  <c r="I958" i="13"/>
  <c r="K958" i="13"/>
  <c r="O958" i="13"/>
  <c r="Q958" i="13"/>
  <c r="V958" i="13"/>
  <c r="G963" i="13"/>
  <c r="I963" i="13"/>
  <c r="K963" i="13"/>
  <c r="M963" i="13"/>
  <c r="O963" i="13"/>
  <c r="Q963" i="13"/>
  <c r="V963" i="13"/>
  <c r="G968" i="13"/>
  <c r="M968" i="13" s="1"/>
  <c r="I968" i="13"/>
  <c r="K968" i="13"/>
  <c r="O968" i="13"/>
  <c r="Q968" i="13"/>
  <c r="V968" i="13"/>
  <c r="G970" i="13"/>
  <c r="M970" i="13" s="1"/>
  <c r="I970" i="13"/>
  <c r="K970" i="13"/>
  <c r="O970" i="13"/>
  <c r="Q970" i="13"/>
  <c r="V970" i="13"/>
  <c r="G981" i="13"/>
  <c r="M981" i="13" s="1"/>
  <c r="I981" i="13"/>
  <c r="K981" i="13"/>
  <c r="O981" i="13"/>
  <c r="Q981" i="13"/>
  <c r="V981" i="13"/>
  <c r="G1039" i="13"/>
  <c r="M1039" i="13" s="1"/>
  <c r="I1039" i="13"/>
  <c r="K1039" i="13"/>
  <c r="O1039" i="13"/>
  <c r="Q1039" i="13"/>
  <c r="V1039" i="13"/>
  <c r="G1044" i="13"/>
  <c r="M1044" i="13" s="1"/>
  <c r="I1044" i="13"/>
  <c r="K1044" i="13"/>
  <c r="O1044" i="13"/>
  <c r="Q1044" i="13"/>
  <c r="V1044" i="13"/>
  <c r="G1064" i="13"/>
  <c r="M1064" i="13" s="1"/>
  <c r="I1064" i="13"/>
  <c r="K1064" i="13"/>
  <c r="O1064" i="13"/>
  <c r="Q1064" i="13"/>
  <c r="V1064" i="13"/>
  <c r="G1067" i="13"/>
  <c r="M1067" i="13" s="1"/>
  <c r="I1067" i="13"/>
  <c r="K1067" i="13"/>
  <c r="O1067" i="13"/>
  <c r="Q1067" i="13"/>
  <c r="V1067" i="13"/>
  <c r="G1113" i="13"/>
  <c r="I1113" i="13"/>
  <c r="K1113" i="13"/>
  <c r="M1113" i="13"/>
  <c r="O1113" i="13"/>
  <c r="Q1113" i="13"/>
  <c r="V1113" i="13"/>
  <c r="G1124" i="13"/>
  <c r="M1124" i="13" s="1"/>
  <c r="I1124" i="13"/>
  <c r="K1124" i="13"/>
  <c r="O1124" i="13"/>
  <c r="Q1124" i="13"/>
  <c r="V1124" i="13"/>
  <c r="G1144" i="13"/>
  <c r="M1144" i="13" s="1"/>
  <c r="I1144" i="13"/>
  <c r="K1144" i="13"/>
  <c r="O1144" i="13"/>
  <c r="Q1144" i="13"/>
  <c r="V1144" i="13"/>
  <c r="G1146" i="13"/>
  <c r="M1146" i="13" s="1"/>
  <c r="I1146" i="13"/>
  <c r="K1146" i="13"/>
  <c r="O1146" i="13"/>
  <c r="Q1146" i="13"/>
  <c r="V1146" i="13"/>
  <c r="G1148" i="13"/>
  <c r="M1148" i="13" s="1"/>
  <c r="I1148" i="13"/>
  <c r="K1148" i="13"/>
  <c r="O1148" i="13"/>
  <c r="Q1148" i="13"/>
  <c r="V1148" i="13"/>
  <c r="G1150" i="13"/>
  <c r="M1150" i="13" s="1"/>
  <c r="I1150" i="13"/>
  <c r="K1150" i="13"/>
  <c r="O1150" i="13"/>
  <c r="Q1150" i="13"/>
  <c r="V1150" i="13"/>
  <c r="G1156" i="13"/>
  <c r="I1156" i="13"/>
  <c r="K1156" i="13"/>
  <c r="M1156" i="13"/>
  <c r="O1156" i="13"/>
  <c r="Q1156" i="13"/>
  <c r="V1156" i="13"/>
  <c r="G1163" i="13"/>
  <c r="I1163" i="13"/>
  <c r="K1163" i="13"/>
  <c r="O1163" i="13"/>
  <c r="Q1163" i="13"/>
  <c r="V1163" i="13"/>
  <c r="G1169" i="13"/>
  <c r="M1169" i="13" s="1"/>
  <c r="I1169" i="13"/>
  <c r="K1169" i="13"/>
  <c r="O1169" i="13"/>
  <c r="Q1169" i="13"/>
  <c r="V1169" i="13"/>
  <c r="G1179" i="13"/>
  <c r="M1179" i="13" s="1"/>
  <c r="I1179" i="13"/>
  <c r="K1179" i="13"/>
  <c r="O1179" i="13"/>
  <c r="Q1179" i="13"/>
  <c r="V1179" i="13"/>
  <c r="G1192" i="13"/>
  <c r="M1192" i="13" s="1"/>
  <c r="I1192" i="13"/>
  <c r="K1192" i="13"/>
  <c r="O1192" i="13"/>
  <c r="Q1192" i="13"/>
  <c r="V1192" i="13"/>
  <c r="G1195" i="13"/>
  <c r="I1195" i="13"/>
  <c r="K1195" i="13"/>
  <c r="M1195" i="13"/>
  <c r="O1195" i="13"/>
  <c r="Q1195" i="13"/>
  <c r="V1195" i="13"/>
  <c r="G1199" i="13"/>
  <c r="M1199" i="13" s="1"/>
  <c r="I1199" i="13"/>
  <c r="K1199" i="13"/>
  <c r="O1199" i="13"/>
  <c r="Q1199" i="13"/>
  <c r="V1199" i="13"/>
  <c r="G1202" i="13"/>
  <c r="M1202" i="13" s="1"/>
  <c r="I1202" i="13"/>
  <c r="K1202" i="13"/>
  <c r="O1202" i="13"/>
  <c r="Q1202" i="13"/>
  <c r="V1202" i="13"/>
  <c r="G1231" i="13"/>
  <c r="M1231" i="13" s="1"/>
  <c r="I1231" i="13"/>
  <c r="K1231" i="13"/>
  <c r="O1231" i="13"/>
  <c r="Q1231" i="13"/>
  <c r="V1231" i="13"/>
  <c r="G1234" i="13"/>
  <c r="M1234" i="13" s="1"/>
  <c r="I1234" i="13"/>
  <c r="K1234" i="13"/>
  <c r="O1234" i="13"/>
  <c r="Q1234" i="13"/>
  <c r="V1234" i="13"/>
  <c r="G1239" i="13"/>
  <c r="M1239" i="13" s="1"/>
  <c r="I1239" i="13"/>
  <c r="K1239" i="13"/>
  <c r="O1239" i="13"/>
  <c r="Q1239" i="13"/>
  <c r="V1239" i="13"/>
  <c r="G1244" i="13"/>
  <c r="M1244" i="13" s="1"/>
  <c r="I1244" i="13"/>
  <c r="K1244" i="13"/>
  <c r="O1244" i="13"/>
  <c r="Q1244" i="13"/>
  <c r="V1244" i="13"/>
  <c r="G1262" i="13"/>
  <c r="M1262" i="13" s="1"/>
  <c r="I1262" i="13"/>
  <c r="K1262" i="13"/>
  <c r="O1262" i="13"/>
  <c r="Q1262" i="13"/>
  <c r="V1262" i="13"/>
  <c r="G1277" i="13"/>
  <c r="I1277" i="13"/>
  <c r="K1277" i="13"/>
  <c r="M1277" i="13"/>
  <c r="O1277" i="13"/>
  <c r="Q1277" i="13"/>
  <c r="V1277" i="13"/>
  <c r="G1282" i="13"/>
  <c r="M1282" i="13" s="1"/>
  <c r="I1282" i="13"/>
  <c r="K1282" i="13"/>
  <c r="O1282" i="13"/>
  <c r="Q1282" i="13"/>
  <c r="V1282" i="13"/>
  <c r="G1285" i="13"/>
  <c r="M1285" i="13" s="1"/>
  <c r="I1285" i="13"/>
  <c r="K1285" i="13"/>
  <c r="O1285" i="13"/>
  <c r="Q1285" i="13"/>
  <c r="V1285" i="13"/>
  <c r="G1300" i="13"/>
  <c r="I1300" i="13"/>
  <c r="K1300" i="13"/>
  <c r="M1300" i="13"/>
  <c r="O1300" i="13"/>
  <c r="Q1300" i="13"/>
  <c r="V1300" i="13"/>
  <c r="G1317" i="13"/>
  <c r="M1317" i="13" s="1"/>
  <c r="I1317" i="13"/>
  <c r="K1317" i="13"/>
  <c r="O1317" i="13"/>
  <c r="Q1317" i="13"/>
  <c r="V1317" i="13"/>
  <c r="G1320" i="13"/>
  <c r="M1320" i="13" s="1"/>
  <c r="I1320" i="13"/>
  <c r="K1320" i="13"/>
  <c r="O1320" i="13"/>
  <c r="Q1320" i="13"/>
  <c r="V1320" i="13"/>
  <c r="G1323" i="13"/>
  <c r="M1323" i="13" s="1"/>
  <c r="I1323" i="13"/>
  <c r="K1323" i="13"/>
  <c r="O1323" i="13"/>
  <c r="Q1323" i="13"/>
  <c r="V1323" i="13"/>
  <c r="G1325" i="13"/>
  <c r="M1325" i="13" s="1"/>
  <c r="I1325" i="13"/>
  <c r="K1325" i="13"/>
  <c r="O1325" i="13"/>
  <c r="Q1325" i="13"/>
  <c r="V1325" i="13"/>
  <c r="G1329" i="13"/>
  <c r="I1329" i="13"/>
  <c r="K1329" i="13"/>
  <c r="M1329" i="13"/>
  <c r="O1329" i="13"/>
  <c r="Q1329" i="13"/>
  <c r="V1329" i="13"/>
  <c r="G1333" i="13"/>
  <c r="M1333" i="13" s="1"/>
  <c r="I1333" i="13"/>
  <c r="K1333" i="13"/>
  <c r="O1333" i="13"/>
  <c r="Q1333" i="13"/>
  <c r="V1333" i="13"/>
  <c r="G1337" i="13"/>
  <c r="M1337" i="13" s="1"/>
  <c r="I1337" i="13"/>
  <c r="K1337" i="13"/>
  <c r="O1337" i="13"/>
  <c r="Q1337" i="13"/>
  <c r="V1337" i="13"/>
  <c r="G1341" i="13"/>
  <c r="M1341" i="13" s="1"/>
  <c r="I1341" i="13"/>
  <c r="K1341" i="13"/>
  <c r="O1341" i="13"/>
  <c r="Q1341" i="13"/>
  <c r="V1341" i="13"/>
  <c r="G1345" i="13"/>
  <c r="M1345" i="13" s="1"/>
  <c r="I1345" i="13"/>
  <c r="K1345" i="13"/>
  <c r="O1345" i="13"/>
  <c r="Q1345" i="13"/>
  <c r="V1345" i="13"/>
  <c r="G1351" i="13"/>
  <c r="M1351" i="13" s="1"/>
  <c r="I1351" i="13"/>
  <c r="K1351" i="13"/>
  <c r="O1351" i="13"/>
  <c r="Q1351" i="13"/>
  <c r="V1351" i="13"/>
  <c r="G1355" i="13"/>
  <c r="M1355" i="13" s="1"/>
  <c r="I1355" i="13"/>
  <c r="K1355" i="13"/>
  <c r="O1355" i="13"/>
  <c r="Q1355" i="13"/>
  <c r="V1355" i="13"/>
  <c r="G1358" i="13"/>
  <c r="M1358" i="13" s="1"/>
  <c r="I1358" i="13"/>
  <c r="K1358" i="13"/>
  <c r="O1358" i="13"/>
  <c r="Q1358" i="13"/>
  <c r="V1358" i="13"/>
  <c r="G1362" i="13"/>
  <c r="I1362" i="13"/>
  <c r="K1362" i="13"/>
  <c r="M1362" i="13"/>
  <c r="O1362" i="13"/>
  <c r="Q1362" i="13"/>
  <c r="V1362" i="13"/>
  <c r="G1367" i="13"/>
  <c r="M1367" i="13" s="1"/>
  <c r="I1367" i="13"/>
  <c r="K1367" i="13"/>
  <c r="O1367" i="13"/>
  <c r="Q1367" i="13"/>
  <c r="V1367" i="13"/>
  <c r="G1373" i="13"/>
  <c r="M1373" i="13" s="1"/>
  <c r="I1373" i="13"/>
  <c r="K1373" i="13"/>
  <c r="O1373" i="13"/>
  <c r="Q1373" i="13"/>
  <c r="V1373" i="13"/>
  <c r="G1376" i="13"/>
  <c r="I1376" i="13"/>
  <c r="K1376" i="13"/>
  <c r="M1376" i="13"/>
  <c r="O1376" i="13"/>
  <c r="Q1376" i="13"/>
  <c r="V1376" i="13"/>
  <c r="G1476" i="13"/>
  <c r="M1476" i="13" s="1"/>
  <c r="I1476" i="13"/>
  <c r="K1476" i="13"/>
  <c r="O1476" i="13"/>
  <c r="Q1476" i="13"/>
  <c r="V1476" i="13"/>
  <c r="G1481" i="13"/>
  <c r="M1481" i="13" s="1"/>
  <c r="I1481" i="13"/>
  <c r="K1481" i="13"/>
  <c r="O1481" i="13"/>
  <c r="Q1481" i="13"/>
  <c r="V1481" i="13"/>
  <c r="G1494" i="13"/>
  <c r="M1494" i="13" s="1"/>
  <c r="I1494" i="13"/>
  <c r="K1494" i="13"/>
  <c r="O1494" i="13"/>
  <c r="Q1494" i="13"/>
  <c r="V1494" i="13"/>
  <c r="G1497" i="13"/>
  <c r="M1497" i="13" s="1"/>
  <c r="I1497" i="13"/>
  <c r="K1497" i="13"/>
  <c r="O1497" i="13"/>
  <c r="Q1497" i="13"/>
  <c r="V1497" i="13"/>
  <c r="G1500" i="13"/>
  <c r="I1500" i="13"/>
  <c r="K1500" i="13"/>
  <c r="M1500" i="13"/>
  <c r="O1500" i="13"/>
  <c r="Q1500" i="13"/>
  <c r="V1500" i="13"/>
  <c r="G1502" i="13"/>
  <c r="M1502" i="13" s="1"/>
  <c r="I1502" i="13"/>
  <c r="K1502" i="13"/>
  <c r="O1502" i="13"/>
  <c r="Q1502" i="13"/>
  <c r="V1502" i="13"/>
  <c r="G1505" i="13"/>
  <c r="M1505" i="13" s="1"/>
  <c r="I1505" i="13"/>
  <c r="K1505" i="13"/>
  <c r="O1505" i="13"/>
  <c r="Q1505" i="13"/>
  <c r="V1505" i="13"/>
  <c r="G1508" i="13"/>
  <c r="M1508" i="13" s="1"/>
  <c r="I1508" i="13"/>
  <c r="K1508" i="13"/>
  <c r="O1508" i="13"/>
  <c r="Q1508" i="13"/>
  <c r="V1508" i="13"/>
  <c r="G1511" i="13"/>
  <c r="M1511" i="13" s="1"/>
  <c r="I1511" i="13"/>
  <c r="K1511" i="13"/>
  <c r="O1511" i="13"/>
  <c r="Q1511" i="13"/>
  <c r="V1511" i="13"/>
  <c r="G1513" i="13"/>
  <c r="M1513" i="13" s="1"/>
  <c r="I1513" i="13"/>
  <c r="K1513" i="13"/>
  <c r="O1513" i="13"/>
  <c r="Q1513" i="13"/>
  <c r="V1513" i="13"/>
  <c r="G1517" i="13"/>
  <c r="M1517" i="13" s="1"/>
  <c r="I1517" i="13"/>
  <c r="K1517" i="13"/>
  <c r="O1517" i="13"/>
  <c r="Q1517" i="13"/>
  <c r="V1517" i="13"/>
  <c r="G1558" i="13"/>
  <c r="I1558" i="13"/>
  <c r="K1558" i="13"/>
  <c r="O1558" i="13"/>
  <c r="Q1558" i="13"/>
  <c r="V1558" i="13"/>
  <c r="G1890" i="13"/>
  <c r="M1890" i="13" s="1"/>
  <c r="I1890" i="13"/>
  <c r="K1890" i="13"/>
  <c r="O1890" i="13"/>
  <c r="Q1890" i="13"/>
  <c r="V1890" i="13"/>
  <c r="G1947" i="13"/>
  <c r="M1947" i="13" s="1"/>
  <c r="I1947" i="13"/>
  <c r="K1947" i="13"/>
  <c r="O1947" i="13"/>
  <c r="Q1947" i="13"/>
  <c r="V1947" i="13"/>
  <c r="G1950" i="13"/>
  <c r="M1950" i="13" s="1"/>
  <c r="I1950" i="13"/>
  <c r="K1950" i="13"/>
  <c r="O1950" i="13"/>
  <c r="Q1950" i="13"/>
  <c r="V1950" i="13"/>
  <c r="G2076" i="13"/>
  <c r="I2076" i="13"/>
  <c r="K2076" i="13"/>
  <c r="M2076" i="13"/>
  <c r="O2076" i="13"/>
  <c r="Q2076" i="13"/>
  <c r="V2076" i="13"/>
  <c r="G2078" i="13"/>
  <c r="M2078" i="13" s="1"/>
  <c r="I2078" i="13"/>
  <c r="K2078" i="13"/>
  <c r="O2078" i="13"/>
  <c r="Q2078" i="13"/>
  <c r="V2078" i="13"/>
  <c r="G2101" i="13"/>
  <c r="M2101" i="13" s="1"/>
  <c r="I2101" i="13"/>
  <c r="K2101" i="13"/>
  <c r="O2101" i="13"/>
  <c r="Q2101" i="13"/>
  <c r="V2101" i="13"/>
  <c r="G2105" i="13"/>
  <c r="I2105" i="13"/>
  <c r="K2105" i="13"/>
  <c r="M2105" i="13"/>
  <c r="O2105" i="13"/>
  <c r="Q2105" i="13"/>
  <c r="V2105" i="13"/>
  <c r="G2116" i="13"/>
  <c r="M2116" i="13" s="1"/>
  <c r="I2116" i="13"/>
  <c r="K2116" i="13"/>
  <c r="O2116" i="13"/>
  <c r="Q2116" i="13"/>
  <c r="V2116" i="13"/>
  <c r="G2120" i="13"/>
  <c r="M2120" i="13" s="1"/>
  <c r="I2120" i="13"/>
  <c r="K2120" i="13"/>
  <c r="O2120" i="13"/>
  <c r="Q2120" i="13"/>
  <c r="V2120" i="13"/>
  <c r="G2132" i="13"/>
  <c r="M2132" i="13" s="1"/>
  <c r="I2132" i="13"/>
  <c r="K2132" i="13"/>
  <c r="O2132" i="13"/>
  <c r="Q2132" i="13"/>
  <c r="V2132" i="13"/>
  <c r="G2148" i="13"/>
  <c r="M2148" i="13" s="1"/>
  <c r="I2148" i="13"/>
  <c r="K2148" i="13"/>
  <c r="O2148" i="13"/>
  <c r="Q2148" i="13"/>
  <c r="V2148" i="13"/>
  <c r="G2151" i="13"/>
  <c r="M2151" i="13" s="1"/>
  <c r="I2151" i="13"/>
  <c r="K2151" i="13"/>
  <c r="O2151" i="13"/>
  <c r="Q2151" i="13"/>
  <c r="V2151" i="13"/>
  <c r="G2189" i="13"/>
  <c r="M2189" i="13" s="1"/>
  <c r="I2189" i="13"/>
  <c r="K2189" i="13"/>
  <c r="O2189" i="13"/>
  <c r="Q2189" i="13"/>
  <c r="V2189" i="13"/>
  <c r="G2205" i="13"/>
  <c r="M2205" i="13" s="1"/>
  <c r="I2205" i="13"/>
  <c r="K2205" i="13"/>
  <c r="O2205" i="13"/>
  <c r="Q2205" i="13"/>
  <c r="V2205" i="13"/>
  <c r="G2208" i="13"/>
  <c r="I2208" i="13"/>
  <c r="K2208" i="13"/>
  <c r="M2208" i="13"/>
  <c r="O2208" i="13"/>
  <c r="Q2208" i="13"/>
  <c r="V2208" i="13"/>
  <c r="G2216" i="13"/>
  <c r="M2216" i="13" s="1"/>
  <c r="I2216" i="13"/>
  <c r="K2216" i="13"/>
  <c r="O2216" i="13"/>
  <c r="Q2216" i="13"/>
  <c r="V2216" i="13"/>
  <c r="G2220" i="13"/>
  <c r="M2220" i="13" s="1"/>
  <c r="I2220" i="13"/>
  <c r="K2220" i="13"/>
  <c r="O2220" i="13"/>
  <c r="Q2220" i="13"/>
  <c r="V2220" i="13"/>
  <c r="G2223" i="13"/>
  <c r="I2223" i="13"/>
  <c r="K2223" i="13"/>
  <c r="M2223" i="13"/>
  <c r="O2223" i="13"/>
  <c r="Q2223" i="13"/>
  <c r="V2223" i="13"/>
  <c r="G2227" i="13"/>
  <c r="M2227" i="13" s="1"/>
  <c r="I2227" i="13"/>
  <c r="K2227" i="13"/>
  <c r="O2227" i="13"/>
  <c r="Q2227" i="13"/>
  <c r="V2227" i="13"/>
  <c r="G2239" i="13"/>
  <c r="M2239" i="13" s="1"/>
  <c r="I2239" i="13"/>
  <c r="K2239" i="13"/>
  <c r="O2239" i="13"/>
  <c r="Q2239" i="13"/>
  <c r="V2239" i="13"/>
  <c r="G2244" i="13"/>
  <c r="M2244" i="13" s="1"/>
  <c r="I2244" i="13"/>
  <c r="K2244" i="13"/>
  <c r="O2244" i="13"/>
  <c r="Q2244" i="13"/>
  <c r="V2244" i="13"/>
  <c r="G2248" i="13"/>
  <c r="M2248" i="13" s="1"/>
  <c r="I2248" i="13"/>
  <c r="K2248" i="13"/>
  <c r="O2248" i="13"/>
  <c r="Q2248" i="13"/>
  <c r="V2248" i="13"/>
  <c r="G2253" i="13"/>
  <c r="I2253" i="13"/>
  <c r="K2253" i="13"/>
  <c r="M2253" i="13"/>
  <c r="O2253" i="13"/>
  <c r="Q2253" i="13"/>
  <c r="V2253" i="13"/>
  <c r="G2257" i="13"/>
  <c r="M2257" i="13" s="1"/>
  <c r="I2257" i="13"/>
  <c r="K2257" i="13"/>
  <c r="O2257" i="13"/>
  <c r="Q2257" i="13"/>
  <c r="V2257" i="13"/>
  <c r="G2261" i="13"/>
  <c r="M2261" i="13" s="1"/>
  <c r="I2261" i="13"/>
  <c r="K2261" i="13"/>
  <c r="O2261" i="13"/>
  <c r="Q2261" i="13"/>
  <c r="V2261" i="13"/>
  <c r="G2283" i="13"/>
  <c r="M2283" i="13" s="1"/>
  <c r="I2283" i="13"/>
  <c r="K2283" i="13"/>
  <c r="O2283" i="13"/>
  <c r="Q2283" i="13"/>
  <c r="V2283" i="13"/>
  <c r="G2287" i="13"/>
  <c r="M2287" i="13" s="1"/>
  <c r="I2287" i="13"/>
  <c r="K2287" i="13"/>
  <c r="O2287" i="13"/>
  <c r="Q2287" i="13"/>
  <c r="V2287" i="13"/>
  <c r="G2291" i="13"/>
  <c r="M2291" i="13" s="1"/>
  <c r="I2291" i="13"/>
  <c r="K2291" i="13"/>
  <c r="O2291" i="13"/>
  <c r="Q2291" i="13"/>
  <c r="V2291" i="13"/>
  <c r="G2297" i="13"/>
  <c r="M2297" i="13" s="1"/>
  <c r="I2297" i="13"/>
  <c r="K2297" i="13"/>
  <c r="O2297" i="13"/>
  <c r="Q2297" i="13"/>
  <c r="V2297" i="13"/>
  <c r="G2299" i="13"/>
  <c r="M2299" i="13" s="1"/>
  <c r="I2299" i="13"/>
  <c r="K2299" i="13"/>
  <c r="O2299" i="13"/>
  <c r="Q2299" i="13"/>
  <c r="V2299" i="13"/>
  <c r="G2311" i="13"/>
  <c r="I2311" i="13"/>
  <c r="K2311" i="13"/>
  <c r="M2311" i="13"/>
  <c r="O2311" i="13"/>
  <c r="Q2311" i="13"/>
  <c r="V2311" i="13"/>
  <c r="G2316" i="13"/>
  <c r="M2316" i="13" s="1"/>
  <c r="I2316" i="13"/>
  <c r="K2316" i="13"/>
  <c r="O2316" i="13"/>
  <c r="Q2316" i="13"/>
  <c r="V2316" i="13"/>
  <c r="G2331" i="13"/>
  <c r="M2331" i="13" s="1"/>
  <c r="I2331" i="13"/>
  <c r="K2331" i="13"/>
  <c r="O2331" i="13"/>
  <c r="Q2331" i="13"/>
  <c r="V2331" i="13"/>
  <c r="G2335" i="13"/>
  <c r="I2335" i="13"/>
  <c r="K2335" i="13"/>
  <c r="M2335" i="13"/>
  <c r="O2335" i="13"/>
  <c r="Q2335" i="13"/>
  <c r="V2335" i="13"/>
  <c r="G2382" i="13"/>
  <c r="M2382" i="13" s="1"/>
  <c r="I2382" i="13"/>
  <c r="K2382" i="13"/>
  <c r="O2382" i="13"/>
  <c r="Q2382" i="13"/>
  <c r="V2382" i="13"/>
  <c r="G2393" i="13"/>
  <c r="M2393" i="13" s="1"/>
  <c r="I2393" i="13"/>
  <c r="K2393" i="13"/>
  <c r="O2393" i="13"/>
  <c r="Q2393" i="13"/>
  <c r="V2393" i="13"/>
  <c r="G2403" i="13"/>
  <c r="M2403" i="13" s="1"/>
  <c r="I2403" i="13"/>
  <c r="K2403" i="13"/>
  <c r="O2403" i="13"/>
  <c r="Q2403" i="13"/>
  <c r="V2403" i="13"/>
  <c r="G2412" i="13"/>
  <c r="M2412" i="13" s="1"/>
  <c r="I2412" i="13"/>
  <c r="K2412" i="13"/>
  <c r="O2412" i="13"/>
  <c r="Q2412" i="13"/>
  <c r="V2412" i="13"/>
  <c r="G2422" i="13"/>
  <c r="M2422" i="13" s="1"/>
  <c r="I2422" i="13"/>
  <c r="K2422" i="13"/>
  <c r="O2422" i="13"/>
  <c r="Q2422" i="13"/>
  <c r="V2422" i="13"/>
  <c r="G2427" i="13"/>
  <c r="M2427" i="13" s="1"/>
  <c r="I2427" i="13"/>
  <c r="K2427" i="13"/>
  <c r="O2427" i="13"/>
  <c r="Q2427" i="13"/>
  <c r="V2427" i="13"/>
  <c r="G2430" i="13"/>
  <c r="I2430" i="13"/>
  <c r="K2430" i="13"/>
  <c r="M2430" i="13"/>
  <c r="O2430" i="13"/>
  <c r="Q2430" i="13"/>
  <c r="V2430" i="13"/>
  <c r="G2434" i="13"/>
  <c r="M2434" i="13" s="1"/>
  <c r="I2434" i="13"/>
  <c r="K2434" i="13"/>
  <c r="O2434" i="13"/>
  <c r="Q2434" i="13"/>
  <c r="V2434" i="13"/>
  <c r="G2437" i="13"/>
  <c r="M2437" i="13" s="1"/>
  <c r="I2437" i="13"/>
  <c r="K2437" i="13"/>
  <c r="O2437" i="13"/>
  <c r="Q2437" i="13"/>
  <c r="V2437" i="13"/>
  <c r="G2444" i="13"/>
  <c r="M2444" i="13" s="1"/>
  <c r="I2444" i="13"/>
  <c r="K2444" i="13"/>
  <c r="O2444" i="13"/>
  <c r="Q2444" i="13"/>
  <c r="V2444" i="13"/>
  <c r="G2565" i="13"/>
  <c r="M2565" i="13" s="1"/>
  <c r="I2565" i="13"/>
  <c r="K2565" i="13"/>
  <c r="O2565" i="13"/>
  <c r="Q2565" i="13"/>
  <c r="V2565" i="13"/>
  <c r="G2629" i="13"/>
  <c r="M2629" i="13" s="1"/>
  <c r="I2629" i="13"/>
  <c r="K2629" i="13"/>
  <c r="O2629" i="13"/>
  <c r="Q2629" i="13"/>
  <c r="V2629" i="13"/>
  <c r="G2684" i="13"/>
  <c r="M2684" i="13" s="1"/>
  <c r="I2684" i="13"/>
  <c r="K2684" i="13"/>
  <c r="O2684" i="13"/>
  <c r="Q2684" i="13"/>
  <c r="V2684" i="13"/>
  <c r="G2693" i="13"/>
  <c r="M2693" i="13" s="1"/>
  <c r="I2693" i="13"/>
  <c r="K2693" i="13"/>
  <c r="O2693" i="13"/>
  <c r="Q2693" i="13"/>
  <c r="V2693" i="13"/>
  <c r="G2696" i="13"/>
  <c r="M2696" i="13" s="1"/>
  <c r="I2696" i="13"/>
  <c r="K2696" i="13"/>
  <c r="O2696" i="13"/>
  <c r="Q2696" i="13"/>
  <c r="V2696" i="13"/>
  <c r="G2698" i="13"/>
  <c r="M2698" i="13" s="1"/>
  <c r="I2698" i="13"/>
  <c r="K2698" i="13"/>
  <c r="O2698" i="13"/>
  <c r="Q2698" i="13"/>
  <c r="V2698" i="13"/>
  <c r="G2701" i="13"/>
  <c r="M2701" i="13" s="1"/>
  <c r="I2701" i="13"/>
  <c r="K2701" i="13"/>
  <c r="O2701" i="13"/>
  <c r="Q2701" i="13"/>
  <c r="V2701" i="13"/>
  <c r="G2704" i="13"/>
  <c r="I2704" i="13"/>
  <c r="K2704" i="13"/>
  <c r="M2704" i="13"/>
  <c r="O2704" i="13"/>
  <c r="Q2704" i="13"/>
  <c r="V2704" i="13"/>
  <c r="G2706" i="13"/>
  <c r="M2706" i="13" s="1"/>
  <c r="I2706" i="13"/>
  <c r="K2706" i="13"/>
  <c r="O2706" i="13"/>
  <c r="Q2706" i="13"/>
  <c r="V2706" i="13"/>
  <c r="G2709" i="13"/>
  <c r="M2709" i="13" s="1"/>
  <c r="I2709" i="13"/>
  <c r="K2709" i="13"/>
  <c r="O2709" i="13"/>
  <c r="Q2709" i="13"/>
  <c r="V2709" i="13"/>
  <c r="G2712" i="13"/>
  <c r="M2712" i="13" s="1"/>
  <c r="I2712" i="13"/>
  <c r="K2712" i="13"/>
  <c r="O2712" i="13"/>
  <c r="Q2712" i="13"/>
  <c r="V2712" i="13"/>
  <c r="G2714" i="13"/>
  <c r="M2714" i="13" s="1"/>
  <c r="I2714" i="13"/>
  <c r="K2714" i="13"/>
  <c r="O2714" i="13"/>
  <c r="Q2714" i="13"/>
  <c r="V2714" i="13"/>
  <c r="G2716" i="13"/>
  <c r="M2716" i="13" s="1"/>
  <c r="I2716" i="13"/>
  <c r="K2716" i="13"/>
  <c r="O2716" i="13"/>
  <c r="Q2716" i="13"/>
  <c r="V2716" i="13"/>
  <c r="G2718" i="13"/>
  <c r="M2718" i="13" s="1"/>
  <c r="I2718" i="13"/>
  <c r="K2718" i="13"/>
  <c r="O2718" i="13"/>
  <c r="Q2718" i="13"/>
  <c r="V2718" i="13"/>
  <c r="G2720" i="13"/>
  <c r="M2720" i="13" s="1"/>
  <c r="I2720" i="13"/>
  <c r="K2720" i="13"/>
  <c r="O2720" i="13"/>
  <c r="Q2720" i="13"/>
  <c r="V2720" i="13"/>
  <c r="G2722" i="13"/>
  <c r="I2722" i="13"/>
  <c r="K2722" i="13"/>
  <c r="M2722" i="13"/>
  <c r="O2722" i="13"/>
  <c r="Q2722" i="13"/>
  <c r="V2722" i="13"/>
  <c r="G2724" i="13"/>
  <c r="I2724" i="13"/>
  <c r="K2724" i="13"/>
  <c r="M2724" i="13"/>
  <c r="O2724" i="13"/>
  <c r="Q2724" i="13"/>
  <c r="V2724" i="13"/>
  <c r="G2726" i="13"/>
  <c r="M2726" i="13" s="1"/>
  <c r="I2726" i="13"/>
  <c r="K2726" i="13"/>
  <c r="O2726" i="13"/>
  <c r="Q2726" i="13"/>
  <c r="V2726" i="13"/>
  <c r="G2728" i="13"/>
  <c r="M2728" i="13" s="1"/>
  <c r="I2728" i="13"/>
  <c r="K2728" i="13"/>
  <c r="O2728" i="13"/>
  <c r="Q2728" i="13"/>
  <c r="V2728" i="13"/>
  <c r="G2730" i="13"/>
  <c r="M2730" i="13" s="1"/>
  <c r="I2730" i="13"/>
  <c r="K2730" i="13"/>
  <c r="O2730" i="13"/>
  <c r="Q2730" i="13"/>
  <c r="V2730" i="13"/>
  <c r="G2732" i="13"/>
  <c r="M2732" i="13" s="1"/>
  <c r="I2732" i="13"/>
  <c r="K2732" i="13"/>
  <c r="O2732" i="13"/>
  <c r="Q2732" i="13"/>
  <c r="V2732" i="13"/>
  <c r="G2734" i="13"/>
  <c r="M2734" i="13" s="1"/>
  <c r="I2734" i="13"/>
  <c r="K2734" i="13"/>
  <c r="O2734" i="13"/>
  <c r="Q2734" i="13"/>
  <c r="V2734" i="13"/>
  <c r="G2736" i="13"/>
  <c r="M2736" i="13" s="1"/>
  <c r="I2736" i="13"/>
  <c r="K2736" i="13"/>
  <c r="O2736" i="13"/>
  <c r="Q2736" i="13"/>
  <c r="V2736" i="13"/>
  <c r="G2738" i="13"/>
  <c r="I2738" i="13"/>
  <c r="K2738" i="13"/>
  <c r="M2738" i="13"/>
  <c r="O2738" i="13"/>
  <c r="Q2738" i="13"/>
  <c r="V2738" i="13"/>
  <c r="G2740" i="13"/>
  <c r="M2740" i="13" s="1"/>
  <c r="I2740" i="13"/>
  <c r="K2740" i="13"/>
  <c r="O2740" i="13"/>
  <c r="Q2740" i="13"/>
  <c r="V2740" i="13"/>
  <c r="G2742" i="13"/>
  <c r="M2742" i="13" s="1"/>
  <c r="I2742" i="13"/>
  <c r="K2742" i="13"/>
  <c r="O2742" i="13"/>
  <c r="Q2742" i="13"/>
  <c r="V2742" i="13"/>
  <c r="G2744" i="13"/>
  <c r="M2744" i="13" s="1"/>
  <c r="I2744" i="13"/>
  <c r="K2744" i="13"/>
  <c r="O2744" i="13"/>
  <c r="Q2744" i="13"/>
  <c r="V2744" i="13"/>
  <c r="G2746" i="13"/>
  <c r="M2746" i="13" s="1"/>
  <c r="I2746" i="13"/>
  <c r="K2746" i="13"/>
  <c r="O2746" i="13"/>
  <c r="Q2746" i="13"/>
  <c r="V2746" i="13"/>
  <c r="G2749" i="13"/>
  <c r="M2749" i="13" s="1"/>
  <c r="I2749" i="13"/>
  <c r="K2749" i="13"/>
  <c r="O2749" i="13"/>
  <c r="Q2749" i="13"/>
  <c r="V2749" i="13"/>
  <c r="G2752" i="13"/>
  <c r="M2752" i="13" s="1"/>
  <c r="I2752" i="13"/>
  <c r="K2752" i="13"/>
  <c r="O2752" i="13"/>
  <c r="Q2752" i="13"/>
  <c r="V2752" i="13"/>
  <c r="G2755" i="13"/>
  <c r="M2755" i="13" s="1"/>
  <c r="I2755" i="13"/>
  <c r="K2755" i="13"/>
  <c r="O2755" i="13"/>
  <c r="Q2755" i="13"/>
  <c r="V2755" i="13"/>
  <c r="G2758" i="13"/>
  <c r="I2758" i="13"/>
  <c r="K2758" i="13"/>
  <c r="M2758" i="13"/>
  <c r="O2758" i="13"/>
  <c r="Q2758" i="13"/>
  <c r="V2758" i="13"/>
  <c r="G2760" i="13"/>
  <c r="I2760" i="13"/>
  <c r="K2760" i="13"/>
  <c r="M2760" i="13"/>
  <c r="O2760" i="13"/>
  <c r="Q2760" i="13"/>
  <c r="V2760" i="13"/>
  <c r="G2762" i="13"/>
  <c r="M2762" i="13" s="1"/>
  <c r="I2762" i="13"/>
  <c r="K2762" i="13"/>
  <c r="O2762" i="13"/>
  <c r="Q2762" i="13"/>
  <c r="V2762" i="13"/>
  <c r="G2764" i="13"/>
  <c r="M2764" i="13" s="1"/>
  <c r="I2764" i="13"/>
  <c r="K2764" i="13"/>
  <c r="O2764" i="13"/>
  <c r="Q2764" i="13"/>
  <c r="V2764" i="13"/>
  <c r="G2766" i="13"/>
  <c r="M2766" i="13" s="1"/>
  <c r="I2766" i="13"/>
  <c r="K2766" i="13"/>
  <c r="O2766" i="13"/>
  <c r="Q2766" i="13"/>
  <c r="V2766" i="13"/>
  <c r="G2768" i="13"/>
  <c r="M2768" i="13" s="1"/>
  <c r="I2768" i="13"/>
  <c r="K2768" i="13"/>
  <c r="O2768" i="13"/>
  <c r="Q2768" i="13"/>
  <c r="V2768" i="13"/>
  <c r="G2770" i="13"/>
  <c r="M2770" i="13" s="1"/>
  <c r="I2770" i="13"/>
  <c r="K2770" i="13"/>
  <c r="O2770" i="13"/>
  <c r="Q2770" i="13"/>
  <c r="V2770" i="13"/>
  <c r="G2772" i="13"/>
  <c r="M2772" i="13" s="1"/>
  <c r="I2772" i="13"/>
  <c r="K2772" i="13"/>
  <c r="O2772" i="13"/>
  <c r="Q2772" i="13"/>
  <c r="V2772" i="13"/>
  <c r="G2774" i="13"/>
  <c r="I2774" i="13"/>
  <c r="K2774" i="13"/>
  <c r="M2774" i="13"/>
  <c r="O2774" i="13"/>
  <c r="Q2774" i="13"/>
  <c r="V2774" i="13"/>
  <c r="G2776" i="13"/>
  <c r="M2776" i="13" s="1"/>
  <c r="I2776" i="13"/>
  <c r="K2776" i="13"/>
  <c r="O2776" i="13"/>
  <c r="Q2776" i="13"/>
  <c r="V2776" i="13"/>
  <c r="G2778" i="13"/>
  <c r="M2778" i="13" s="1"/>
  <c r="I2778" i="13"/>
  <c r="K2778" i="13"/>
  <c r="O2778" i="13"/>
  <c r="Q2778" i="13"/>
  <c r="V2778" i="13"/>
  <c r="G2780" i="13"/>
  <c r="M2780" i="13" s="1"/>
  <c r="I2780" i="13"/>
  <c r="K2780" i="13"/>
  <c r="O2780" i="13"/>
  <c r="Q2780" i="13"/>
  <c r="V2780" i="13"/>
  <c r="G2782" i="13"/>
  <c r="M2782" i="13" s="1"/>
  <c r="I2782" i="13"/>
  <c r="K2782" i="13"/>
  <c r="O2782" i="13"/>
  <c r="Q2782" i="13"/>
  <c r="V2782" i="13"/>
  <c r="G2784" i="13"/>
  <c r="M2784" i="13" s="1"/>
  <c r="I2784" i="13"/>
  <c r="K2784" i="13"/>
  <c r="O2784" i="13"/>
  <c r="Q2784" i="13"/>
  <c r="V2784" i="13"/>
  <c r="G2785" i="13"/>
  <c r="M2785" i="13" s="1"/>
  <c r="I2785" i="13"/>
  <c r="K2785" i="13"/>
  <c r="O2785" i="13"/>
  <c r="Q2785" i="13"/>
  <c r="V2785" i="13"/>
  <c r="G2786" i="13"/>
  <c r="M2786" i="13" s="1"/>
  <c r="I2786" i="13"/>
  <c r="K2786" i="13"/>
  <c r="O2786" i="13"/>
  <c r="Q2786" i="13"/>
  <c r="V2786" i="13"/>
  <c r="G2788" i="13"/>
  <c r="I2788" i="13"/>
  <c r="K2788" i="13"/>
  <c r="M2788" i="13"/>
  <c r="O2788" i="13"/>
  <c r="Q2788" i="13"/>
  <c r="V2788" i="13"/>
  <c r="G2790" i="13"/>
  <c r="M2790" i="13" s="1"/>
  <c r="I2790" i="13"/>
  <c r="K2790" i="13"/>
  <c r="O2790" i="13"/>
  <c r="Q2790" i="13"/>
  <c r="V2790" i="13"/>
  <c r="G2792" i="13"/>
  <c r="M2792" i="13" s="1"/>
  <c r="I2792" i="13"/>
  <c r="K2792" i="13"/>
  <c r="O2792" i="13"/>
  <c r="Q2792" i="13"/>
  <c r="V2792" i="13"/>
  <c r="G2794" i="13"/>
  <c r="I2794" i="13"/>
  <c r="K2794" i="13"/>
  <c r="M2794" i="13"/>
  <c r="O2794" i="13"/>
  <c r="Q2794" i="13"/>
  <c r="V2794" i="13"/>
  <c r="G2797" i="13"/>
  <c r="M2797" i="13" s="1"/>
  <c r="I2797" i="13"/>
  <c r="K2797" i="13"/>
  <c r="O2797" i="13"/>
  <c r="Q2797" i="13"/>
  <c r="V2797" i="13"/>
  <c r="G2799" i="13"/>
  <c r="M2799" i="13" s="1"/>
  <c r="I2799" i="13"/>
  <c r="K2799" i="13"/>
  <c r="O2799" i="13"/>
  <c r="Q2799" i="13"/>
  <c r="V2799" i="13"/>
  <c r="G2801" i="13"/>
  <c r="M2801" i="13" s="1"/>
  <c r="I2801" i="13"/>
  <c r="K2801" i="13"/>
  <c r="O2801" i="13"/>
  <c r="Q2801" i="13"/>
  <c r="V2801" i="13"/>
  <c r="G2803" i="13"/>
  <c r="M2803" i="13" s="1"/>
  <c r="I2803" i="13"/>
  <c r="K2803" i="13"/>
  <c r="O2803" i="13"/>
  <c r="Q2803" i="13"/>
  <c r="V2803" i="13"/>
  <c r="G2805" i="13"/>
  <c r="I2805" i="13"/>
  <c r="K2805" i="13"/>
  <c r="M2805" i="13"/>
  <c r="O2805" i="13"/>
  <c r="Q2805" i="13"/>
  <c r="V2805" i="13"/>
  <c r="G2807" i="13"/>
  <c r="I136" i="1" s="1"/>
  <c r="G2808" i="13"/>
  <c r="M2808" i="13" s="1"/>
  <c r="M2807" i="13" s="1"/>
  <c r="I2808" i="13"/>
  <c r="I2807" i="13" s="1"/>
  <c r="K2808" i="13"/>
  <c r="K2807" i="13" s="1"/>
  <c r="O2808" i="13"/>
  <c r="O2807" i="13" s="1"/>
  <c r="Q2808" i="13"/>
  <c r="Q2807" i="13" s="1"/>
  <c r="V2808" i="13"/>
  <c r="V2807" i="13" s="1"/>
  <c r="G2811" i="13"/>
  <c r="I2811" i="13"/>
  <c r="K2811" i="13"/>
  <c r="M2811" i="13"/>
  <c r="O2811" i="13"/>
  <c r="Q2811" i="13"/>
  <c r="V2811" i="13"/>
  <c r="G2831" i="13"/>
  <c r="M2831" i="13" s="1"/>
  <c r="I2831" i="13"/>
  <c r="K2831" i="13"/>
  <c r="O2831" i="13"/>
  <c r="Q2831" i="13"/>
  <c r="Q2810" i="13" s="1"/>
  <c r="V2831" i="13"/>
  <c r="G2835" i="13"/>
  <c r="M2835" i="13" s="1"/>
  <c r="I2835" i="13"/>
  <c r="K2835" i="13"/>
  <c r="K2810" i="13" s="1"/>
  <c r="O2835" i="13"/>
  <c r="Q2835" i="13"/>
  <c r="V2835" i="13"/>
  <c r="G2837" i="13"/>
  <c r="M2837" i="13" s="1"/>
  <c r="I2837" i="13"/>
  <c r="K2837" i="13"/>
  <c r="O2837" i="13"/>
  <c r="Q2837" i="13"/>
  <c r="V2837" i="13"/>
  <c r="G2846" i="13"/>
  <c r="M2846" i="13" s="1"/>
  <c r="I2846" i="13"/>
  <c r="K2846" i="13"/>
  <c r="O2846" i="13"/>
  <c r="Q2846" i="13"/>
  <c r="V2846" i="13"/>
  <c r="G2955" i="13"/>
  <c r="M2955" i="13" s="1"/>
  <c r="I2955" i="13"/>
  <c r="K2955" i="13"/>
  <c r="O2955" i="13"/>
  <c r="Q2955" i="13"/>
  <c r="V2955" i="13"/>
  <c r="V2810" i="13" s="1"/>
  <c r="G2958" i="13"/>
  <c r="I2958" i="13"/>
  <c r="K2958" i="13"/>
  <c r="M2958" i="13"/>
  <c r="O2958" i="13"/>
  <c r="Q2958" i="13"/>
  <c r="V2958" i="13"/>
  <c r="V2957" i="13" s="1"/>
  <c r="G3068" i="13"/>
  <c r="I3068" i="13"/>
  <c r="K3068" i="13"/>
  <c r="O3068" i="13"/>
  <c r="Q3068" i="13"/>
  <c r="V3068" i="13"/>
  <c r="G3072" i="13"/>
  <c r="M3072" i="13" s="1"/>
  <c r="I3072" i="13"/>
  <c r="K3072" i="13"/>
  <c r="O3072" i="13"/>
  <c r="Q3072" i="13"/>
  <c r="V3072" i="13"/>
  <c r="G3079" i="13"/>
  <c r="M3079" i="13" s="1"/>
  <c r="I3079" i="13"/>
  <c r="K3079" i="13"/>
  <c r="O3079" i="13"/>
  <c r="Q3079" i="13"/>
  <c r="V3079" i="13"/>
  <c r="G3080" i="13"/>
  <c r="M3080" i="13" s="1"/>
  <c r="I3080" i="13"/>
  <c r="K3080" i="13"/>
  <c r="O3080" i="13"/>
  <c r="Q3080" i="13"/>
  <c r="V3080" i="13"/>
  <c r="G3081" i="13"/>
  <c r="M3081" i="13" s="1"/>
  <c r="I3081" i="13"/>
  <c r="K3081" i="13"/>
  <c r="O3081" i="13"/>
  <c r="Q3081" i="13"/>
  <c r="V3081" i="13"/>
  <c r="G3084" i="13"/>
  <c r="M3084" i="13" s="1"/>
  <c r="I3084" i="13"/>
  <c r="K3084" i="13"/>
  <c r="O3084" i="13"/>
  <c r="Q3084" i="13"/>
  <c r="V3084" i="13"/>
  <c r="G3085" i="13"/>
  <c r="O3085" i="13"/>
  <c r="G3086" i="13"/>
  <c r="M3086" i="13" s="1"/>
  <c r="M3085" i="13" s="1"/>
  <c r="I3086" i="13"/>
  <c r="I3085" i="13" s="1"/>
  <c r="K3086" i="13"/>
  <c r="K3085" i="13" s="1"/>
  <c r="O3086" i="13"/>
  <c r="Q3086" i="13"/>
  <c r="Q3085" i="13" s="1"/>
  <c r="V3086" i="13"/>
  <c r="V3085" i="13" s="1"/>
  <c r="G3100" i="13"/>
  <c r="I3100" i="13"/>
  <c r="K3100" i="13"/>
  <c r="M3100" i="13"/>
  <c r="O3100" i="13"/>
  <c r="Q3100" i="13"/>
  <c r="V3100" i="13"/>
  <c r="G3102" i="13"/>
  <c r="M3102" i="13" s="1"/>
  <c r="I3102" i="13"/>
  <c r="K3102" i="13"/>
  <c r="O3102" i="13"/>
  <c r="Q3102" i="13"/>
  <c r="V3102" i="13"/>
  <c r="G3104" i="13"/>
  <c r="M3104" i="13" s="1"/>
  <c r="I3104" i="13"/>
  <c r="K3104" i="13"/>
  <c r="O3104" i="13"/>
  <c r="Q3104" i="13"/>
  <c r="V3104" i="13"/>
  <c r="G3113" i="13"/>
  <c r="I3113" i="13"/>
  <c r="K3113" i="13"/>
  <c r="M3113" i="13"/>
  <c r="O3113" i="13"/>
  <c r="Q3113" i="13"/>
  <c r="V3113" i="13"/>
  <c r="G3143" i="13"/>
  <c r="M3143" i="13" s="1"/>
  <c r="I3143" i="13"/>
  <c r="K3143" i="13"/>
  <c r="O3143" i="13"/>
  <c r="Q3143" i="13"/>
  <c r="V3143" i="13"/>
  <c r="G3145" i="13"/>
  <c r="M3145" i="13" s="1"/>
  <c r="I3145" i="13"/>
  <c r="K3145" i="13"/>
  <c r="O3145" i="13"/>
  <c r="Q3145" i="13"/>
  <c r="V3145" i="13"/>
  <c r="G3148" i="13"/>
  <c r="M3148" i="13" s="1"/>
  <c r="I3148" i="13"/>
  <c r="K3148" i="13"/>
  <c r="O3148" i="13"/>
  <c r="Q3148" i="13"/>
  <c r="V3148" i="13"/>
  <c r="G3150" i="13"/>
  <c r="M3150" i="13" s="1"/>
  <c r="I3150" i="13"/>
  <c r="K3150" i="13"/>
  <c r="O3150" i="13"/>
  <c r="Q3150" i="13"/>
  <c r="V3150" i="13"/>
  <c r="G3152" i="13"/>
  <c r="I3152" i="13"/>
  <c r="K3152" i="13"/>
  <c r="M3152" i="13"/>
  <c r="O3152" i="13"/>
  <c r="Q3152" i="13"/>
  <c r="V3152" i="13"/>
  <c r="G3154" i="13"/>
  <c r="M3154" i="13" s="1"/>
  <c r="I3154" i="13"/>
  <c r="K3154" i="13"/>
  <c r="O3154" i="13"/>
  <c r="Q3154" i="13"/>
  <c r="V3154" i="13"/>
  <c r="G3156" i="13"/>
  <c r="M3156" i="13" s="1"/>
  <c r="I3156" i="13"/>
  <c r="K3156" i="13"/>
  <c r="O3156" i="13"/>
  <c r="Q3156" i="13"/>
  <c r="V3156" i="13"/>
  <c r="G3254" i="13"/>
  <c r="M3254" i="13" s="1"/>
  <c r="I3254" i="13"/>
  <c r="K3254" i="13"/>
  <c r="O3254" i="13"/>
  <c r="Q3254" i="13"/>
  <c r="V3254" i="13"/>
  <c r="G3305" i="13"/>
  <c r="M3305" i="13" s="1"/>
  <c r="I3305" i="13"/>
  <c r="K3305" i="13"/>
  <c r="O3305" i="13"/>
  <c r="Q3305" i="13"/>
  <c r="V3305" i="13"/>
  <c r="G3329" i="13"/>
  <c r="M3329" i="13" s="1"/>
  <c r="I3329" i="13"/>
  <c r="K3329" i="13"/>
  <c r="O3329" i="13"/>
  <c r="Q3329" i="13"/>
  <c r="V3329" i="13"/>
  <c r="G3331" i="13"/>
  <c r="I3331" i="13"/>
  <c r="K3331" i="13"/>
  <c r="M3331" i="13"/>
  <c r="O3331" i="13"/>
  <c r="Q3331" i="13"/>
  <c r="V3331" i="13"/>
  <c r="G3373" i="13"/>
  <c r="M3373" i="13" s="1"/>
  <c r="I3373" i="13"/>
  <c r="K3373" i="13"/>
  <c r="O3373" i="13"/>
  <c r="Q3373" i="13"/>
  <c r="V3373" i="13"/>
  <c r="G3403" i="13"/>
  <c r="I3403" i="13"/>
  <c r="K3403" i="13"/>
  <c r="M3403" i="13"/>
  <c r="O3403" i="13"/>
  <c r="Q3403" i="13"/>
  <c r="V3403" i="13"/>
  <c r="G3408" i="13"/>
  <c r="M3408" i="13" s="1"/>
  <c r="I3408" i="13"/>
  <c r="K3408" i="13"/>
  <c r="O3408" i="13"/>
  <c r="Q3408" i="13"/>
  <c r="V3408" i="13"/>
  <c r="G3415" i="13"/>
  <c r="M3415" i="13" s="1"/>
  <c r="I3415" i="13"/>
  <c r="K3415" i="13"/>
  <c r="O3415" i="13"/>
  <c r="Q3415" i="13"/>
  <c r="V3415" i="13"/>
  <c r="G3420" i="13"/>
  <c r="M3420" i="13" s="1"/>
  <c r="I3420" i="13"/>
  <c r="K3420" i="13"/>
  <c r="O3420" i="13"/>
  <c r="Q3420" i="13"/>
  <c r="V3420" i="13"/>
  <c r="G3424" i="13"/>
  <c r="M3424" i="13" s="1"/>
  <c r="I3424" i="13"/>
  <c r="K3424" i="13"/>
  <c r="O3424" i="13"/>
  <c r="Q3424" i="13"/>
  <c r="V3424" i="13"/>
  <c r="G3427" i="13"/>
  <c r="M3427" i="13" s="1"/>
  <c r="I3427" i="13"/>
  <c r="K3427" i="13"/>
  <c r="O3427" i="13"/>
  <c r="Q3427" i="13"/>
  <c r="V3427" i="13"/>
  <c r="G3430" i="13"/>
  <c r="M3430" i="13" s="1"/>
  <c r="I3430" i="13"/>
  <c r="K3430" i="13"/>
  <c r="O3430" i="13"/>
  <c r="Q3430" i="13"/>
  <c r="V3430" i="13"/>
  <c r="G3433" i="13"/>
  <c r="M3433" i="13" s="1"/>
  <c r="I3433" i="13"/>
  <c r="K3433" i="13"/>
  <c r="O3433" i="13"/>
  <c r="Q3433" i="13"/>
  <c r="V3433" i="13"/>
  <c r="G3437" i="13"/>
  <c r="I3437" i="13"/>
  <c r="K3437" i="13"/>
  <c r="M3437" i="13"/>
  <c r="O3437" i="13"/>
  <c r="Q3437" i="13"/>
  <c r="V3437" i="13"/>
  <c r="G3443" i="13"/>
  <c r="M3443" i="13" s="1"/>
  <c r="I3443" i="13"/>
  <c r="K3443" i="13"/>
  <c r="O3443" i="13"/>
  <c r="Q3443" i="13"/>
  <c r="V3443" i="13"/>
  <c r="G3459" i="13"/>
  <c r="M3459" i="13" s="1"/>
  <c r="I3459" i="13"/>
  <c r="K3459" i="13"/>
  <c r="O3459" i="13"/>
  <c r="Q3459" i="13"/>
  <c r="V3459" i="13"/>
  <c r="G3474" i="13"/>
  <c r="I3474" i="13"/>
  <c r="K3474" i="13"/>
  <c r="M3474" i="13"/>
  <c r="O3474" i="13"/>
  <c r="Q3474" i="13"/>
  <c r="V3474" i="13"/>
  <c r="G3476" i="13"/>
  <c r="M3476" i="13" s="1"/>
  <c r="I3476" i="13"/>
  <c r="K3476" i="13"/>
  <c r="O3476" i="13"/>
  <c r="Q3476" i="13"/>
  <c r="V3476" i="13"/>
  <c r="G3481" i="13"/>
  <c r="M3481" i="13" s="1"/>
  <c r="I3481" i="13"/>
  <c r="K3481" i="13"/>
  <c r="O3481" i="13"/>
  <c r="Q3481" i="13"/>
  <c r="V3481" i="13"/>
  <c r="G3492" i="13"/>
  <c r="M3492" i="13" s="1"/>
  <c r="I3492" i="13"/>
  <c r="K3492" i="13"/>
  <c r="O3492" i="13"/>
  <c r="Q3492" i="13"/>
  <c r="V3492" i="13"/>
  <c r="G3499" i="13"/>
  <c r="M3499" i="13" s="1"/>
  <c r="I3499" i="13"/>
  <c r="K3499" i="13"/>
  <c r="O3499" i="13"/>
  <c r="Q3499" i="13"/>
  <c r="V3499" i="13"/>
  <c r="G3504" i="13"/>
  <c r="M3504" i="13" s="1"/>
  <c r="I3504" i="13"/>
  <c r="K3504" i="13"/>
  <c r="O3504" i="13"/>
  <c r="Q3504" i="13"/>
  <c r="V3504" i="13"/>
  <c r="G3516" i="13"/>
  <c r="I3516" i="13"/>
  <c r="K3516" i="13"/>
  <c r="M3516" i="13"/>
  <c r="O3516" i="13"/>
  <c r="Q3516" i="13"/>
  <c r="V3516" i="13"/>
  <c r="G3526" i="13"/>
  <c r="M3526" i="13" s="1"/>
  <c r="I3526" i="13"/>
  <c r="K3526" i="13"/>
  <c r="O3526" i="13"/>
  <c r="Q3526" i="13"/>
  <c r="V3526" i="13"/>
  <c r="G3540" i="13"/>
  <c r="I3540" i="13"/>
  <c r="K3540" i="13"/>
  <c r="M3540" i="13"/>
  <c r="O3540" i="13"/>
  <c r="Q3540" i="13"/>
  <c r="V3540" i="13"/>
  <c r="G3546" i="13"/>
  <c r="M3546" i="13" s="1"/>
  <c r="I3546" i="13"/>
  <c r="K3546" i="13"/>
  <c r="O3546" i="13"/>
  <c r="Q3546" i="13"/>
  <c r="V3546" i="13"/>
  <c r="G3551" i="13"/>
  <c r="M3551" i="13" s="1"/>
  <c r="I3551" i="13"/>
  <c r="K3551" i="13"/>
  <c r="O3551" i="13"/>
  <c r="Q3551" i="13"/>
  <c r="V3551" i="13"/>
  <c r="G3555" i="13"/>
  <c r="M3555" i="13" s="1"/>
  <c r="I3555" i="13"/>
  <c r="K3555" i="13"/>
  <c r="O3555" i="13"/>
  <c r="Q3555" i="13"/>
  <c r="V3555" i="13"/>
  <c r="G3558" i="13"/>
  <c r="M3558" i="13" s="1"/>
  <c r="I3558" i="13"/>
  <c r="K3558" i="13"/>
  <c r="O3558" i="13"/>
  <c r="Q3558" i="13"/>
  <c r="V3558" i="13"/>
  <c r="G3561" i="13"/>
  <c r="M3561" i="13" s="1"/>
  <c r="I3561" i="13"/>
  <c r="K3561" i="13"/>
  <c r="O3561" i="13"/>
  <c r="Q3561" i="13"/>
  <c r="V3561" i="13"/>
  <c r="G3578" i="13"/>
  <c r="M3578" i="13" s="1"/>
  <c r="I3578" i="13"/>
  <c r="K3578" i="13"/>
  <c r="O3578" i="13"/>
  <c r="Q3578" i="13"/>
  <c r="V3578" i="13"/>
  <c r="G3581" i="13"/>
  <c r="M3581" i="13" s="1"/>
  <c r="I3581" i="13"/>
  <c r="K3581" i="13"/>
  <c r="O3581" i="13"/>
  <c r="Q3581" i="13"/>
  <c r="V3581" i="13"/>
  <c r="G3596" i="13"/>
  <c r="I3596" i="13"/>
  <c r="K3596" i="13"/>
  <c r="M3596" i="13"/>
  <c r="O3596" i="13"/>
  <c r="Q3596" i="13"/>
  <c r="V3596" i="13"/>
  <c r="G3607" i="13"/>
  <c r="M3607" i="13" s="1"/>
  <c r="I3607" i="13"/>
  <c r="K3607" i="13"/>
  <c r="O3607" i="13"/>
  <c r="Q3607" i="13"/>
  <c r="V3607" i="13"/>
  <c r="G3615" i="13"/>
  <c r="M3615" i="13" s="1"/>
  <c r="I3615" i="13"/>
  <c r="K3615" i="13"/>
  <c r="O3615" i="13"/>
  <c r="Q3615" i="13"/>
  <c r="V3615" i="13"/>
  <c r="G3620" i="13"/>
  <c r="M3620" i="13" s="1"/>
  <c r="I3620" i="13"/>
  <c r="K3620" i="13"/>
  <c r="O3620" i="13"/>
  <c r="Q3620" i="13"/>
  <c r="V3620" i="13"/>
  <c r="G3622" i="13"/>
  <c r="M3622" i="13" s="1"/>
  <c r="I3622" i="13"/>
  <c r="K3622" i="13"/>
  <c r="O3622" i="13"/>
  <c r="Q3622" i="13"/>
  <c r="V3622" i="13"/>
  <c r="G3625" i="13"/>
  <c r="M3625" i="13" s="1"/>
  <c r="I3625" i="13"/>
  <c r="K3625" i="13"/>
  <c r="O3625" i="13"/>
  <c r="Q3625" i="13"/>
  <c r="V3625" i="13"/>
  <c r="G3635" i="13"/>
  <c r="I3635" i="13"/>
  <c r="K3635" i="13"/>
  <c r="M3635" i="13"/>
  <c r="O3635" i="13"/>
  <c r="Q3635" i="13"/>
  <c r="V3635" i="13"/>
  <c r="G3637" i="13"/>
  <c r="M3637" i="13" s="1"/>
  <c r="I3637" i="13"/>
  <c r="K3637" i="13"/>
  <c r="O3637" i="13"/>
  <c r="Q3637" i="13"/>
  <c r="V3637" i="13"/>
  <c r="G3673" i="13"/>
  <c r="I3673" i="13"/>
  <c r="K3673" i="13"/>
  <c r="M3673" i="13"/>
  <c r="O3673" i="13"/>
  <c r="Q3673" i="13"/>
  <c r="V3673" i="13"/>
  <c r="G3675" i="13"/>
  <c r="M3675" i="13" s="1"/>
  <c r="I3675" i="13"/>
  <c r="K3675" i="13"/>
  <c r="O3675" i="13"/>
  <c r="Q3675" i="13"/>
  <c r="V3675" i="13"/>
  <c r="G3678" i="13"/>
  <c r="M3678" i="13" s="1"/>
  <c r="I3678" i="13"/>
  <c r="K3678" i="13"/>
  <c r="O3678" i="13"/>
  <c r="Q3678" i="13"/>
  <c r="V3678" i="13"/>
  <c r="G3682" i="13"/>
  <c r="M3682" i="13" s="1"/>
  <c r="I3682" i="13"/>
  <c r="K3682" i="13"/>
  <c r="O3682" i="13"/>
  <c r="Q3682" i="13"/>
  <c r="V3682" i="13"/>
  <c r="G3688" i="13"/>
  <c r="M3688" i="13" s="1"/>
  <c r="I3688" i="13"/>
  <c r="K3688" i="13"/>
  <c r="O3688" i="13"/>
  <c r="Q3688" i="13"/>
  <c r="V3688" i="13"/>
  <c r="G3692" i="13"/>
  <c r="M3692" i="13" s="1"/>
  <c r="I3692" i="13"/>
  <c r="K3692" i="13"/>
  <c r="O3692" i="13"/>
  <c r="Q3692" i="13"/>
  <c r="V3692" i="13"/>
  <c r="G3695" i="13"/>
  <c r="M3695" i="13" s="1"/>
  <c r="I3695" i="13"/>
  <c r="K3695" i="13"/>
  <c r="O3695" i="13"/>
  <c r="Q3695" i="13"/>
  <c r="V3695" i="13"/>
  <c r="G3699" i="13"/>
  <c r="M3699" i="13" s="1"/>
  <c r="I3699" i="13"/>
  <c r="K3699" i="13"/>
  <c r="O3699" i="13"/>
  <c r="Q3699" i="13"/>
  <c r="V3699" i="13"/>
  <c r="G3702" i="13"/>
  <c r="I3702" i="13"/>
  <c r="K3702" i="13"/>
  <c r="M3702" i="13"/>
  <c r="O3702" i="13"/>
  <c r="Q3702" i="13"/>
  <c r="V3702" i="13"/>
  <c r="G3705" i="13"/>
  <c r="M3705" i="13" s="1"/>
  <c r="I3705" i="13"/>
  <c r="K3705" i="13"/>
  <c r="O3705" i="13"/>
  <c r="Q3705" i="13"/>
  <c r="V3705" i="13"/>
  <c r="G3712" i="13"/>
  <c r="M3712" i="13" s="1"/>
  <c r="I3712" i="13"/>
  <c r="K3712" i="13"/>
  <c r="O3712" i="13"/>
  <c r="Q3712" i="13"/>
  <c r="V3712" i="13"/>
  <c r="G3717" i="13"/>
  <c r="M3717" i="13" s="1"/>
  <c r="I3717" i="13"/>
  <c r="K3717" i="13"/>
  <c r="O3717" i="13"/>
  <c r="Q3717" i="13"/>
  <c r="V3717" i="13"/>
  <c r="G3722" i="13"/>
  <c r="M3722" i="13" s="1"/>
  <c r="I3722" i="13"/>
  <c r="K3722" i="13"/>
  <c r="O3722" i="13"/>
  <c r="Q3722" i="13"/>
  <c r="V3722" i="13"/>
  <c r="G3726" i="13"/>
  <c r="I3726" i="13"/>
  <c r="K3726" i="13"/>
  <c r="M3726" i="13"/>
  <c r="O3726" i="13"/>
  <c r="Q3726" i="13"/>
  <c r="V3726" i="13"/>
  <c r="G3728" i="13"/>
  <c r="M3728" i="13" s="1"/>
  <c r="I3728" i="13"/>
  <c r="K3728" i="13"/>
  <c r="O3728" i="13"/>
  <c r="Q3728" i="13"/>
  <c r="V3728" i="13"/>
  <c r="G3730" i="13"/>
  <c r="M3730" i="13" s="1"/>
  <c r="I3730" i="13"/>
  <c r="K3730" i="13"/>
  <c r="O3730" i="13"/>
  <c r="Q3730" i="13"/>
  <c r="V3730" i="13"/>
  <c r="G3733" i="13"/>
  <c r="M3733" i="13" s="1"/>
  <c r="I3733" i="13"/>
  <c r="K3733" i="13"/>
  <c r="O3733" i="13"/>
  <c r="Q3733" i="13"/>
  <c r="V3733" i="13"/>
  <c r="G3737" i="13"/>
  <c r="M3737" i="13" s="1"/>
  <c r="I3737" i="13"/>
  <c r="K3737" i="13"/>
  <c r="O3737" i="13"/>
  <c r="Q3737" i="13"/>
  <c r="V3737" i="13"/>
  <c r="G3743" i="13"/>
  <c r="M3743" i="13" s="1"/>
  <c r="I3743" i="13"/>
  <c r="K3743" i="13"/>
  <c r="O3743" i="13"/>
  <c r="Q3743" i="13"/>
  <c r="V3743" i="13"/>
  <c r="G3749" i="13"/>
  <c r="I3749" i="13"/>
  <c r="K3749" i="13"/>
  <c r="M3749" i="13"/>
  <c r="O3749" i="13"/>
  <c r="Q3749" i="13"/>
  <c r="V3749" i="13"/>
  <c r="G3757" i="13"/>
  <c r="M3757" i="13" s="1"/>
  <c r="I3757" i="13"/>
  <c r="K3757" i="13"/>
  <c r="O3757" i="13"/>
  <c r="Q3757" i="13"/>
  <c r="V3757" i="13"/>
  <c r="G3764" i="13"/>
  <c r="I3764" i="13"/>
  <c r="K3764" i="13"/>
  <c r="M3764" i="13"/>
  <c r="O3764" i="13"/>
  <c r="Q3764" i="13"/>
  <c r="V3764" i="13"/>
  <c r="G3774" i="13"/>
  <c r="M3774" i="13" s="1"/>
  <c r="I3774" i="13"/>
  <c r="K3774" i="13"/>
  <c r="O3774" i="13"/>
  <c r="Q3774" i="13"/>
  <c r="V3774" i="13"/>
  <c r="G3779" i="13"/>
  <c r="M3779" i="13" s="1"/>
  <c r="I3779" i="13"/>
  <c r="K3779" i="13"/>
  <c r="O3779" i="13"/>
  <c r="Q3779" i="13"/>
  <c r="V3779" i="13"/>
  <c r="G3783" i="13"/>
  <c r="M3783" i="13" s="1"/>
  <c r="I3783" i="13"/>
  <c r="K3783" i="13"/>
  <c r="O3783" i="13"/>
  <c r="Q3783" i="13"/>
  <c r="V3783" i="13"/>
  <c r="G3786" i="13"/>
  <c r="M3786" i="13" s="1"/>
  <c r="I3786" i="13"/>
  <c r="K3786" i="13"/>
  <c r="O3786" i="13"/>
  <c r="Q3786" i="13"/>
  <c r="V3786" i="13"/>
  <c r="G3789" i="13"/>
  <c r="M3789" i="13" s="1"/>
  <c r="I3789" i="13"/>
  <c r="K3789" i="13"/>
  <c r="O3789" i="13"/>
  <c r="Q3789" i="13"/>
  <c r="V3789" i="13"/>
  <c r="G3793" i="13"/>
  <c r="M3793" i="13" s="1"/>
  <c r="I3793" i="13"/>
  <c r="K3793" i="13"/>
  <c r="O3793" i="13"/>
  <c r="Q3793" i="13"/>
  <c r="V3793" i="13"/>
  <c r="G3796" i="13"/>
  <c r="M3796" i="13" s="1"/>
  <c r="I3796" i="13"/>
  <c r="K3796" i="13"/>
  <c r="O3796" i="13"/>
  <c r="Q3796" i="13"/>
  <c r="V3796" i="13"/>
  <c r="G3805" i="13"/>
  <c r="I3805" i="13"/>
  <c r="K3805" i="13"/>
  <c r="M3805" i="13"/>
  <c r="O3805" i="13"/>
  <c r="Q3805" i="13"/>
  <c r="V3805" i="13"/>
  <c r="G3813" i="13"/>
  <c r="M3813" i="13" s="1"/>
  <c r="I3813" i="13"/>
  <c r="K3813" i="13"/>
  <c r="O3813" i="13"/>
  <c r="Q3813" i="13"/>
  <c r="V3813" i="13"/>
  <c r="G3816" i="13"/>
  <c r="M3816" i="13" s="1"/>
  <c r="I3816" i="13"/>
  <c r="K3816" i="13"/>
  <c r="O3816" i="13"/>
  <c r="Q3816" i="13"/>
  <c r="V3816" i="13"/>
  <c r="G3818" i="13"/>
  <c r="M3818" i="13" s="1"/>
  <c r="I3818" i="13"/>
  <c r="K3818" i="13"/>
  <c r="O3818" i="13"/>
  <c r="Q3818" i="13"/>
  <c r="V3818" i="13"/>
  <c r="G3821" i="13"/>
  <c r="M3821" i="13" s="1"/>
  <c r="I3821" i="13"/>
  <c r="K3821" i="13"/>
  <c r="O3821" i="13"/>
  <c r="Q3821" i="13"/>
  <c r="V3821" i="13"/>
  <c r="G3848" i="13"/>
  <c r="M3848" i="13" s="1"/>
  <c r="I3848" i="13"/>
  <c r="K3848" i="13"/>
  <c r="O3848" i="13"/>
  <c r="Q3848" i="13"/>
  <c r="V3848" i="13"/>
  <c r="G3850" i="13"/>
  <c r="I3850" i="13"/>
  <c r="K3850" i="13"/>
  <c r="M3850" i="13"/>
  <c r="O3850" i="13"/>
  <c r="Q3850" i="13"/>
  <c r="V3850" i="13"/>
  <c r="G3853" i="13"/>
  <c r="M3853" i="13" s="1"/>
  <c r="I3853" i="13"/>
  <c r="K3853" i="13"/>
  <c r="O3853" i="13"/>
  <c r="Q3853" i="13"/>
  <c r="V3853" i="13"/>
  <c r="G3857" i="13"/>
  <c r="I3857" i="13"/>
  <c r="K3857" i="13"/>
  <c r="M3857" i="13"/>
  <c r="O3857" i="13"/>
  <c r="Q3857" i="13"/>
  <c r="V3857" i="13"/>
  <c r="G3861" i="13"/>
  <c r="M3861" i="13" s="1"/>
  <c r="I3861" i="13"/>
  <c r="K3861" i="13"/>
  <c r="O3861" i="13"/>
  <c r="Q3861" i="13"/>
  <c r="V3861" i="13"/>
  <c r="G3864" i="13"/>
  <c r="M3864" i="13" s="1"/>
  <c r="I3864" i="13"/>
  <c r="K3864" i="13"/>
  <c r="O3864" i="13"/>
  <c r="Q3864" i="13"/>
  <c r="V3864" i="13"/>
  <c r="G3868" i="13"/>
  <c r="M3868" i="13" s="1"/>
  <c r="I3868" i="13"/>
  <c r="K3868" i="13"/>
  <c r="O3868" i="13"/>
  <c r="Q3868" i="13"/>
  <c r="V3868" i="13"/>
  <c r="G3871" i="13"/>
  <c r="M3871" i="13" s="1"/>
  <c r="I3871" i="13"/>
  <c r="K3871" i="13"/>
  <c r="O3871" i="13"/>
  <c r="Q3871" i="13"/>
  <c r="V3871" i="13"/>
  <c r="G3874" i="13"/>
  <c r="M3874" i="13" s="1"/>
  <c r="I3874" i="13"/>
  <c r="K3874" i="13"/>
  <c r="O3874" i="13"/>
  <c r="Q3874" i="13"/>
  <c r="V3874" i="13"/>
  <c r="G3881" i="13"/>
  <c r="I3881" i="13"/>
  <c r="K3881" i="13"/>
  <c r="O3881" i="13"/>
  <c r="Q3881" i="13"/>
  <c r="V3881" i="13"/>
  <c r="G3885" i="13"/>
  <c r="M3885" i="13" s="1"/>
  <c r="I3885" i="13"/>
  <c r="K3885" i="13"/>
  <c r="O3885" i="13"/>
  <c r="Q3885" i="13"/>
  <c r="V3885" i="13"/>
  <c r="G3889" i="13"/>
  <c r="M3889" i="13" s="1"/>
  <c r="I3889" i="13"/>
  <c r="K3889" i="13"/>
  <c r="O3889" i="13"/>
  <c r="Q3889" i="13"/>
  <c r="V3889" i="13"/>
  <c r="G3893" i="13"/>
  <c r="M3893" i="13" s="1"/>
  <c r="I3893" i="13"/>
  <c r="K3893" i="13"/>
  <c r="O3893" i="13"/>
  <c r="Q3893" i="13"/>
  <c r="V3893" i="13"/>
  <c r="G3897" i="13"/>
  <c r="M3897" i="13" s="1"/>
  <c r="I3897" i="13"/>
  <c r="K3897" i="13"/>
  <c r="O3897" i="13"/>
  <c r="Q3897" i="13"/>
  <c r="V3897" i="13"/>
  <c r="G3901" i="13"/>
  <c r="I3901" i="13"/>
  <c r="K3901" i="13"/>
  <c r="M3901" i="13"/>
  <c r="O3901" i="13"/>
  <c r="Q3901" i="13"/>
  <c r="V3901" i="13"/>
  <c r="G3912" i="13"/>
  <c r="M3912" i="13" s="1"/>
  <c r="I3912" i="13"/>
  <c r="K3912" i="13"/>
  <c r="O3912" i="13"/>
  <c r="Q3912" i="13"/>
  <c r="V3912" i="13"/>
  <c r="G3918" i="13"/>
  <c r="I3918" i="13"/>
  <c r="K3918" i="13"/>
  <c r="M3918" i="13"/>
  <c r="O3918" i="13"/>
  <c r="Q3918" i="13"/>
  <c r="V3918" i="13"/>
  <c r="G3920" i="13"/>
  <c r="M3920" i="13" s="1"/>
  <c r="I3920" i="13"/>
  <c r="K3920" i="13"/>
  <c r="O3920" i="13"/>
  <c r="Q3920" i="13"/>
  <c r="V3920" i="13"/>
  <c r="G3924" i="13"/>
  <c r="M3924" i="13" s="1"/>
  <c r="I3924" i="13"/>
  <c r="K3924" i="13"/>
  <c r="O3924" i="13"/>
  <c r="Q3924" i="13"/>
  <c r="V3924" i="13"/>
  <c r="G3932" i="13"/>
  <c r="M3932" i="13" s="1"/>
  <c r="I3932" i="13"/>
  <c r="K3932" i="13"/>
  <c r="O3932" i="13"/>
  <c r="Q3932" i="13"/>
  <c r="V3932" i="13"/>
  <c r="G3937" i="13"/>
  <c r="M3937" i="13" s="1"/>
  <c r="I3937" i="13"/>
  <c r="K3937" i="13"/>
  <c r="O3937" i="13"/>
  <c r="Q3937" i="13"/>
  <c r="V3937" i="13"/>
  <c r="G3948" i="13"/>
  <c r="M3948" i="13" s="1"/>
  <c r="I3948" i="13"/>
  <c r="K3948" i="13"/>
  <c r="O3948" i="13"/>
  <c r="Q3948" i="13"/>
  <c r="V3948" i="13"/>
  <c r="G3959" i="13"/>
  <c r="M3959" i="13" s="1"/>
  <c r="I3959" i="13"/>
  <c r="K3959" i="13"/>
  <c r="O3959" i="13"/>
  <c r="Q3959" i="13"/>
  <c r="V3959" i="13"/>
  <c r="G3972" i="13"/>
  <c r="M3972" i="13" s="1"/>
  <c r="I3972" i="13"/>
  <c r="K3972" i="13"/>
  <c r="O3972" i="13"/>
  <c r="Q3972" i="13"/>
  <c r="V3972" i="13"/>
  <c r="G3980" i="13"/>
  <c r="I3980" i="13"/>
  <c r="K3980" i="13"/>
  <c r="M3980" i="13"/>
  <c r="O3980" i="13"/>
  <c r="Q3980" i="13"/>
  <c r="V3980" i="13"/>
  <c r="G3982" i="13"/>
  <c r="M3982" i="13" s="1"/>
  <c r="I3982" i="13"/>
  <c r="K3982" i="13"/>
  <c r="O3982" i="13"/>
  <c r="Q3982" i="13"/>
  <c r="V3982" i="13"/>
  <c r="G3985" i="13"/>
  <c r="M3985" i="13" s="1"/>
  <c r="I3985" i="13"/>
  <c r="K3985" i="13"/>
  <c r="O3985" i="13"/>
  <c r="Q3985" i="13"/>
  <c r="V3985" i="13"/>
  <c r="G3994" i="13"/>
  <c r="M3994" i="13" s="1"/>
  <c r="I3994" i="13"/>
  <c r="K3994" i="13"/>
  <c r="O3994" i="13"/>
  <c r="Q3994" i="13"/>
  <c r="V3994" i="13"/>
  <c r="G4005" i="13"/>
  <c r="M4005" i="13" s="1"/>
  <c r="I4005" i="13"/>
  <c r="K4005" i="13"/>
  <c r="O4005" i="13"/>
  <c r="Q4005" i="13"/>
  <c r="V4005" i="13"/>
  <c r="G4010" i="13"/>
  <c r="M4010" i="13" s="1"/>
  <c r="I4010" i="13"/>
  <c r="K4010" i="13"/>
  <c r="O4010" i="13"/>
  <c r="Q4010" i="13"/>
  <c r="V4010" i="13"/>
  <c r="G4012" i="13"/>
  <c r="I4012" i="13"/>
  <c r="K4012" i="13"/>
  <c r="M4012" i="13"/>
  <c r="O4012" i="13"/>
  <c r="Q4012" i="13"/>
  <c r="V4012" i="13"/>
  <c r="G4018" i="13"/>
  <c r="M4018" i="13" s="1"/>
  <c r="I4018" i="13"/>
  <c r="K4018" i="13"/>
  <c r="O4018" i="13"/>
  <c r="Q4018" i="13"/>
  <c r="V4018" i="13"/>
  <c r="G4022" i="13"/>
  <c r="I4022" i="13"/>
  <c r="K4022" i="13"/>
  <c r="M4022" i="13"/>
  <c r="O4022" i="13"/>
  <c r="Q4022" i="13"/>
  <c r="V4022" i="13"/>
  <c r="G4028" i="13"/>
  <c r="M4028" i="13" s="1"/>
  <c r="I4028" i="13"/>
  <c r="K4028" i="13"/>
  <c r="O4028" i="13"/>
  <c r="Q4028" i="13"/>
  <c r="V4028" i="13"/>
  <c r="G4031" i="13"/>
  <c r="M4031" i="13" s="1"/>
  <c r="I4031" i="13"/>
  <c r="K4031" i="13"/>
  <c r="O4031" i="13"/>
  <c r="Q4031" i="13"/>
  <c r="V4031" i="13"/>
  <c r="G4035" i="13"/>
  <c r="M4035" i="13" s="1"/>
  <c r="I4035" i="13"/>
  <c r="K4035" i="13"/>
  <c r="O4035" i="13"/>
  <c r="Q4035" i="13"/>
  <c r="V4035" i="13"/>
  <c r="G4038" i="13"/>
  <c r="M4038" i="13" s="1"/>
  <c r="I4038" i="13"/>
  <c r="K4038" i="13"/>
  <c r="O4038" i="13"/>
  <c r="Q4038" i="13"/>
  <c r="V4038" i="13"/>
  <c r="G4044" i="13"/>
  <c r="M4044" i="13" s="1"/>
  <c r="I4044" i="13"/>
  <c r="K4044" i="13"/>
  <c r="O4044" i="13"/>
  <c r="Q4044" i="13"/>
  <c r="V4044" i="13"/>
  <c r="G4049" i="13"/>
  <c r="M4049" i="13" s="1"/>
  <c r="I4049" i="13"/>
  <c r="K4049" i="13"/>
  <c r="O4049" i="13"/>
  <c r="Q4049" i="13"/>
  <c r="V4049" i="13"/>
  <c r="G4051" i="13"/>
  <c r="M4051" i="13" s="1"/>
  <c r="I4051" i="13"/>
  <c r="K4051" i="13"/>
  <c r="O4051" i="13"/>
  <c r="Q4051" i="13"/>
  <c r="V4051" i="13"/>
  <c r="G4054" i="13"/>
  <c r="M4054" i="13" s="1"/>
  <c r="I4054" i="13"/>
  <c r="K4054" i="13"/>
  <c r="O4054" i="13"/>
  <c r="Q4054" i="13"/>
  <c r="V4054" i="13"/>
  <c r="G4059" i="13"/>
  <c r="I4059" i="13"/>
  <c r="K4059" i="13"/>
  <c r="M4059" i="13"/>
  <c r="O4059" i="13"/>
  <c r="Q4059" i="13"/>
  <c r="V4059" i="13"/>
  <c r="G4064" i="13"/>
  <c r="M4064" i="13" s="1"/>
  <c r="I4064" i="13"/>
  <c r="K4064" i="13"/>
  <c r="O4064" i="13"/>
  <c r="Q4064" i="13"/>
  <c r="V4064" i="13"/>
  <c r="G4073" i="13"/>
  <c r="I4073" i="13"/>
  <c r="K4073" i="13"/>
  <c r="M4073" i="13"/>
  <c r="O4073" i="13"/>
  <c r="Q4073" i="13"/>
  <c r="V4073" i="13"/>
  <c r="G4081" i="13"/>
  <c r="M4081" i="13" s="1"/>
  <c r="I4081" i="13"/>
  <c r="K4081" i="13"/>
  <c r="O4081" i="13"/>
  <c r="Q4081" i="13"/>
  <c r="V4081" i="13"/>
  <c r="G4091" i="13"/>
  <c r="M4091" i="13" s="1"/>
  <c r="I4091" i="13"/>
  <c r="K4091" i="13"/>
  <c r="O4091" i="13"/>
  <c r="Q4091" i="13"/>
  <c r="V4091" i="13"/>
  <c r="G4093" i="13"/>
  <c r="M4093" i="13" s="1"/>
  <c r="I4093" i="13"/>
  <c r="K4093" i="13"/>
  <c r="O4093" i="13"/>
  <c r="Q4093" i="13"/>
  <c r="V4093" i="13"/>
  <c r="G4096" i="13"/>
  <c r="M4096" i="13" s="1"/>
  <c r="I4096" i="13"/>
  <c r="K4096" i="13"/>
  <c r="O4096" i="13"/>
  <c r="Q4096" i="13"/>
  <c r="V4096" i="13"/>
  <c r="G4103" i="13"/>
  <c r="M4103" i="13" s="1"/>
  <c r="I4103" i="13"/>
  <c r="K4103" i="13"/>
  <c r="O4103" i="13"/>
  <c r="Q4103" i="13"/>
  <c r="V4103" i="13"/>
  <c r="G4111" i="13"/>
  <c r="M4111" i="13" s="1"/>
  <c r="I4111" i="13"/>
  <c r="K4111" i="13"/>
  <c r="O4111" i="13"/>
  <c r="Q4111" i="13"/>
  <c r="V4111" i="13"/>
  <c r="G4114" i="13"/>
  <c r="M4114" i="13" s="1"/>
  <c r="I4114" i="13"/>
  <c r="K4114" i="13"/>
  <c r="O4114" i="13"/>
  <c r="Q4114" i="13"/>
  <c r="V4114" i="13"/>
  <c r="G4116" i="13"/>
  <c r="I4116" i="13"/>
  <c r="K4116" i="13"/>
  <c r="M4116" i="13"/>
  <c r="O4116" i="13"/>
  <c r="Q4116" i="13"/>
  <c r="V4116" i="13"/>
  <c r="G4121" i="13"/>
  <c r="M4121" i="13" s="1"/>
  <c r="I4121" i="13"/>
  <c r="K4121" i="13"/>
  <c r="O4121" i="13"/>
  <c r="Q4121" i="13"/>
  <c r="V4121" i="13"/>
  <c r="G4125" i="13"/>
  <c r="M4125" i="13" s="1"/>
  <c r="I4125" i="13"/>
  <c r="K4125" i="13"/>
  <c r="O4125" i="13"/>
  <c r="Q4125" i="13"/>
  <c r="V4125" i="13"/>
  <c r="G4129" i="13"/>
  <c r="M4129" i="13" s="1"/>
  <c r="I4129" i="13"/>
  <c r="K4129" i="13"/>
  <c r="O4129" i="13"/>
  <c r="Q4129" i="13"/>
  <c r="V4129" i="13"/>
  <c r="G4132" i="13"/>
  <c r="M4132" i="13" s="1"/>
  <c r="I4132" i="13"/>
  <c r="K4132" i="13"/>
  <c r="O4132" i="13"/>
  <c r="Q4132" i="13"/>
  <c r="V4132" i="13"/>
  <c r="G4136" i="13"/>
  <c r="M4136" i="13" s="1"/>
  <c r="I4136" i="13"/>
  <c r="K4136" i="13"/>
  <c r="O4136" i="13"/>
  <c r="Q4136" i="13"/>
  <c r="V4136" i="13"/>
  <c r="G4142" i="13"/>
  <c r="I4142" i="13"/>
  <c r="K4142" i="13"/>
  <c r="O4142" i="13"/>
  <c r="Q4142" i="13"/>
  <c r="V4142" i="13"/>
  <c r="G4180" i="13"/>
  <c r="M4180" i="13" s="1"/>
  <c r="I4180" i="13"/>
  <c r="K4180" i="13"/>
  <c r="O4180" i="13"/>
  <c r="Q4180" i="13"/>
  <c r="V4180" i="13"/>
  <c r="G4263" i="13"/>
  <c r="M4263" i="13" s="1"/>
  <c r="I4263" i="13"/>
  <c r="K4263" i="13"/>
  <c r="O4263" i="13"/>
  <c r="Q4263" i="13"/>
  <c r="V4263" i="13"/>
  <c r="G4268" i="13"/>
  <c r="M4268" i="13" s="1"/>
  <c r="I4268" i="13"/>
  <c r="K4268" i="13"/>
  <c r="O4268" i="13"/>
  <c r="Q4268" i="13"/>
  <c r="V4268" i="13"/>
  <c r="G4277" i="13"/>
  <c r="M4277" i="13" s="1"/>
  <c r="I4277" i="13"/>
  <c r="K4277" i="13"/>
  <c r="O4277" i="13"/>
  <c r="Q4277" i="13"/>
  <c r="V4277" i="13"/>
  <c r="G4320" i="13"/>
  <c r="M4320" i="13" s="1"/>
  <c r="I4320" i="13"/>
  <c r="K4320" i="13"/>
  <c r="O4320" i="13"/>
  <c r="Q4320" i="13"/>
  <c r="V4320" i="13"/>
  <c r="G4323" i="13"/>
  <c r="M4323" i="13" s="1"/>
  <c r="I4323" i="13"/>
  <c r="K4323" i="13"/>
  <c r="O4323" i="13"/>
  <c r="Q4323" i="13"/>
  <c r="V4323" i="13"/>
  <c r="G4326" i="13"/>
  <c r="I4326" i="13"/>
  <c r="K4326" i="13"/>
  <c r="M4326" i="13"/>
  <c r="O4326" i="13"/>
  <c r="Q4326" i="13"/>
  <c r="V4326" i="13"/>
  <c r="G4329" i="13"/>
  <c r="M4329" i="13" s="1"/>
  <c r="I4329" i="13"/>
  <c r="K4329" i="13"/>
  <c r="O4329" i="13"/>
  <c r="Q4329" i="13"/>
  <c r="V4329" i="13"/>
  <c r="G4335" i="13"/>
  <c r="M4335" i="13" s="1"/>
  <c r="I4335" i="13"/>
  <c r="K4335" i="13"/>
  <c r="O4335" i="13"/>
  <c r="Q4335" i="13"/>
  <c r="V4335" i="13"/>
  <c r="G4369" i="13"/>
  <c r="M4369" i="13" s="1"/>
  <c r="I4369" i="13"/>
  <c r="K4369" i="13"/>
  <c r="O4369" i="13"/>
  <c r="Q4369" i="13"/>
  <c r="V4369" i="13"/>
  <c r="G4376" i="13"/>
  <c r="I4376" i="13"/>
  <c r="K4376" i="13"/>
  <c r="M4376" i="13"/>
  <c r="O4376" i="13"/>
  <c r="Q4376" i="13"/>
  <c r="V4376" i="13"/>
  <c r="G4461" i="13"/>
  <c r="M4461" i="13" s="1"/>
  <c r="I4461" i="13"/>
  <c r="K4461" i="13"/>
  <c r="O4461" i="13"/>
  <c r="Q4461" i="13"/>
  <c r="V4461" i="13"/>
  <c r="G4465" i="13"/>
  <c r="M4465" i="13" s="1"/>
  <c r="I4465" i="13"/>
  <c r="K4465" i="13"/>
  <c r="O4465" i="13"/>
  <c r="Q4465" i="13"/>
  <c r="V4465" i="13"/>
  <c r="G4472" i="13"/>
  <c r="M4472" i="13" s="1"/>
  <c r="I4472" i="13"/>
  <c r="K4472" i="13"/>
  <c r="O4472" i="13"/>
  <c r="Q4472" i="13"/>
  <c r="V4472" i="13"/>
  <c r="G4506" i="13"/>
  <c r="I4506" i="13"/>
  <c r="K4506" i="13"/>
  <c r="M4506" i="13"/>
  <c r="O4506" i="13"/>
  <c r="Q4506" i="13"/>
  <c r="V4506" i="13"/>
  <c r="G4514" i="13"/>
  <c r="M4514" i="13" s="1"/>
  <c r="I4514" i="13"/>
  <c r="K4514" i="13"/>
  <c r="O4514" i="13"/>
  <c r="Q4514" i="13"/>
  <c r="V4514" i="13"/>
  <c r="G4517" i="13"/>
  <c r="M4517" i="13" s="1"/>
  <c r="I4517" i="13"/>
  <c r="K4517" i="13"/>
  <c r="O4517" i="13"/>
  <c r="Q4517" i="13"/>
  <c r="V4517" i="13"/>
  <c r="G4523" i="13"/>
  <c r="I4523" i="13"/>
  <c r="K4523" i="13"/>
  <c r="M4523" i="13"/>
  <c r="O4523" i="13"/>
  <c r="Q4523" i="13"/>
  <c r="V4523" i="13"/>
  <c r="G4527" i="13"/>
  <c r="M4527" i="13" s="1"/>
  <c r="I4527" i="13"/>
  <c r="K4527" i="13"/>
  <c r="O4527" i="13"/>
  <c r="Q4527" i="13"/>
  <c r="V4527" i="13"/>
  <c r="G4530" i="13"/>
  <c r="M4530" i="13" s="1"/>
  <c r="I4530" i="13"/>
  <c r="K4530" i="13"/>
  <c r="O4530" i="13"/>
  <c r="Q4530" i="13"/>
  <c r="V4530" i="13"/>
  <c r="G4533" i="13"/>
  <c r="M4533" i="13" s="1"/>
  <c r="I4533" i="13"/>
  <c r="K4533" i="13"/>
  <c r="O4533" i="13"/>
  <c r="Q4533" i="13"/>
  <c r="V4533" i="13"/>
  <c r="G4539" i="13"/>
  <c r="I4539" i="13"/>
  <c r="K4539" i="13"/>
  <c r="O4539" i="13"/>
  <c r="Q4539" i="13"/>
  <c r="V4539" i="13"/>
  <c r="G4541" i="13"/>
  <c r="M4541" i="13" s="1"/>
  <c r="I4541" i="13"/>
  <c r="I4538" i="13" s="1"/>
  <c r="K4541" i="13"/>
  <c r="O4541" i="13"/>
  <c r="Q4541" i="13"/>
  <c r="V4541" i="13"/>
  <c r="G4543" i="13"/>
  <c r="M4543" i="13" s="1"/>
  <c r="I4543" i="13"/>
  <c r="K4543" i="13"/>
  <c r="O4543" i="13"/>
  <c r="Q4543" i="13"/>
  <c r="V4543" i="13"/>
  <c r="G4549" i="13"/>
  <c r="I4549" i="13"/>
  <c r="K4549" i="13"/>
  <c r="O4549" i="13"/>
  <c r="Q4549" i="13"/>
  <c r="V4549" i="13"/>
  <c r="G4554" i="13"/>
  <c r="I4554" i="13"/>
  <c r="K4554" i="13"/>
  <c r="M4554" i="13"/>
  <c r="O4554" i="13"/>
  <c r="Q4554" i="13"/>
  <c r="V4554" i="13"/>
  <c r="G4558" i="13"/>
  <c r="M4558" i="13" s="1"/>
  <c r="I4558" i="13"/>
  <c r="K4558" i="13"/>
  <c r="O4558" i="13"/>
  <c r="Q4558" i="13"/>
  <c r="V4558" i="13"/>
  <c r="G4561" i="13"/>
  <c r="M4561" i="13" s="1"/>
  <c r="I4561" i="13"/>
  <c r="K4561" i="13"/>
  <c r="O4561" i="13"/>
  <c r="Q4561" i="13"/>
  <c r="V4561" i="13"/>
  <c r="G4564" i="13"/>
  <c r="M4564" i="13" s="1"/>
  <c r="I4564" i="13"/>
  <c r="K4564" i="13"/>
  <c r="O4564" i="13"/>
  <c r="Q4564" i="13"/>
  <c r="V4564" i="13"/>
  <c r="G4567" i="13"/>
  <c r="I4567" i="13"/>
  <c r="K4567" i="13"/>
  <c r="M4567" i="13"/>
  <c r="O4567" i="13"/>
  <c r="Q4567" i="13"/>
  <c r="V4567" i="13"/>
  <c r="G4572" i="13"/>
  <c r="M4572" i="13" s="1"/>
  <c r="I4572" i="13"/>
  <c r="K4572" i="13"/>
  <c r="O4572" i="13"/>
  <c r="Q4572" i="13"/>
  <c r="V4572" i="13"/>
  <c r="G4592" i="13"/>
  <c r="M4592" i="13" s="1"/>
  <c r="I4592" i="13"/>
  <c r="K4592" i="13"/>
  <c r="O4592" i="13"/>
  <c r="Q4592" i="13"/>
  <c r="V4592" i="13"/>
  <c r="G4600" i="13"/>
  <c r="M4600" i="13" s="1"/>
  <c r="I4600" i="13"/>
  <c r="K4600" i="13"/>
  <c r="O4600" i="13"/>
  <c r="Q4600" i="13"/>
  <c r="V4600" i="13"/>
  <c r="G4603" i="13"/>
  <c r="I4603" i="13"/>
  <c r="K4603" i="13"/>
  <c r="M4603" i="13"/>
  <c r="O4603" i="13"/>
  <c r="Q4603" i="13"/>
  <c r="V4603" i="13"/>
  <c r="G4609" i="13"/>
  <c r="M4609" i="13" s="1"/>
  <c r="I4609" i="13"/>
  <c r="K4609" i="13"/>
  <c r="O4609" i="13"/>
  <c r="Q4609" i="13"/>
  <c r="V4609" i="13"/>
  <c r="G4613" i="13"/>
  <c r="M4613" i="13" s="1"/>
  <c r="I4613" i="13"/>
  <c r="K4613" i="13"/>
  <c r="O4613" i="13"/>
  <c r="Q4613" i="13"/>
  <c r="V4613" i="13"/>
  <c r="G4621" i="13"/>
  <c r="I4621" i="13"/>
  <c r="K4621" i="13"/>
  <c r="M4621" i="13"/>
  <c r="O4621" i="13"/>
  <c r="Q4621" i="13"/>
  <c r="V4621" i="13"/>
  <c r="G4624" i="13"/>
  <c r="M4624" i="13" s="1"/>
  <c r="I4624" i="13"/>
  <c r="K4624" i="13"/>
  <c r="O4624" i="13"/>
  <c r="Q4624" i="13"/>
  <c r="V4624" i="13"/>
  <c r="G4627" i="13"/>
  <c r="M4627" i="13" s="1"/>
  <c r="I4627" i="13"/>
  <c r="K4627" i="13"/>
  <c r="O4627" i="13"/>
  <c r="Q4627" i="13"/>
  <c r="V4627" i="13"/>
  <c r="G4631" i="13"/>
  <c r="M4631" i="13" s="1"/>
  <c r="I4631" i="13"/>
  <c r="K4631" i="13"/>
  <c r="O4631" i="13"/>
  <c r="Q4631" i="13"/>
  <c r="V4631" i="13"/>
  <c r="G4635" i="13"/>
  <c r="M4635" i="13" s="1"/>
  <c r="I4635" i="13"/>
  <c r="K4635" i="13"/>
  <c r="O4635" i="13"/>
  <c r="Q4635" i="13"/>
  <c r="V4635" i="13"/>
  <c r="G4636" i="13"/>
  <c r="M4636" i="13" s="1"/>
  <c r="I4636" i="13"/>
  <c r="K4636" i="13"/>
  <c r="O4636" i="13"/>
  <c r="Q4636" i="13"/>
  <c r="V4636" i="13"/>
  <c r="G4637" i="13"/>
  <c r="I4637" i="13"/>
  <c r="K4637" i="13"/>
  <c r="M4637" i="13"/>
  <c r="O4637" i="13"/>
  <c r="Q4637" i="13"/>
  <c r="V4637" i="13"/>
  <c r="G4638" i="13"/>
  <c r="M4638" i="13" s="1"/>
  <c r="I4638" i="13"/>
  <c r="K4638" i="13"/>
  <c r="O4638" i="13"/>
  <c r="Q4638" i="13"/>
  <c r="V4638" i="13"/>
  <c r="G4639" i="13"/>
  <c r="I4639" i="13"/>
  <c r="K4639" i="13"/>
  <c r="M4639" i="13"/>
  <c r="O4639" i="13"/>
  <c r="Q4639" i="13"/>
  <c r="V4639" i="13"/>
  <c r="G4640" i="13"/>
  <c r="M4640" i="13" s="1"/>
  <c r="I4640" i="13"/>
  <c r="K4640" i="13"/>
  <c r="O4640" i="13"/>
  <c r="Q4640" i="13"/>
  <c r="V4640" i="13"/>
  <c r="G4641" i="13"/>
  <c r="M4641" i="13" s="1"/>
  <c r="I4641" i="13"/>
  <c r="K4641" i="13"/>
  <c r="O4641" i="13"/>
  <c r="Q4641" i="13"/>
  <c r="V4641" i="13"/>
  <c r="G4642" i="13"/>
  <c r="M4642" i="13" s="1"/>
  <c r="I4642" i="13"/>
  <c r="K4642" i="13"/>
  <c r="O4642" i="13"/>
  <c r="Q4642" i="13"/>
  <c r="V4642" i="13"/>
  <c r="G4643" i="13"/>
  <c r="M4643" i="13" s="1"/>
  <c r="I4643" i="13"/>
  <c r="K4643" i="13"/>
  <c r="O4643" i="13"/>
  <c r="Q4643" i="13"/>
  <c r="V4643" i="13"/>
  <c r="G4644" i="13"/>
  <c r="M4644" i="13" s="1"/>
  <c r="I4644" i="13"/>
  <c r="K4644" i="13"/>
  <c r="O4644" i="13"/>
  <c r="Q4644" i="13"/>
  <c r="V4644" i="13"/>
  <c r="G4645" i="13"/>
  <c r="M4645" i="13" s="1"/>
  <c r="I4645" i="13"/>
  <c r="K4645" i="13"/>
  <c r="O4645" i="13"/>
  <c r="Q4645" i="13"/>
  <c r="V4645" i="13"/>
  <c r="G4646" i="13"/>
  <c r="M4646" i="13" s="1"/>
  <c r="I4646" i="13"/>
  <c r="K4646" i="13"/>
  <c r="O4646" i="13"/>
  <c r="Q4646" i="13"/>
  <c r="V4646" i="13"/>
  <c r="G4647" i="13"/>
  <c r="I4647" i="13"/>
  <c r="K4647" i="13"/>
  <c r="M4647" i="13"/>
  <c r="O4647" i="13"/>
  <c r="Q4647" i="13"/>
  <c r="V4647" i="13"/>
  <c r="G4648" i="13"/>
  <c r="M4648" i="13" s="1"/>
  <c r="I4648" i="13"/>
  <c r="K4648" i="13"/>
  <c r="O4648" i="13"/>
  <c r="Q4648" i="13"/>
  <c r="V4648" i="13"/>
  <c r="G4649" i="13"/>
  <c r="M4649" i="13" s="1"/>
  <c r="I4649" i="13"/>
  <c r="K4649" i="13"/>
  <c r="O4649" i="13"/>
  <c r="Q4649" i="13"/>
  <c r="V4649" i="13"/>
  <c r="G4650" i="13"/>
  <c r="M4650" i="13" s="1"/>
  <c r="I4650" i="13"/>
  <c r="K4650" i="13"/>
  <c r="O4650" i="13"/>
  <c r="Q4650" i="13"/>
  <c r="V4650" i="13"/>
  <c r="G4651" i="13"/>
  <c r="M4651" i="13" s="1"/>
  <c r="I4651" i="13"/>
  <c r="K4651" i="13"/>
  <c r="O4651" i="13"/>
  <c r="Q4651" i="13"/>
  <c r="V4651" i="13"/>
  <c r="G4652" i="13"/>
  <c r="M4652" i="13" s="1"/>
  <c r="I4652" i="13"/>
  <c r="K4652" i="13"/>
  <c r="O4652" i="13"/>
  <c r="Q4652" i="13"/>
  <c r="V4652" i="13"/>
  <c r="G4653" i="13"/>
  <c r="M4653" i="13" s="1"/>
  <c r="I4653" i="13"/>
  <c r="K4653" i="13"/>
  <c r="O4653" i="13"/>
  <c r="Q4653" i="13"/>
  <c r="V4653" i="13"/>
  <c r="G4654" i="13"/>
  <c r="M4654" i="13" s="1"/>
  <c r="I4654" i="13"/>
  <c r="K4654" i="13"/>
  <c r="O4654" i="13"/>
  <c r="Q4654" i="13"/>
  <c r="V4654" i="13"/>
  <c r="G4655" i="13"/>
  <c r="I4655" i="13"/>
  <c r="K4655" i="13"/>
  <c r="M4655" i="13"/>
  <c r="O4655" i="13"/>
  <c r="Q4655" i="13"/>
  <c r="V4655" i="13"/>
  <c r="G4656" i="13"/>
  <c r="M4656" i="13" s="1"/>
  <c r="I4656" i="13"/>
  <c r="K4656" i="13"/>
  <c r="O4656" i="13"/>
  <c r="Q4656" i="13"/>
  <c r="V4656" i="13"/>
  <c r="G4657" i="13"/>
  <c r="M4657" i="13" s="1"/>
  <c r="I4657" i="13"/>
  <c r="K4657" i="13"/>
  <c r="O4657" i="13"/>
  <c r="Q4657" i="13"/>
  <c r="V4657" i="13"/>
  <c r="G4658" i="13"/>
  <c r="M4658" i="13" s="1"/>
  <c r="I4658" i="13"/>
  <c r="K4658" i="13"/>
  <c r="O4658" i="13"/>
  <c r="Q4658" i="13"/>
  <c r="V4658" i="13"/>
  <c r="G4659" i="13"/>
  <c r="I4659" i="13"/>
  <c r="K4659" i="13"/>
  <c r="M4659" i="13"/>
  <c r="O4659" i="13"/>
  <c r="Q4659" i="13"/>
  <c r="V4659" i="13"/>
  <c r="G4660" i="13"/>
  <c r="M4660" i="13" s="1"/>
  <c r="I4660" i="13"/>
  <c r="K4660" i="13"/>
  <c r="O4660" i="13"/>
  <c r="Q4660" i="13"/>
  <c r="V4660" i="13"/>
  <c r="G4661" i="13"/>
  <c r="M4661" i="13" s="1"/>
  <c r="I4661" i="13"/>
  <c r="K4661" i="13"/>
  <c r="O4661" i="13"/>
  <c r="Q4661" i="13"/>
  <c r="V4661" i="13"/>
  <c r="G4662" i="13"/>
  <c r="M4662" i="13" s="1"/>
  <c r="I4662" i="13"/>
  <c r="K4662" i="13"/>
  <c r="O4662" i="13"/>
  <c r="Q4662" i="13"/>
  <c r="V4662" i="13"/>
  <c r="G4663" i="13"/>
  <c r="M4663" i="13" s="1"/>
  <c r="I4663" i="13"/>
  <c r="K4663" i="13"/>
  <c r="O4663" i="13"/>
  <c r="Q4663" i="13"/>
  <c r="V4663" i="13"/>
  <c r="G4664" i="13"/>
  <c r="I4664" i="13"/>
  <c r="K4664" i="13"/>
  <c r="M4664" i="13"/>
  <c r="O4664" i="13"/>
  <c r="Q4664" i="13"/>
  <c r="V4664" i="13"/>
  <c r="G4665" i="13"/>
  <c r="M4665" i="13" s="1"/>
  <c r="I4665" i="13"/>
  <c r="K4665" i="13"/>
  <c r="O4665" i="13"/>
  <c r="Q4665" i="13"/>
  <c r="V4665" i="13"/>
  <c r="G4666" i="13"/>
  <c r="M4666" i="13" s="1"/>
  <c r="I4666" i="13"/>
  <c r="K4666" i="13"/>
  <c r="O4666" i="13"/>
  <c r="Q4666" i="13"/>
  <c r="V4666" i="13"/>
  <c r="G4667" i="13"/>
  <c r="M4667" i="13" s="1"/>
  <c r="I4667" i="13"/>
  <c r="K4667" i="13"/>
  <c r="O4667" i="13"/>
  <c r="Q4667" i="13"/>
  <c r="V4667" i="13"/>
  <c r="G4668" i="13"/>
  <c r="I4668" i="13"/>
  <c r="K4668" i="13"/>
  <c r="M4668" i="13"/>
  <c r="O4668" i="13"/>
  <c r="Q4668" i="13"/>
  <c r="V4668" i="13"/>
  <c r="G4669" i="13"/>
  <c r="M4669" i="13" s="1"/>
  <c r="I4669" i="13"/>
  <c r="K4669" i="13"/>
  <c r="O4669" i="13"/>
  <c r="Q4669" i="13"/>
  <c r="V4669" i="13"/>
  <c r="G4670" i="13"/>
  <c r="M4670" i="13" s="1"/>
  <c r="I4670" i="13"/>
  <c r="K4670" i="13"/>
  <c r="O4670" i="13"/>
  <c r="Q4670" i="13"/>
  <c r="V4670" i="13"/>
  <c r="G4671" i="13"/>
  <c r="M4671" i="13" s="1"/>
  <c r="I4671" i="13"/>
  <c r="K4671" i="13"/>
  <c r="O4671" i="13"/>
  <c r="Q4671" i="13"/>
  <c r="V4671" i="13"/>
  <c r="G4672" i="13"/>
  <c r="M4672" i="13" s="1"/>
  <c r="I4672" i="13"/>
  <c r="K4672" i="13"/>
  <c r="O4672" i="13"/>
  <c r="Q4672" i="13"/>
  <c r="V4672" i="13"/>
  <c r="G4673" i="13"/>
  <c r="M4673" i="13" s="1"/>
  <c r="I4673" i="13"/>
  <c r="K4673" i="13"/>
  <c r="O4673" i="13"/>
  <c r="Q4673" i="13"/>
  <c r="V4673" i="13"/>
  <c r="G4674" i="13"/>
  <c r="I4674" i="13"/>
  <c r="K4674" i="13"/>
  <c r="M4674" i="13"/>
  <c r="O4674" i="13"/>
  <c r="Q4674" i="13"/>
  <c r="V4674" i="13"/>
  <c r="G4675" i="13"/>
  <c r="M4675" i="13" s="1"/>
  <c r="I4675" i="13"/>
  <c r="K4675" i="13"/>
  <c r="O4675" i="13"/>
  <c r="Q4675" i="13"/>
  <c r="V4675" i="13"/>
  <c r="G4676" i="13"/>
  <c r="I4676" i="13"/>
  <c r="K4676" i="13"/>
  <c r="M4676" i="13"/>
  <c r="O4676" i="13"/>
  <c r="Q4676" i="13"/>
  <c r="V4676" i="13"/>
  <c r="G4677" i="13"/>
  <c r="M4677" i="13" s="1"/>
  <c r="I4677" i="13"/>
  <c r="K4677" i="13"/>
  <c r="O4677" i="13"/>
  <c r="Q4677" i="13"/>
  <c r="V4677" i="13"/>
  <c r="G4678" i="13"/>
  <c r="M4678" i="13" s="1"/>
  <c r="I4678" i="13"/>
  <c r="K4678" i="13"/>
  <c r="O4678" i="13"/>
  <c r="Q4678" i="13"/>
  <c r="V4678" i="13"/>
  <c r="G4679" i="13"/>
  <c r="M4679" i="13" s="1"/>
  <c r="I4679" i="13"/>
  <c r="K4679" i="13"/>
  <c r="O4679" i="13"/>
  <c r="Q4679" i="13"/>
  <c r="V4679" i="13"/>
  <c r="G4680" i="13"/>
  <c r="M4680" i="13" s="1"/>
  <c r="I4680" i="13"/>
  <c r="K4680" i="13"/>
  <c r="O4680" i="13"/>
  <c r="Q4680" i="13"/>
  <c r="V4680" i="13"/>
  <c r="G4681" i="13"/>
  <c r="M4681" i="13" s="1"/>
  <c r="I4681" i="13"/>
  <c r="K4681" i="13"/>
  <c r="O4681" i="13"/>
  <c r="Q4681" i="13"/>
  <c r="V4681" i="13"/>
  <c r="G4682" i="13"/>
  <c r="M4682" i="13" s="1"/>
  <c r="I4682" i="13"/>
  <c r="K4682" i="13"/>
  <c r="O4682" i="13"/>
  <c r="Q4682" i="13"/>
  <c r="V4682" i="13"/>
  <c r="G4683" i="13"/>
  <c r="M4683" i="13" s="1"/>
  <c r="I4683" i="13"/>
  <c r="K4683" i="13"/>
  <c r="O4683" i="13"/>
  <c r="Q4683" i="13"/>
  <c r="V4683" i="13"/>
  <c r="G4684" i="13"/>
  <c r="I4684" i="13"/>
  <c r="K4684" i="13"/>
  <c r="M4684" i="13"/>
  <c r="O4684" i="13"/>
  <c r="Q4684" i="13"/>
  <c r="V4684" i="13"/>
  <c r="G4685" i="13"/>
  <c r="M4685" i="13" s="1"/>
  <c r="I4685" i="13"/>
  <c r="K4685" i="13"/>
  <c r="O4685" i="13"/>
  <c r="Q4685" i="13"/>
  <c r="V4685" i="13"/>
  <c r="G4686" i="13"/>
  <c r="M4686" i="13" s="1"/>
  <c r="I4686" i="13"/>
  <c r="K4686" i="13"/>
  <c r="O4686" i="13"/>
  <c r="Q4686" i="13"/>
  <c r="V4686" i="13"/>
  <c r="G4687" i="13"/>
  <c r="M4687" i="13" s="1"/>
  <c r="I4687" i="13"/>
  <c r="K4687" i="13"/>
  <c r="O4687" i="13"/>
  <c r="Q4687" i="13"/>
  <c r="V4687" i="13"/>
  <c r="G4688" i="13"/>
  <c r="M4688" i="13" s="1"/>
  <c r="I4688" i="13"/>
  <c r="K4688" i="13"/>
  <c r="O4688" i="13"/>
  <c r="Q4688" i="13"/>
  <c r="V4688" i="13"/>
  <c r="G4689" i="13"/>
  <c r="M4689" i="13" s="1"/>
  <c r="I4689" i="13"/>
  <c r="K4689" i="13"/>
  <c r="O4689" i="13"/>
  <c r="Q4689" i="13"/>
  <c r="V4689" i="13"/>
  <c r="G4690" i="13"/>
  <c r="M4690" i="13" s="1"/>
  <c r="I4690" i="13"/>
  <c r="K4690" i="13"/>
  <c r="O4690" i="13"/>
  <c r="Q4690" i="13"/>
  <c r="V4690" i="13"/>
  <c r="G4691" i="13"/>
  <c r="M4691" i="13" s="1"/>
  <c r="I4691" i="13"/>
  <c r="K4691" i="13"/>
  <c r="O4691" i="13"/>
  <c r="Q4691" i="13"/>
  <c r="V4691" i="13"/>
  <c r="G4692" i="13"/>
  <c r="I4692" i="13"/>
  <c r="K4692" i="13"/>
  <c r="M4692" i="13"/>
  <c r="O4692" i="13"/>
  <c r="Q4692" i="13"/>
  <c r="V4692" i="13"/>
  <c r="G4693" i="13"/>
  <c r="M4693" i="13" s="1"/>
  <c r="I4693" i="13"/>
  <c r="K4693" i="13"/>
  <c r="O4693" i="13"/>
  <c r="Q4693" i="13"/>
  <c r="V4693" i="13"/>
  <c r="G4694" i="13"/>
  <c r="M4694" i="13" s="1"/>
  <c r="I4694" i="13"/>
  <c r="K4694" i="13"/>
  <c r="O4694" i="13"/>
  <c r="Q4694" i="13"/>
  <c r="V4694" i="13"/>
  <c r="G4695" i="13"/>
  <c r="M4695" i="13" s="1"/>
  <c r="I4695" i="13"/>
  <c r="K4695" i="13"/>
  <c r="O4695" i="13"/>
  <c r="Q4695" i="13"/>
  <c r="V4695" i="13"/>
  <c r="G4696" i="13"/>
  <c r="I4696" i="13"/>
  <c r="K4696" i="13"/>
  <c r="M4696" i="13"/>
  <c r="O4696" i="13"/>
  <c r="Q4696" i="13"/>
  <c r="V4696" i="13"/>
  <c r="G4697" i="13"/>
  <c r="M4697" i="13" s="1"/>
  <c r="I4697" i="13"/>
  <c r="K4697" i="13"/>
  <c r="O4697" i="13"/>
  <c r="Q4697" i="13"/>
  <c r="V4697" i="13"/>
  <c r="G4698" i="13"/>
  <c r="M4698" i="13" s="1"/>
  <c r="I4698" i="13"/>
  <c r="K4698" i="13"/>
  <c r="O4698" i="13"/>
  <c r="Q4698" i="13"/>
  <c r="V4698" i="13"/>
  <c r="G4699" i="13"/>
  <c r="M4699" i="13" s="1"/>
  <c r="I4699" i="13"/>
  <c r="K4699" i="13"/>
  <c r="O4699" i="13"/>
  <c r="Q4699" i="13"/>
  <c r="V4699" i="13"/>
  <c r="G4700" i="13"/>
  <c r="I4700" i="13"/>
  <c r="K4700" i="13"/>
  <c r="M4700" i="13"/>
  <c r="O4700" i="13"/>
  <c r="Q4700" i="13"/>
  <c r="V4700" i="13"/>
  <c r="G4701" i="13"/>
  <c r="M4701" i="13" s="1"/>
  <c r="I4701" i="13"/>
  <c r="K4701" i="13"/>
  <c r="O4701" i="13"/>
  <c r="Q4701" i="13"/>
  <c r="V4701" i="13"/>
  <c r="G4702" i="13"/>
  <c r="M4702" i="13" s="1"/>
  <c r="I4702" i="13"/>
  <c r="K4702" i="13"/>
  <c r="O4702" i="13"/>
  <c r="Q4702" i="13"/>
  <c r="V4702" i="13"/>
  <c r="G4703" i="13"/>
  <c r="M4703" i="13" s="1"/>
  <c r="I4703" i="13"/>
  <c r="K4703" i="13"/>
  <c r="O4703" i="13"/>
  <c r="Q4703" i="13"/>
  <c r="V4703" i="13"/>
  <c r="G4704" i="13"/>
  <c r="M4704" i="13" s="1"/>
  <c r="I4704" i="13"/>
  <c r="K4704" i="13"/>
  <c r="O4704" i="13"/>
  <c r="Q4704" i="13"/>
  <c r="V4704" i="13"/>
  <c r="G4705" i="13"/>
  <c r="M4705" i="13" s="1"/>
  <c r="I4705" i="13"/>
  <c r="K4705" i="13"/>
  <c r="O4705" i="13"/>
  <c r="Q4705" i="13"/>
  <c r="V4705" i="13"/>
  <c r="G4706" i="13"/>
  <c r="I4706" i="13"/>
  <c r="K4706" i="13"/>
  <c r="M4706" i="13"/>
  <c r="O4706" i="13"/>
  <c r="Q4706" i="13"/>
  <c r="V4706" i="13"/>
  <c r="G4707" i="13"/>
  <c r="M4707" i="13" s="1"/>
  <c r="I4707" i="13"/>
  <c r="K4707" i="13"/>
  <c r="O4707" i="13"/>
  <c r="Q4707" i="13"/>
  <c r="V4707" i="13"/>
  <c r="G4708" i="13"/>
  <c r="I4708" i="13"/>
  <c r="K4708" i="13"/>
  <c r="M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M4712" i="13" s="1"/>
  <c r="I4712" i="13"/>
  <c r="K4712" i="13"/>
  <c r="O4712" i="13"/>
  <c r="Q4712" i="13"/>
  <c r="V4712" i="13"/>
  <c r="G4713" i="13"/>
  <c r="M4713" i="13" s="1"/>
  <c r="I4713" i="13"/>
  <c r="K4713" i="13"/>
  <c r="O4713" i="13"/>
  <c r="Q4713" i="13"/>
  <c r="V4713" i="13"/>
  <c r="G4714" i="13"/>
  <c r="M4714" i="13" s="1"/>
  <c r="I4714" i="13"/>
  <c r="K4714" i="13"/>
  <c r="O4714" i="13"/>
  <c r="Q4714" i="13"/>
  <c r="V4714" i="13"/>
  <c r="G4715" i="13"/>
  <c r="M4715" i="13" s="1"/>
  <c r="I4715" i="13"/>
  <c r="K4715" i="13"/>
  <c r="O4715" i="13"/>
  <c r="Q4715" i="13"/>
  <c r="V4715" i="13"/>
  <c r="G4716" i="13"/>
  <c r="I4716" i="13"/>
  <c r="K4716" i="13"/>
  <c r="M4716" i="13"/>
  <c r="O4716" i="13"/>
  <c r="Q4716" i="13"/>
  <c r="V4716" i="13"/>
  <c r="G4717" i="13"/>
  <c r="M4717" i="13" s="1"/>
  <c r="I4717" i="13"/>
  <c r="K4717" i="13"/>
  <c r="O4717" i="13"/>
  <c r="Q4717" i="13"/>
  <c r="V4717" i="13"/>
  <c r="G4718" i="13"/>
  <c r="M4718" i="13" s="1"/>
  <c r="I4718" i="13"/>
  <c r="K4718" i="13"/>
  <c r="O4718" i="13"/>
  <c r="Q4718" i="13"/>
  <c r="V4718" i="13"/>
  <c r="G4719" i="13"/>
  <c r="M4719" i="13" s="1"/>
  <c r="I4719" i="13"/>
  <c r="K4719" i="13"/>
  <c r="O4719" i="13"/>
  <c r="Q4719" i="13"/>
  <c r="V4719" i="13"/>
  <c r="G4720" i="13"/>
  <c r="M4720" i="13" s="1"/>
  <c r="I4720" i="13"/>
  <c r="K4720" i="13"/>
  <c r="O4720" i="13"/>
  <c r="Q4720" i="13"/>
  <c r="V4720" i="13"/>
  <c r="G4721" i="13"/>
  <c r="M4721" i="13" s="1"/>
  <c r="I4721" i="13"/>
  <c r="K4721" i="13"/>
  <c r="O4721" i="13"/>
  <c r="Q4721" i="13"/>
  <c r="V4721" i="13"/>
  <c r="G4722" i="13"/>
  <c r="M4722" i="13" s="1"/>
  <c r="I4722" i="13"/>
  <c r="K4722" i="13"/>
  <c r="O4722" i="13"/>
  <c r="Q4722" i="13"/>
  <c r="V4722" i="13"/>
  <c r="G4723" i="13"/>
  <c r="M4723" i="13" s="1"/>
  <c r="I4723" i="13"/>
  <c r="K4723" i="13"/>
  <c r="O4723" i="13"/>
  <c r="Q4723" i="13"/>
  <c r="V4723" i="13"/>
  <c r="G4724" i="13"/>
  <c r="I4724" i="13"/>
  <c r="K4724" i="13"/>
  <c r="M4724" i="13"/>
  <c r="O4724" i="13"/>
  <c r="Q4724" i="13"/>
  <c r="V4724" i="13"/>
  <c r="G4725" i="13"/>
  <c r="M4725" i="13" s="1"/>
  <c r="I4725" i="13"/>
  <c r="K4725" i="13"/>
  <c r="O4725" i="13"/>
  <c r="Q4725" i="13"/>
  <c r="V4725" i="13"/>
  <c r="G4727" i="13"/>
  <c r="M4727" i="13" s="1"/>
  <c r="I4727" i="13"/>
  <c r="K4727" i="13"/>
  <c r="O4727" i="13"/>
  <c r="Q4727" i="13"/>
  <c r="V4727" i="13"/>
  <c r="G4730" i="13"/>
  <c r="M4730" i="13" s="1"/>
  <c r="I4730" i="13"/>
  <c r="K4730" i="13"/>
  <c r="O4730" i="13"/>
  <c r="Q4730" i="13"/>
  <c r="V4730" i="13"/>
  <c r="G4733" i="13"/>
  <c r="I4733" i="13"/>
  <c r="K4733" i="13"/>
  <c r="M4733" i="13"/>
  <c r="O4733" i="13"/>
  <c r="Q4733" i="13"/>
  <c r="V4733" i="13"/>
  <c r="G4739" i="13"/>
  <c r="M4739" i="13" s="1"/>
  <c r="I4739" i="13"/>
  <c r="K4739" i="13"/>
  <c r="O4739" i="13"/>
  <c r="Q4739" i="13"/>
  <c r="V4739" i="13"/>
  <c r="G4742" i="13"/>
  <c r="M4742" i="13" s="1"/>
  <c r="I4742" i="13"/>
  <c r="K4742" i="13"/>
  <c r="O4742" i="13"/>
  <c r="Q4742" i="13"/>
  <c r="V4742" i="13"/>
  <c r="G4752" i="13"/>
  <c r="I4752" i="13"/>
  <c r="K4752" i="13"/>
  <c r="M4752" i="13"/>
  <c r="O4752" i="13"/>
  <c r="Q4752" i="13"/>
  <c r="V4752" i="13"/>
  <c r="G4761" i="13"/>
  <c r="M4761" i="13" s="1"/>
  <c r="I4761" i="13"/>
  <c r="K4761" i="13"/>
  <c r="O4761" i="13"/>
  <c r="Q4761" i="13"/>
  <c r="V4761" i="13"/>
  <c r="G4766" i="13"/>
  <c r="M4766" i="13" s="1"/>
  <c r="I4766" i="13"/>
  <c r="K4766" i="13"/>
  <c r="O4766" i="13"/>
  <c r="Q4766" i="13"/>
  <c r="V4766" i="13"/>
  <c r="G4767" i="13"/>
  <c r="M4767" i="13" s="1"/>
  <c r="I4767" i="13"/>
  <c r="K4767" i="13"/>
  <c r="O4767" i="13"/>
  <c r="Q4767" i="13"/>
  <c r="V4767" i="13"/>
  <c r="G4769" i="13"/>
  <c r="I4769" i="13"/>
  <c r="K4769" i="13"/>
  <c r="M4769" i="13"/>
  <c r="O4769" i="13"/>
  <c r="Q4769" i="13"/>
  <c r="V4769" i="13"/>
  <c r="G4771" i="13"/>
  <c r="M4771" i="13" s="1"/>
  <c r="I4771" i="13"/>
  <c r="K4771" i="13"/>
  <c r="O4771" i="13"/>
  <c r="Q4771" i="13"/>
  <c r="V4771" i="13"/>
  <c r="G4780" i="13"/>
  <c r="M4780" i="13" s="1"/>
  <c r="I4780" i="13"/>
  <c r="K4780" i="13"/>
  <c r="O4780" i="13"/>
  <c r="Q4780" i="13"/>
  <c r="V4780" i="13"/>
  <c r="G4798" i="13"/>
  <c r="M4798" i="13" s="1"/>
  <c r="I4798" i="13"/>
  <c r="K4798" i="13"/>
  <c r="O4798" i="13"/>
  <c r="Q4798" i="13"/>
  <c r="V4798" i="13"/>
  <c r="G4805" i="13"/>
  <c r="M4805" i="13" s="1"/>
  <c r="I4805" i="13"/>
  <c r="K4805" i="13"/>
  <c r="O4805" i="13"/>
  <c r="Q4805" i="13"/>
  <c r="V4805" i="13"/>
  <c r="G4807" i="13"/>
  <c r="M4807" i="13" s="1"/>
  <c r="I4807" i="13"/>
  <c r="K4807" i="13"/>
  <c r="O4807" i="13"/>
  <c r="Q4807" i="13"/>
  <c r="V4807" i="13"/>
  <c r="G4808" i="13"/>
  <c r="I4808" i="13"/>
  <c r="K4808" i="13"/>
  <c r="M4808" i="13"/>
  <c r="O4808" i="13"/>
  <c r="Q4808" i="13"/>
  <c r="V4808" i="13"/>
  <c r="G4810" i="13"/>
  <c r="M4810" i="13" s="1"/>
  <c r="I4810" i="13"/>
  <c r="K4810" i="13"/>
  <c r="O4810" i="13"/>
  <c r="Q4810" i="13"/>
  <c r="V4810" i="13"/>
  <c r="G4811" i="13"/>
  <c r="I4811" i="13"/>
  <c r="K4811" i="13"/>
  <c r="M4811" i="13"/>
  <c r="O4811" i="13"/>
  <c r="Q4811" i="13"/>
  <c r="V4811" i="13"/>
  <c r="G4812" i="13"/>
  <c r="M4812" i="13" s="1"/>
  <c r="I4812" i="13"/>
  <c r="K4812" i="13"/>
  <c r="O4812" i="13"/>
  <c r="Q4812" i="13"/>
  <c r="V4812" i="13"/>
  <c r="G4813" i="13"/>
  <c r="M4813" i="13" s="1"/>
  <c r="I4813" i="13"/>
  <c r="K4813" i="13"/>
  <c r="O4813" i="13"/>
  <c r="Q4813" i="13"/>
  <c r="V4813" i="13"/>
  <c r="G4814" i="13"/>
  <c r="M4814" i="13" s="1"/>
  <c r="I4814" i="13"/>
  <c r="K4814" i="13"/>
  <c r="O4814" i="13"/>
  <c r="Q4814" i="13"/>
  <c r="V4814" i="13"/>
  <c r="G4815" i="13"/>
  <c r="M4815" i="13" s="1"/>
  <c r="I4815" i="13"/>
  <c r="K4815" i="13"/>
  <c r="O4815" i="13"/>
  <c r="Q4815" i="13"/>
  <c r="V4815" i="13"/>
  <c r="G4816" i="13"/>
  <c r="M4816" i="13" s="1"/>
  <c r="I4816" i="13"/>
  <c r="K4816" i="13"/>
  <c r="O4816" i="13"/>
  <c r="Q4816" i="13"/>
  <c r="V4816" i="13"/>
  <c r="G4817" i="13"/>
  <c r="M4817" i="13" s="1"/>
  <c r="I4817" i="13"/>
  <c r="K4817" i="13"/>
  <c r="O4817" i="13"/>
  <c r="Q4817" i="13"/>
  <c r="V4817" i="13"/>
  <c r="G4818" i="13"/>
  <c r="M4818" i="13" s="1"/>
  <c r="I4818" i="13"/>
  <c r="K4818" i="13"/>
  <c r="O4818" i="13"/>
  <c r="Q4818" i="13"/>
  <c r="V4818" i="13"/>
  <c r="G4819" i="13"/>
  <c r="I4819" i="13"/>
  <c r="K4819" i="13"/>
  <c r="M4819" i="13"/>
  <c r="O4819" i="13"/>
  <c r="Q4819" i="13"/>
  <c r="V4819" i="13"/>
  <c r="G4820" i="13"/>
  <c r="M4820" i="13" s="1"/>
  <c r="I4820" i="13"/>
  <c r="K4820" i="13"/>
  <c r="O4820" i="13"/>
  <c r="Q4820" i="13"/>
  <c r="V4820" i="13"/>
  <c r="G4821" i="13"/>
  <c r="M4821" i="13" s="1"/>
  <c r="I4821" i="13"/>
  <c r="K4821" i="13"/>
  <c r="O4821" i="13"/>
  <c r="Q4821" i="13"/>
  <c r="V4821" i="13"/>
  <c r="G4824" i="13"/>
  <c r="M4824" i="13" s="1"/>
  <c r="I4824" i="13"/>
  <c r="K4824" i="13"/>
  <c r="O4824" i="13"/>
  <c r="Q4824" i="13"/>
  <c r="V4824" i="13"/>
  <c r="G4831" i="13"/>
  <c r="M4831" i="13" s="1"/>
  <c r="I4831" i="13"/>
  <c r="K4831" i="13"/>
  <c r="O4831" i="13"/>
  <c r="Q4831" i="13"/>
  <c r="V4831" i="13"/>
  <c r="G4841" i="13"/>
  <c r="M4841" i="13" s="1"/>
  <c r="I4841" i="13"/>
  <c r="K4841" i="13"/>
  <c r="O4841" i="13"/>
  <c r="Q4841" i="13"/>
  <c r="V4841" i="13"/>
  <c r="G4850" i="13"/>
  <c r="M4850" i="13" s="1"/>
  <c r="I4850" i="13"/>
  <c r="K4850" i="13"/>
  <c r="O4850" i="13"/>
  <c r="Q4850" i="13"/>
  <c r="V4850" i="13"/>
  <c r="G4866" i="13"/>
  <c r="M4866" i="13" s="1"/>
  <c r="I4866" i="13"/>
  <c r="K4866" i="13"/>
  <c r="O4866" i="13"/>
  <c r="Q4866" i="13"/>
  <c r="V4866" i="13"/>
  <c r="G4870" i="13"/>
  <c r="I4870" i="13"/>
  <c r="K4870" i="13"/>
  <c r="M4870" i="13"/>
  <c r="O4870" i="13"/>
  <c r="Q4870" i="13"/>
  <c r="V4870" i="13"/>
  <c r="G4875" i="13"/>
  <c r="M4875" i="13" s="1"/>
  <c r="I4875" i="13"/>
  <c r="K4875" i="13"/>
  <c r="O4875" i="13"/>
  <c r="Q4875" i="13"/>
  <c r="V4875" i="13"/>
  <c r="G4882" i="13"/>
  <c r="M4882" i="13" s="1"/>
  <c r="I4882" i="13"/>
  <c r="K4882" i="13"/>
  <c r="O4882" i="13"/>
  <c r="Q4882" i="13"/>
  <c r="V4882" i="13"/>
  <c r="G4885" i="13"/>
  <c r="M4885" i="13" s="1"/>
  <c r="I4885" i="13"/>
  <c r="K4885" i="13"/>
  <c r="O4885" i="13"/>
  <c r="Q4885" i="13"/>
  <c r="V4885" i="13"/>
  <c r="G4911" i="13"/>
  <c r="M4911" i="13" s="1"/>
  <c r="I4911" i="13"/>
  <c r="K4911" i="13"/>
  <c r="O4911" i="13"/>
  <c r="Q4911" i="13"/>
  <c r="V4911" i="13"/>
  <c r="G4965" i="13"/>
  <c r="I4965" i="13"/>
  <c r="K4965" i="13"/>
  <c r="M4965" i="13"/>
  <c r="O4965" i="13"/>
  <c r="Q4965" i="13"/>
  <c r="V4965" i="13"/>
  <c r="G4967" i="13"/>
  <c r="M4967" i="13" s="1"/>
  <c r="I4967" i="13"/>
  <c r="K4967" i="13"/>
  <c r="O4967" i="13"/>
  <c r="Q4967" i="13"/>
  <c r="V4967" i="13"/>
  <c r="G5052" i="13"/>
  <c r="M5052" i="13" s="1"/>
  <c r="I5052" i="13"/>
  <c r="K5052" i="13"/>
  <c r="O5052" i="13"/>
  <c r="Q5052" i="13"/>
  <c r="V5052" i="13"/>
  <c r="G5055" i="13"/>
  <c r="M5055" i="13" s="1"/>
  <c r="I5055" i="13"/>
  <c r="K5055" i="13"/>
  <c r="O5055" i="13"/>
  <c r="Q5055" i="13"/>
  <c r="V5055" i="13"/>
  <c r="G5058" i="13"/>
  <c r="I5058" i="13"/>
  <c r="K5058" i="13"/>
  <c r="M5058" i="13"/>
  <c r="O5058" i="13"/>
  <c r="Q5058" i="13"/>
  <c r="V5058" i="13"/>
  <c r="G5064" i="13"/>
  <c r="M5064" i="13" s="1"/>
  <c r="I5064" i="13"/>
  <c r="K5064" i="13"/>
  <c r="O5064" i="13"/>
  <c r="Q5064" i="13"/>
  <c r="V5064" i="13"/>
  <c r="G5066" i="13"/>
  <c r="M5066" i="13" s="1"/>
  <c r="I5066" i="13"/>
  <c r="K5066" i="13"/>
  <c r="K5063" i="13" s="1"/>
  <c r="O5066" i="13"/>
  <c r="Q5066" i="13"/>
  <c r="V5066" i="13"/>
  <c r="G5071" i="13"/>
  <c r="M5071" i="13" s="1"/>
  <c r="I5071" i="13"/>
  <c r="K5071" i="13"/>
  <c r="O5071" i="13"/>
  <c r="Q5071" i="13"/>
  <c r="V5071" i="13"/>
  <c r="G5086" i="13"/>
  <c r="M5086" i="13" s="1"/>
  <c r="I5086" i="13"/>
  <c r="K5086" i="13"/>
  <c r="O5086" i="13"/>
  <c r="Q5086" i="13"/>
  <c r="V5086" i="13"/>
  <c r="G5088" i="13"/>
  <c r="I5088" i="13"/>
  <c r="K5088" i="13"/>
  <c r="M5088" i="13"/>
  <c r="O5088" i="13"/>
  <c r="Q5088" i="13"/>
  <c r="V5088" i="13"/>
  <c r="G5091" i="13"/>
  <c r="M5091" i="13" s="1"/>
  <c r="I5091" i="13"/>
  <c r="K5091" i="13"/>
  <c r="O5091" i="13"/>
  <c r="Q5091" i="13"/>
  <c r="V5091" i="13"/>
  <c r="G5097" i="13"/>
  <c r="M5097" i="13" s="1"/>
  <c r="I5097" i="13"/>
  <c r="K5097" i="13"/>
  <c r="O5097" i="13"/>
  <c r="Q5097" i="13"/>
  <c r="V5097" i="13"/>
  <c r="G5184" i="13"/>
  <c r="M5184" i="13" s="1"/>
  <c r="I5184" i="13"/>
  <c r="K5184" i="13"/>
  <c r="O5184" i="13"/>
  <c r="Q5184" i="13"/>
  <c r="V5184" i="13"/>
  <c r="G5190" i="13"/>
  <c r="M5190" i="13" s="1"/>
  <c r="I5190" i="13"/>
  <c r="K5190" i="13"/>
  <c r="O5190" i="13"/>
  <c r="Q5190" i="13"/>
  <c r="V5190" i="13"/>
  <c r="G5208" i="13"/>
  <c r="I5208" i="13"/>
  <c r="K5208" i="13"/>
  <c r="M5208" i="13"/>
  <c r="O5208" i="13"/>
  <c r="Q5208" i="13"/>
  <c r="V5208" i="13"/>
  <c r="G5249" i="13"/>
  <c r="M5249" i="13" s="1"/>
  <c r="I5249" i="13"/>
  <c r="K5249" i="13"/>
  <c r="O5249" i="13"/>
  <c r="Q5249" i="13"/>
  <c r="V5249" i="13"/>
  <c r="G5261" i="13"/>
  <c r="I5261" i="13"/>
  <c r="K5261" i="13"/>
  <c r="M5261" i="13"/>
  <c r="O5261" i="13"/>
  <c r="Q5261" i="13"/>
  <c r="V5261" i="13"/>
  <c r="G5265" i="13"/>
  <c r="M5265" i="13" s="1"/>
  <c r="I5265" i="13"/>
  <c r="K5265" i="13"/>
  <c r="O5265" i="13"/>
  <c r="Q5265" i="13"/>
  <c r="V5265" i="13"/>
  <c r="G5268" i="13"/>
  <c r="M5268" i="13" s="1"/>
  <c r="I5268" i="13"/>
  <c r="K5268" i="13"/>
  <c r="O5268" i="13"/>
  <c r="Q5268" i="13"/>
  <c r="V5268" i="13"/>
  <c r="G5274" i="13"/>
  <c r="M5274" i="13" s="1"/>
  <c r="I5274" i="13"/>
  <c r="K5274" i="13"/>
  <c r="O5274" i="13"/>
  <c r="Q5274" i="13"/>
  <c r="V5274" i="13"/>
  <c r="G5278" i="13"/>
  <c r="M5278" i="13" s="1"/>
  <c r="I5278" i="13"/>
  <c r="K5278" i="13"/>
  <c r="O5278" i="13"/>
  <c r="Q5278" i="13"/>
  <c r="V5278" i="13"/>
  <c r="G5281" i="13"/>
  <c r="M5281" i="13" s="1"/>
  <c r="I5281" i="13"/>
  <c r="K5281" i="13"/>
  <c r="O5281" i="13"/>
  <c r="Q5281" i="13"/>
  <c r="V5281" i="13"/>
  <c r="G5285" i="13"/>
  <c r="M5285" i="13" s="1"/>
  <c r="I5285" i="13"/>
  <c r="K5285" i="13"/>
  <c r="O5285" i="13"/>
  <c r="Q5285" i="13"/>
  <c r="V5285" i="13"/>
  <c r="G5291" i="13"/>
  <c r="M5291" i="13" s="1"/>
  <c r="I5291" i="13"/>
  <c r="K5291" i="13"/>
  <c r="O5291" i="13"/>
  <c r="Q5291" i="13"/>
  <c r="V5291" i="13"/>
  <c r="G5337" i="13"/>
  <c r="M5337" i="13" s="1"/>
  <c r="I5337" i="13"/>
  <c r="K5337" i="13"/>
  <c r="O5337" i="13"/>
  <c r="Q5337" i="13"/>
  <c r="V5337" i="13"/>
  <c r="V5290" i="13" s="1"/>
  <c r="G5340" i="13"/>
  <c r="I5340" i="13"/>
  <c r="K5340" i="13"/>
  <c r="M5340" i="13"/>
  <c r="O5340" i="13"/>
  <c r="Q5340" i="13"/>
  <c r="V5340" i="13"/>
  <c r="G5444" i="13"/>
  <c r="M5444" i="13" s="1"/>
  <c r="I5444" i="13"/>
  <c r="K5444" i="13"/>
  <c r="O5444" i="13"/>
  <c r="Q5444" i="13"/>
  <c r="V5444" i="13"/>
  <c r="G5470" i="13"/>
  <c r="M5470" i="13" s="1"/>
  <c r="I5470" i="13"/>
  <c r="K5470" i="13"/>
  <c r="O5470" i="13"/>
  <c r="Q5470" i="13"/>
  <c r="V5470" i="13"/>
  <c r="G5473" i="13"/>
  <c r="M5473" i="13" s="1"/>
  <c r="I5473" i="13"/>
  <c r="K5473" i="13"/>
  <c r="O5473" i="13"/>
  <c r="Q5473" i="13"/>
  <c r="V5473" i="13"/>
  <c r="G5478" i="13"/>
  <c r="M5478" i="13" s="1"/>
  <c r="I5478" i="13"/>
  <c r="K5478" i="13"/>
  <c r="O5478" i="13"/>
  <c r="Q5478" i="13"/>
  <c r="V5478" i="13"/>
  <c r="V5477" i="13" s="1"/>
  <c r="G5481" i="13"/>
  <c r="I5481" i="13"/>
  <c r="K5481" i="13"/>
  <c r="M5481" i="13"/>
  <c r="O5481" i="13"/>
  <c r="Q5481" i="13"/>
  <c r="V5481" i="13"/>
  <c r="G5483" i="13"/>
  <c r="M5483" i="13" s="1"/>
  <c r="I5483" i="13"/>
  <c r="K5483" i="13"/>
  <c r="O5483" i="13"/>
  <c r="Q5483" i="13"/>
  <c r="V5483" i="13"/>
  <c r="G5487" i="13"/>
  <c r="M5487" i="13" s="1"/>
  <c r="I5487" i="13"/>
  <c r="K5487" i="13"/>
  <c r="O5487" i="13"/>
  <c r="Q5487" i="13"/>
  <c r="V5487" i="13"/>
  <c r="G5493" i="13"/>
  <c r="I5493" i="13"/>
  <c r="I5492" i="13" s="1"/>
  <c r="K5493" i="13"/>
  <c r="M5493" i="13"/>
  <c r="O5493" i="13"/>
  <c r="Q5493" i="13"/>
  <c r="V5493" i="13"/>
  <c r="G5506" i="13"/>
  <c r="M5506" i="13" s="1"/>
  <c r="I5506" i="13"/>
  <c r="K5506" i="13"/>
  <c r="O5506" i="13"/>
  <c r="Q5506" i="13"/>
  <c r="V5506" i="13"/>
  <c r="G5522" i="13"/>
  <c r="M5522" i="13" s="1"/>
  <c r="I5522" i="13"/>
  <c r="K5522" i="13"/>
  <c r="O5522" i="13"/>
  <c r="Q5522" i="13"/>
  <c r="V5522" i="13"/>
  <c r="G5530" i="13"/>
  <c r="M5530" i="13" s="1"/>
  <c r="I5530" i="13"/>
  <c r="K5530" i="13"/>
  <c r="O5530" i="13"/>
  <c r="Q5530" i="13"/>
  <c r="V5530" i="13"/>
  <c r="I5566" i="13"/>
  <c r="G5567" i="13"/>
  <c r="I5567" i="13"/>
  <c r="K5567" i="13"/>
  <c r="K5566" i="13" s="1"/>
  <c r="O5567" i="13"/>
  <c r="Q5567" i="13"/>
  <c r="V5567" i="13"/>
  <c r="V5566" i="13" s="1"/>
  <c r="G5569" i="13"/>
  <c r="M5569" i="13" s="1"/>
  <c r="I5569" i="13"/>
  <c r="K5569" i="13"/>
  <c r="O5569" i="13"/>
  <c r="Q5569" i="13"/>
  <c r="Q5566" i="13" s="1"/>
  <c r="V5569" i="13"/>
  <c r="G5771" i="13"/>
  <c r="M5771" i="13" s="1"/>
  <c r="I5771" i="13"/>
  <c r="K5771" i="13"/>
  <c r="O5771" i="13"/>
  <c r="Q5771" i="13"/>
  <c r="V5771" i="13"/>
  <c r="G5772" i="13"/>
  <c r="M5772" i="13" s="1"/>
  <c r="I5772" i="13"/>
  <c r="K5772" i="13"/>
  <c r="O5772" i="13"/>
  <c r="Q5772" i="13"/>
  <c r="V5772" i="13"/>
  <c r="G5773" i="13"/>
  <c r="M5773" i="13" s="1"/>
  <c r="I5773" i="13"/>
  <c r="K5773" i="13"/>
  <c r="O5773" i="13"/>
  <c r="Q5773" i="13"/>
  <c r="V5773" i="13"/>
  <c r="G5774" i="13"/>
  <c r="M5774" i="13" s="1"/>
  <c r="I5774" i="13"/>
  <c r="K5774" i="13"/>
  <c r="O5774" i="13"/>
  <c r="Q5774" i="13"/>
  <c r="V5774" i="13"/>
  <c r="G5775" i="13"/>
  <c r="M5775" i="13" s="1"/>
  <c r="I5775" i="13"/>
  <c r="K5775" i="13"/>
  <c r="O5775" i="13"/>
  <c r="Q5775" i="13"/>
  <c r="V5775" i="13"/>
  <c r="G5776" i="13"/>
  <c r="M5776" i="13" s="1"/>
  <c r="I5776" i="13"/>
  <c r="K5776" i="13"/>
  <c r="O5776" i="13"/>
  <c r="Q5776" i="13"/>
  <c r="V5776" i="13"/>
  <c r="G5777" i="13"/>
  <c r="I5777" i="13"/>
  <c r="K5777" i="13"/>
  <c r="M5777" i="13"/>
  <c r="O5777" i="13"/>
  <c r="Q5777" i="13"/>
  <c r="V5777" i="13"/>
  <c r="G5778" i="13"/>
  <c r="M5778" i="13" s="1"/>
  <c r="I5778" i="13"/>
  <c r="K5778" i="13"/>
  <c r="O5778" i="13"/>
  <c r="Q5778" i="13"/>
  <c r="V5778" i="13"/>
  <c r="I5783" i="13"/>
  <c r="G5784" i="13"/>
  <c r="G5783" i="13" s="1"/>
  <c r="I198" i="1" s="1"/>
  <c r="I5784" i="13"/>
  <c r="K5784" i="13"/>
  <c r="K5783" i="13" s="1"/>
  <c r="O5784" i="13"/>
  <c r="O5783" i="13" s="1"/>
  <c r="Q5784" i="13"/>
  <c r="Q5783" i="13" s="1"/>
  <c r="V5784" i="13"/>
  <c r="V5783" i="13" s="1"/>
  <c r="AF5786" i="13"/>
  <c r="BA29" i="12"/>
  <c r="BA27" i="12"/>
  <c r="BA24" i="12"/>
  <c r="BA19" i="12"/>
  <c r="BA17" i="12"/>
  <c r="BA15" i="12"/>
  <c r="BA13" i="12"/>
  <c r="BA11" i="12"/>
  <c r="G9" i="12"/>
  <c r="M9" i="12" s="1"/>
  <c r="I9" i="12"/>
  <c r="K9" i="12"/>
  <c r="O9" i="12"/>
  <c r="Q9" i="12"/>
  <c r="V9" i="12"/>
  <c r="G12" i="12"/>
  <c r="AE35" i="12" s="1"/>
  <c r="I12" i="12"/>
  <c r="K12" i="12"/>
  <c r="O12" i="12"/>
  <c r="Q12" i="12"/>
  <c r="V12" i="12"/>
  <c r="G14" i="12"/>
  <c r="M14" i="12" s="1"/>
  <c r="I14" i="12"/>
  <c r="K14" i="12"/>
  <c r="O14" i="12"/>
  <c r="Q14" i="12"/>
  <c r="V14" i="12"/>
  <c r="G16" i="12"/>
  <c r="I16" i="12"/>
  <c r="K16" i="12"/>
  <c r="O16" i="12"/>
  <c r="Q16" i="12"/>
  <c r="V16" i="12"/>
  <c r="G18" i="12"/>
  <c r="M18" i="12" s="1"/>
  <c r="I18" i="12"/>
  <c r="K18" i="12"/>
  <c r="O18" i="12"/>
  <c r="Q18" i="12"/>
  <c r="V18" i="12"/>
  <c r="G20" i="12"/>
  <c r="I20" i="12"/>
  <c r="K20" i="12"/>
  <c r="M20" i="12"/>
  <c r="O20" i="12"/>
  <c r="Q20" i="12"/>
  <c r="V20" i="12"/>
  <c r="G23" i="12"/>
  <c r="I23" i="12"/>
  <c r="K23" i="12"/>
  <c r="O23" i="12"/>
  <c r="Q23" i="12"/>
  <c r="V23" i="12"/>
  <c r="G26" i="12"/>
  <c r="M26" i="12" s="1"/>
  <c r="I26" i="12"/>
  <c r="K26" i="12"/>
  <c r="O26" i="12"/>
  <c r="Q26" i="12"/>
  <c r="V26" i="12"/>
  <c r="G28" i="12"/>
  <c r="M28" i="12" s="1"/>
  <c r="I28" i="12"/>
  <c r="K28" i="12"/>
  <c r="O28" i="12"/>
  <c r="Q28" i="12"/>
  <c r="V28" i="12"/>
  <c r="G30" i="12"/>
  <c r="M30" i="12" s="1"/>
  <c r="I30" i="12"/>
  <c r="K30" i="12"/>
  <c r="O30" i="12"/>
  <c r="Q30" i="12"/>
  <c r="V30" i="12"/>
  <c r="AF35" i="12"/>
  <c r="H60" i="1"/>
  <c r="I60" i="1" s="1"/>
  <c r="H42" i="1"/>
  <c r="J28" i="1"/>
  <c r="J26" i="1"/>
  <c r="G38" i="1"/>
  <c r="F38" i="1"/>
  <c r="J23" i="1"/>
  <c r="J24" i="1"/>
  <c r="J25" i="1"/>
  <c r="J27" i="1"/>
  <c r="E24" i="1"/>
  <c r="E26" i="1"/>
  <c r="F40" i="1" l="1"/>
  <c r="F41" i="1"/>
  <c r="I5770" i="13"/>
  <c r="Q5492" i="13"/>
  <c r="K5096" i="13"/>
  <c r="Q5063" i="13"/>
  <c r="O4751" i="13"/>
  <c r="O4608" i="13"/>
  <c r="O4522" i="13"/>
  <c r="I4141" i="13"/>
  <c r="V4043" i="13"/>
  <c r="G43" i="1"/>
  <c r="G44" i="1"/>
  <c r="G5290" i="13"/>
  <c r="I167" i="1" s="1"/>
  <c r="V5096" i="13"/>
  <c r="V5063" i="13"/>
  <c r="Q4522" i="13"/>
  <c r="M3099" i="13"/>
  <c r="O2421" i="13"/>
  <c r="O1155" i="13"/>
  <c r="V472" i="13"/>
  <c r="Q8" i="13"/>
  <c r="K165" i="14"/>
  <c r="O118" i="14"/>
  <c r="AE57" i="18"/>
  <c r="F49" i="1" s="1"/>
  <c r="H49" i="1" s="1"/>
  <c r="I49" i="1" s="1"/>
  <c r="M10" i="18"/>
  <c r="Q8" i="28"/>
  <c r="M9" i="28"/>
  <c r="AE299" i="28"/>
  <c r="AE5786" i="13"/>
  <c r="V5770" i="13"/>
  <c r="I4751" i="13"/>
  <c r="Q4538" i="13"/>
  <c r="K4538" i="13"/>
  <c r="O4043" i="13"/>
  <c r="O3442" i="13"/>
  <c r="I2100" i="13"/>
  <c r="Q141" i="13"/>
  <c r="G141" i="13"/>
  <c r="M145" i="13"/>
  <c r="O255" i="14"/>
  <c r="V184" i="14"/>
  <c r="Q118" i="14"/>
  <c r="O49" i="14"/>
  <c r="AE416" i="15"/>
  <c r="F46" i="1" s="1"/>
  <c r="H46" i="1" s="1"/>
  <c r="I46" i="1" s="1"/>
  <c r="O401" i="15"/>
  <c r="I230" i="15"/>
  <c r="G130" i="15"/>
  <c r="M131" i="15"/>
  <c r="AE133" i="16"/>
  <c r="F47" i="1" s="1"/>
  <c r="H47" i="1" s="1"/>
  <c r="I47" i="1" s="1"/>
  <c r="M10" i="16"/>
  <c r="K8" i="16"/>
  <c r="AE832" i="17"/>
  <c r="F48" i="1" s="1"/>
  <c r="H48" i="1" s="1"/>
  <c r="I48" i="1" s="1"/>
  <c r="K8" i="17"/>
  <c r="V14" i="18"/>
  <c r="G8" i="19"/>
  <c r="I158" i="22"/>
  <c r="K5492" i="13"/>
  <c r="I2957" i="13"/>
  <c r="O2957" i="13"/>
  <c r="K2100" i="13"/>
  <c r="O1516" i="13"/>
  <c r="Q1155" i="13"/>
  <c r="G1155" i="13"/>
  <c r="M1163" i="13"/>
  <c r="M1155" i="13"/>
  <c r="K472" i="13"/>
  <c r="K344" i="15"/>
  <c r="Q22" i="12"/>
  <c r="G22" i="12"/>
  <c r="I202" i="1" s="1"/>
  <c r="I20" i="1" s="1"/>
  <c r="O8" i="12"/>
  <c r="K8" i="12"/>
  <c r="K5770" i="13"/>
  <c r="Q5770" i="13"/>
  <c r="O5290" i="13"/>
  <c r="K4881" i="13"/>
  <c r="K4522" i="13"/>
  <c r="I4522" i="13"/>
  <c r="Q4141" i="13"/>
  <c r="V2787" i="13"/>
  <c r="V2421" i="13"/>
  <c r="V2100" i="13"/>
  <c r="I472" i="13"/>
  <c r="I118" i="14"/>
  <c r="Q70" i="14"/>
  <c r="G57" i="26"/>
  <c r="M58" i="26"/>
  <c r="G40" i="1"/>
  <c r="G41" i="1"/>
  <c r="G39" i="1"/>
  <c r="G65" i="1" s="1"/>
  <c r="G25" i="1" s="1"/>
  <c r="A25" i="1" s="1"/>
  <c r="G26" i="1" s="1"/>
  <c r="O22" i="12"/>
  <c r="M12" i="12"/>
  <c r="V8" i="12"/>
  <c r="I8" i="12"/>
  <c r="M5477" i="13"/>
  <c r="V4881" i="13"/>
  <c r="K4751" i="13"/>
  <c r="Q4751" i="13"/>
  <c r="V4522" i="13"/>
  <c r="K22" i="12"/>
  <c r="O5566" i="13"/>
  <c r="O5492" i="13"/>
  <c r="Q5477" i="13"/>
  <c r="I5477" i="13"/>
  <c r="O5477" i="13"/>
  <c r="Q5096" i="13"/>
  <c r="I5096" i="13"/>
  <c r="O5096" i="13"/>
  <c r="I5063" i="13"/>
  <c r="V4751" i="13"/>
  <c r="Q4548" i="13"/>
  <c r="I4548" i="13"/>
  <c r="K4043" i="13"/>
  <c r="Q1516" i="13"/>
  <c r="G1516" i="13"/>
  <c r="I128" i="1" s="1"/>
  <c r="M1558" i="13"/>
  <c r="M1516" i="13" s="1"/>
  <c r="O141" i="13"/>
  <c r="O8" i="13"/>
  <c r="G99" i="14"/>
  <c r="I157" i="1" s="1"/>
  <c r="K22" i="14"/>
  <c r="O8" i="14"/>
  <c r="Q230" i="15"/>
  <c r="I130" i="15"/>
  <c r="O130" i="15"/>
  <c r="I42" i="18"/>
  <c r="K163" i="17"/>
  <c r="K80" i="17"/>
  <c r="Q80" i="17"/>
  <c r="I80" i="17"/>
  <c r="O43" i="17"/>
  <c r="O435" i="22"/>
  <c r="O423" i="22"/>
  <c r="I132" i="29"/>
  <c r="Q3711" i="13"/>
  <c r="I3711" i="13"/>
  <c r="K3099" i="13"/>
  <c r="Q3099" i="13"/>
  <c r="I3099" i="13"/>
  <c r="I2421" i="13"/>
  <c r="Q2100" i="13"/>
  <c r="V1516" i="13"/>
  <c r="K1516" i="13"/>
  <c r="V1155" i="13"/>
  <c r="K1155" i="13"/>
  <c r="Q472" i="13"/>
  <c r="V141" i="13"/>
  <c r="K141" i="13"/>
  <c r="K8" i="13"/>
  <c r="K255" i="14"/>
  <c r="G184" i="14"/>
  <c r="I160" i="1" s="1"/>
  <c r="V165" i="14"/>
  <c r="K118" i="14"/>
  <c r="Q99" i="14"/>
  <c r="I99" i="14"/>
  <c r="O99" i="14"/>
  <c r="K70" i="14"/>
  <c r="K49" i="14"/>
  <c r="V22" i="14"/>
  <c r="K8" i="14"/>
  <c r="K390" i="15"/>
  <c r="V344" i="15"/>
  <c r="I344" i="15"/>
  <c r="G152" i="15"/>
  <c r="M159" i="15"/>
  <c r="Q130" i="15"/>
  <c r="V8" i="15"/>
  <c r="I8" i="15"/>
  <c r="I73" i="16"/>
  <c r="O73" i="16"/>
  <c r="V8" i="16"/>
  <c r="I8" i="16"/>
  <c r="O175" i="17"/>
  <c r="V163" i="17"/>
  <c r="V133" i="17"/>
  <c r="O8" i="17"/>
  <c r="Q42" i="18"/>
  <c r="I8" i="18"/>
  <c r="O8" i="19"/>
  <c r="G471" i="22"/>
  <c r="I115" i="1" s="1"/>
  <c r="I435" i="22"/>
  <c r="I372" i="22"/>
  <c r="O372" i="22"/>
  <c r="Q364" i="22"/>
  <c r="V356" i="22"/>
  <c r="K158" i="22"/>
  <c r="Q158" i="22"/>
  <c r="G59" i="1"/>
  <c r="G58" i="1"/>
  <c r="V22" i="12"/>
  <c r="I22" i="12"/>
  <c r="G8" i="12"/>
  <c r="Q8" i="12"/>
  <c r="O5770" i="13"/>
  <c r="G5566" i="13"/>
  <c r="I170" i="1" s="1"/>
  <c r="V5492" i="13"/>
  <c r="K5477" i="13"/>
  <c r="K5290" i="13"/>
  <c r="Q5290" i="13"/>
  <c r="I5290" i="13"/>
  <c r="O5063" i="13"/>
  <c r="Q4881" i="13"/>
  <c r="I4881" i="13"/>
  <c r="O4881" i="13"/>
  <c r="V4608" i="13"/>
  <c r="K4608" i="13"/>
  <c r="I2810" i="13"/>
  <c r="K2421" i="13"/>
  <c r="Q2421" i="13"/>
  <c r="O2100" i="13"/>
  <c r="G2100" i="13"/>
  <c r="I1516" i="13"/>
  <c r="I1155" i="13"/>
  <c r="O472" i="13"/>
  <c r="I141" i="13"/>
  <c r="V8" i="13"/>
  <c r="I8" i="13"/>
  <c r="V255" i="14"/>
  <c r="Q184" i="14"/>
  <c r="I184" i="14"/>
  <c r="O184" i="14"/>
  <c r="G165" i="14"/>
  <c r="I159" i="1" s="1"/>
  <c r="V118" i="14"/>
  <c r="K99" i="14"/>
  <c r="V70" i="14"/>
  <c r="V49" i="14"/>
  <c r="Q22" i="14"/>
  <c r="I22" i="14"/>
  <c r="G15" i="14"/>
  <c r="I143" i="1" s="1"/>
  <c r="V8" i="14"/>
  <c r="V401" i="15"/>
  <c r="K401" i="15"/>
  <c r="V390" i="15"/>
  <c r="I390" i="15"/>
  <c r="Q344" i="15"/>
  <c r="G230" i="15"/>
  <c r="I151" i="1" s="1"/>
  <c r="M233" i="15"/>
  <c r="O152" i="15"/>
  <c r="K112" i="15"/>
  <c r="Q112" i="15"/>
  <c r="K124" i="16"/>
  <c r="Q124" i="16"/>
  <c r="O92" i="16"/>
  <c r="Q73" i="16"/>
  <c r="K63" i="16"/>
  <c r="K175" i="17"/>
  <c r="Q175" i="17"/>
  <c r="I175" i="17"/>
  <c r="O133" i="17"/>
  <c r="K71" i="17"/>
  <c r="G50" i="18"/>
  <c r="I187" i="1" s="1"/>
  <c r="O39" i="18"/>
  <c r="K30" i="18"/>
  <c r="I24" i="18"/>
  <c r="O14" i="18"/>
  <c r="I14" i="18"/>
  <c r="V23" i="19"/>
  <c r="I23" i="19"/>
  <c r="Q20" i="20"/>
  <c r="G20" i="20"/>
  <c r="G17" i="20"/>
  <c r="M18" i="20"/>
  <c r="K490" i="22"/>
  <c r="Q372" i="22"/>
  <c r="G339" i="22"/>
  <c r="I102" i="1" s="1"/>
  <c r="V339" i="22"/>
  <c r="K8" i="23"/>
  <c r="V8" i="26"/>
  <c r="I8" i="26"/>
  <c r="G497" i="27"/>
  <c r="Q497" i="27"/>
  <c r="I497" i="27"/>
  <c r="I261" i="27"/>
  <c r="G268" i="14"/>
  <c r="I190" i="1" s="1"/>
  <c r="Q255" i="14"/>
  <c r="I255" i="14"/>
  <c r="K184" i="14"/>
  <c r="Q165" i="14"/>
  <c r="I165" i="14"/>
  <c r="O165" i="14"/>
  <c r="G118" i="14"/>
  <c r="I158" i="1" s="1"/>
  <c r="V99" i="14"/>
  <c r="G70" i="14"/>
  <c r="I156" i="1" s="1"/>
  <c r="Q49" i="14"/>
  <c r="I49" i="14"/>
  <c r="AE272" i="14"/>
  <c r="F45" i="1" s="1"/>
  <c r="H45" i="1" s="1"/>
  <c r="I45" i="1" s="1"/>
  <c r="O22" i="14"/>
  <c r="K15" i="14"/>
  <c r="O15" i="14"/>
  <c r="Q8" i="14"/>
  <c r="I8" i="14"/>
  <c r="G401" i="15"/>
  <c r="Q401" i="15"/>
  <c r="I401" i="15"/>
  <c r="Q390" i="15"/>
  <c r="G390" i="15"/>
  <c r="I154" i="1" s="1"/>
  <c r="O344" i="15"/>
  <c r="O230" i="15"/>
  <c r="K152" i="15"/>
  <c r="V142" i="15"/>
  <c r="V112" i="15"/>
  <c r="O112" i="15"/>
  <c r="V124" i="16"/>
  <c r="V63" i="16"/>
  <c r="I45" i="16"/>
  <c r="O45" i="16"/>
  <c r="V71" i="17"/>
  <c r="G43" i="17"/>
  <c r="I192" i="1" s="1"/>
  <c r="Q27" i="18"/>
  <c r="G24" i="18"/>
  <c r="I178" i="1" s="1"/>
  <c r="M25" i="18"/>
  <c r="K14" i="18"/>
  <c r="Q14" i="18"/>
  <c r="Q23" i="19"/>
  <c r="G23" i="19"/>
  <c r="I142" i="1" s="1"/>
  <c r="Q8" i="19"/>
  <c r="K42" i="20"/>
  <c r="I37" i="20"/>
  <c r="O20" i="20"/>
  <c r="O43" i="21"/>
  <c r="K388" i="22"/>
  <c r="O76" i="22"/>
  <c r="M43" i="26"/>
  <c r="Q8" i="26"/>
  <c r="Q261" i="27"/>
  <c r="V152" i="15"/>
  <c r="I152" i="15"/>
  <c r="O142" i="15"/>
  <c r="Q8" i="15"/>
  <c r="O124" i="16"/>
  <c r="K92" i="16"/>
  <c r="Q92" i="16"/>
  <c r="I92" i="16"/>
  <c r="K73" i="16"/>
  <c r="G63" i="16"/>
  <c r="I177" i="1" s="1"/>
  <c r="K45" i="16"/>
  <c r="G8" i="16"/>
  <c r="Q8" i="16"/>
  <c r="V175" i="17"/>
  <c r="Q163" i="17"/>
  <c r="I163" i="17"/>
  <c r="G163" i="17"/>
  <c r="V80" i="17"/>
  <c r="K43" i="17"/>
  <c r="Q43" i="17"/>
  <c r="I43" i="17"/>
  <c r="V8" i="17"/>
  <c r="I8" i="17"/>
  <c r="O50" i="18"/>
  <c r="O42" i="18"/>
  <c r="G42" i="18"/>
  <c r="I185" i="1" s="1"/>
  <c r="I39" i="18"/>
  <c r="V30" i="18"/>
  <c r="Q30" i="18"/>
  <c r="I30" i="18"/>
  <c r="K27" i="18"/>
  <c r="G8" i="18"/>
  <c r="Q8" i="18"/>
  <c r="O23" i="19"/>
  <c r="K8" i="19"/>
  <c r="Q42" i="20"/>
  <c r="G42" i="20"/>
  <c r="O37" i="20"/>
  <c r="O30" i="20"/>
  <c r="G30" i="20"/>
  <c r="I189" i="1" s="1"/>
  <c r="K20" i="20"/>
  <c r="V8" i="21"/>
  <c r="I8" i="21"/>
  <c r="I456" i="22"/>
  <c r="O456" i="22"/>
  <c r="I407" i="22"/>
  <c r="G388" i="22"/>
  <c r="I109" i="1" s="1"/>
  <c r="V388" i="22"/>
  <c r="O339" i="22"/>
  <c r="Q263" i="22"/>
  <c r="K263" i="22"/>
  <c r="V32" i="23"/>
  <c r="G57" i="1"/>
  <c r="G56" i="1"/>
  <c r="Q8" i="25"/>
  <c r="M9" i="25"/>
  <c r="AE151" i="25"/>
  <c r="Q408" i="27"/>
  <c r="I408" i="27"/>
  <c r="V195" i="28"/>
  <c r="V230" i="15"/>
  <c r="K230" i="15"/>
  <c r="Q152" i="15"/>
  <c r="V130" i="15"/>
  <c r="K130" i="15"/>
  <c r="I112" i="15"/>
  <c r="O8" i="15"/>
  <c r="G92" i="16"/>
  <c r="I181" i="1" s="1"/>
  <c r="V92" i="16"/>
  <c r="V73" i="16"/>
  <c r="Q63" i="16"/>
  <c r="I63" i="16"/>
  <c r="O63" i="16"/>
  <c r="V45" i="16"/>
  <c r="O8" i="16"/>
  <c r="G175" i="17"/>
  <c r="I196" i="1" s="1"/>
  <c r="O163" i="17"/>
  <c r="K133" i="17"/>
  <c r="Q133" i="17"/>
  <c r="I133" i="17"/>
  <c r="O80" i="17"/>
  <c r="Q71" i="17"/>
  <c r="I71" i="17"/>
  <c r="O71" i="17"/>
  <c r="V43" i="17"/>
  <c r="G8" i="17"/>
  <c r="Q8" i="17"/>
  <c r="M53" i="18"/>
  <c r="K50" i="18"/>
  <c r="Q50" i="18"/>
  <c r="I50" i="18"/>
  <c r="V42" i="18"/>
  <c r="K42" i="18"/>
  <c r="M43" i="18"/>
  <c r="Q39" i="18"/>
  <c r="G39" i="18"/>
  <c r="I184" i="1" s="1"/>
  <c r="O30" i="18"/>
  <c r="G30" i="18"/>
  <c r="I182" i="1" s="1"/>
  <c r="V27" i="18"/>
  <c r="I27" i="18"/>
  <c r="G14" i="18"/>
  <c r="I175" i="1" s="1"/>
  <c r="O8" i="18"/>
  <c r="K23" i="19"/>
  <c r="V8" i="19"/>
  <c r="I8" i="19"/>
  <c r="O42" i="20"/>
  <c r="M32" i="20"/>
  <c r="V30" i="20"/>
  <c r="K30" i="20"/>
  <c r="G8" i="20"/>
  <c r="Q8" i="20"/>
  <c r="G43" i="21"/>
  <c r="I199" i="1" s="1"/>
  <c r="V43" i="21"/>
  <c r="O38" i="21"/>
  <c r="G8" i="21"/>
  <c r="Q8" i="21"/>
  <c r="I485" i="22"/>
  <c r="K479" i="22"/>
  <c r="Q479" i="22"/>
  <c r="Q471" i="22"/>
  <c r="Q456" i="22"/>
  <c r="G423" i="22"/>
  <c r="I111" i="1" s="1"/>
  <c r="V423" i="22"/>
  <c r="K407" i="22"/>
  <c r="Q407" i="22"/>
  <c r="V364" i="22"/>
  <c r="K356" i="22"/>
  <c r="K347" i="22"/>
  <c r="Q347" i="22"/>
  <c r="I347" i="22"/>
  <c r="V76" i="22"/>
  <c r="V8" i="22"/>
  <c r="I8" i="22"/>
  <c r="G32" i="23"/>
  <c r="K29" i="23"/>
  <c r="O8" i="23"/>
  <c r="O101" i="25"/>
  <c r="G326" i="27"/>
  <c r="M327" i="27"/>
  <c r="M326" i="27" s="1"/>
  <c r="K96" i="27"/>
  <c r="V8" i="27"/>
  <c r="I8" i="27"/>
  <c r="V42" i="20"/>
  <c r="I42" i="20"/>
  <c r="K37" i="20"/>
  <c r="Q37" i="20"/>
  <c r="G37" i="20"/>
  <c r="I30" i="20"/>
  <c r="V20" i="20"/>
  <c r="I20" i="20"/>
  <c r="V17" i="20"/>
  <c r="K17" i="20"/>
  <c r="K8" i="20"/>
  <c r="Q43" i="21"/>
  <c r="K38" i="21"/>
  <c r="Q38" i="21"/>
  <c r="I38" i="21"/>
  <c r="O8" i="21"/>
  <c r="V490" i="22"/>
  <c r="G485" i="22"/>
  <c r="I117" i="1" s="1"/>
  <c r="O479" i="22"/>
  <c r="O471" i="22"/>
  <c r="K471" i="22"/>
  <c r="K456" i="22"/>
  <c r="K435" i="22"/>
  <c r="Q435" i="22"/>
  <c r="I423" i="22"/>
  <c r="G407" i="22"/>
  <c r="I110" i="1" s="1"/>
  <c r="V407" i="22"/>
  <c r="I388" i="22"/>
  <c r="O388" i="22"/>
  <c r="K372" i="22"/>
  <c r="O364" i="22"/>
  <c r="Q356" i="22"/>
  <c r="I356" i="22"/>
  <c r="M356" i="22"/>
  <c r="G347" i="22"/>
  <c r="I103" i="1" s="1"/>
  <c r="V347" i="22"/>
  <c r="V263" i="22"/>
  <c r="V158" i="22"/>
  <c r="G8" i="22"/>
  <c r="Q8" i="22"/>
  <c r="I23" i="23"/>
  <c r="K101" i="25"/>
  <c r="G50" i="25"/>
  <c r="I127" i="1" s="1"/>
  <c r="O8" i="25"/>
  <c r="K57" i="26"/>
  <c r="O43" i="26"/>
  <c r="V435" i="27"/>
  <c r="K435" i="27"/>
  <c r="Q435" i="27"/>
  <c r="I435" i="27"/>
  <c r="O332" i="27"/>
  <c r="V310" i="27"/>
  <c r="I310" i="27"/>
  <c r="Q211" i="27"/>
  <c r="I211" i="27"/>
  <c r="V73" i="27"/>
  <c r="I73" i="27"/>
  <c r="Q8" i="27"/>
  <c r="V8" i="20"/>
  <c r="I8" i="20"/>
  <c r="K43" i="21"/>
  <c r="G38" i="21"/>
  <c r="I172" i="1" s="1"/>
  <c r="V38" i="21"/>
  <c r="K8" i="21"/>
  <c r="G490" i="22"/>
  <c r="I118" i="1" s="1"/>
  <c r="K485" i="22"/>
  <c r="O485" i="22"/>
  <c r="I479" i="22"/>
  <c r="V471" i="22"/>
  <c r="I471" i="22"/>
  <c r="G456" i="22"/>
  <c r="I114" i="1" s="1"/>
  <c r="V456" i="22"/>
  <c r="G435" i="22"/>
  <c r="I113" i="1" s="1"/>
  <c r="V435" i="22"/>
  <c r="K423" i="22"/>
  <c r="Q423" i="22"/>
  <c r="O407" i="22"/>
  <c r="Q388" i="22"/>
  <c r="G372" i="22"/>
  <c r="I108" i="1" s="1"/>
  <c r="V372" i="22"/>
  <c r="K364" i="22"/>
  <c r="O356" i="22"/>
  <c r="O347" i="22"/>
  <c r="K339" i="22"/>
  <c r="Q339" i="22"/>
  <c r="I339" i="22"/>
  <c r="O158" i="22"/>
  <c r="K76" i="22"/>
  <c r="Q76" i="22"/>
  <c r="I76" i="22"/>
  <c r="V23" i="23"/>
  <c r="Q23" i="23"/>
  <c r="G8" i="24"/>
  <c r="I139" i="1"/>
  <c r="K50" i="25"/>
  <c r="O50" i="25"/>
  <c r="M55" i="26"/>
  <c r="M54" i="26" s="1"/>
  <c r="G54" i="26"/>
  <c r="V497" i="27"/>
  <c r="K497" i="27"/>
  <c r="Q310" i="27"/>
  <c r="G310" i="27"/>
  <c r="I135" i="1" s="1"/>
  <c r="M305" i="27"/>
  <c r="M304" i="27" s="1"/>
  <c r="I141" i="27"/>
  <c r="Q73" i="27"/>
  <c r="K195" i="28"/>
  <c r="Q195" i="28"/>
  <c r="O8" i="22"/>
  <c r="Q32" i="23"/>
  <c r="I32" i="23"/>
  <c r="O32" i="23"/>
  <c r="V29" i="23"/>
  <c r="G23" i="23"/>
  <c r="I121" i="1" s="1"/>
  <c r="V8" i="23"/>
  <c r="I8" i="23"/>
  <c r="AE270" i="24"/>
  <c r="F55" i="1" s="1"/>
  <c r="H55" i="1" s="1"/>
  <c r="I55" i="1" s="1"/>
  <c r="V8" i="24"/>
  <c r="I8" i="24"/>
  <c r="M140" i="25"/>
  <c r="V101" i="25"/>
  <c r="Q101" i="25"/>
  <c r="I101" i="25"/>
  <c r="V50" i="25"/>
  <c r="Q50" i="25"/>
  <c r="I50" i="25"/>
  <c r="K8" i="25"/>
  <c r="O8" i="26"/>
  <c r="O497" i="27"/>
  <c r="O435" i="27"/>
  <c r="G435" i="27"/>
  <c r="V426" i="27"/>
  <c r="I426" i="27"/>
  <c r="O408" i="27"/>
  <c r="G408" i="27"/>
  <c r="V332" i="27"/>
  <c r="I332" i="27"/>
  <c r="O310" i="27"/>
  <c r="O261" i="27"/>
  <c r="G261" i="27"/>
  <c r="G168" i="27"/>
  <c r="V168" i="27"/>
  <c r="K168" i="27"/>
  <c r="Q141" i="27"/>
  <c r="G141" i="27"/>
  <c r="M146" i="27"/>
  <c r="Q96" i="27"/>
  <c r="O73" i="27"/>
  <c r="O8" i="27"/>
  <c r="K8" i="22"/>
  <c r="K32" i="23"/>
  <c r="K23" i="23"/>
  <c r="O23" i="23"/>
  <c r="Q8" i="23"/>
  <c r="G8" i="23"/>
  <c r="Q8" i="24"/>
  <c r="M8" i="24"/>
  <c r="I140" i="25"/>
  <c r="O140" i="25"/>
  <c r="V8" i="25"/>
  <c r="I8" i="25"/>
  <c r="Q57" i="26"/>
  <c r="I57" i="26"/>
  <c r="I43" i="26"/>
  <c r="K8" i="26"/>
  <c r="Q426" i="27"/>
  <c r="G426" i="27"/>
  <c r="Q332" i="27"/>
  <c r="G332" i="27"/>
  <c r="V326" i="27"/>
  <c r="K326" i="27"/>
  <c r="K310" i="27"/>
  <c r="V261" i="27"/>
  <c r="K261" i="27"/>
  <c r="M262" i="27"/>
  <c r="M261" i="27" s="1"/>
  <c r="O211" i="27"/>
  <c r="G211" i="27"/>
  <c r="V211" i="27"/>
  <c r="K211" i="27"/>
  <c r="I168" i="27"/>
  <c r="O168" i="27"/>
  <c r="O141" i="27"/>
  <c r="O96" i="27"/>
  <c r="K73" i="27"/>
  <c r="G61" i="1"/>
  <c r="G62" i="1"/>
  <c r="I195" i="28"/>
  <c r="V8" i="28"/>
  <c r="I8" i="28"/>
  <c r="M164" i="29"/>
  <c r="M163" i="29" s="1"/>
  <c r="G163" i="29"/>
  <c r="G132" i="29"/>
  <c r="V75" i="29"/>
  <c r="I75" i="29"/>
  <c r="V8" i="29"/>
  <c r="I8" i="29"/>
  <c r="Q168" i="27"/>
  <c r="V141" i="27"/>
  <c r="K141" i="27"/>
  <c r="V96" i="27"/>
  <c r="I96" i="27"/>
  <c r="K8" i="27"/>
  <c r="O195" i="28"/>
  <c r="O8" i="28"/>
  <c r="Q132" i="29"/>
  <c r="O132" i="29"/>
  <c r="K103" i="29"/>
  <c r="O103" i="29"/>
  <c r="G92" i="29"/>
  <c r="Q75" i="29"/>
  <c r="Q8" i="29"/>
  <c r="G64" i="1"/>
  <c r="K8" i="28"/>
  <c r="K132" i="29"/>
  <c r="V103" i="29"/>
  <c r="Q103" i="29"/>
  <c r="I103" i="29"/>
  <c r="O75" i="29"/>
  <c r="O8" i="29"/>
  <c r="V132" i="29"/>
  <c r="K75" i="29"/>
  <c r="K8" i="29"/>
  <c r="A26" i="1"/>
  <c r="M103" i="29"/>
  <c r="M75" i="29"/>
  <c r="M8" i="29"/>
  <c r="AE170" i="29"/>
  <c r="G103" i="29"/>
  <c r="M133" i="29"/>
  <c r="M132" i="29" s="1"/>
  <c r="G75" i="29"/>
  <c r="I112" i="1" s="1"/>
  <c r="G8" i="29"/>
  <c r="M8" i="28"/>
  <c r="M195" i="28"/>
  <c r="G8" i="28"/>
  <c r="G299" i="28" s="1"/>
  <c r="G195" i="28"/>
  <c r="I119" i="1" s="1"/>
  <c r="M73" i="27"/>
  <c r="M435" i="27"/>
  <c r="M408" i="27"/>
  <c r="M211" i="27"/>
  <c r="M96" i="27"/>
  <c r="M8" i="27"/>
  <c r="M141" i="27"/>
  <c r="M515" i="27"/>
  <c r="M497" i="27" s="1"/>
  <c r="M427" i="27"/>
  <c r="M426" i="27" s="1"/>
  <c r="M333" i="27"/>
  <c r="M332" i="27" s="1"/>
  <c r="M311" i="27"/>
  <c r="M310" i="27" s="1"/>
  <c r="G96" i="27"/>
  <c r="G73" i="27"/>
  <c r="I120" i="1" s="1"/>
  <c r="G8" i="27"/>
  <c r="M176" i="27"/>
  <c r="M168" i="27" s="1"/>
  <c r="M57" i="26"/>
  <c r="M8" i="26"/>
  <c r="AE72" i="26"/>
  <c r="G43" i="26"/>
  <c r="G8" i="26"/>
  <c r="G72" i="26" s="1"/>
  <c r="M8" i="25"/>
  <c r="G140" i="25"/>
  <c r="M138" i="25"/>
  <c r="M137" i="25" s="1"/>
  <c r="G131" i="25"/>
  <c r="I140" i="1" s="1"/>
  <c r="M127" i="25"/>
  <c r="M126" i="25" s="1"/>
  <c r="G8" i="25"/>
  <c r="M105" i="25"/>
  <c r="M101" i="25" s="1"/>
  <c r="M57" i="25"/>
  <c r="M50" i="25" s="1"/>
  <c r="M29" i="23"/>
  <c r="M33" i="23"/>
  <c r="M32" i="23" s="1"/>
  <c r="M25" i="23"/>
  <c r="M23" i="23" s="1"/>
  <c r="M9" i="23"/>
  <c r="M8" i="23" s="1"/>
  <c r="AE40" i="23"/>
  <c r="F54" i="1" s="1"/>
  <c r="H54" i="1" s="1"/>
  <c r="I54" i="1" s="1"/>
  <c r="M364" i="22"/>
  <c r="AE497" i="22"/>
  <c r="F53" i="1" s="1"/>
  <c r="H53" i="1" s="1"/>
  <c r="I53" i="1" s="1"/>
  <c r="M491" i="22"/>
  <c r="M490" i="22" s="1"/>
  <c r="M487" i="22"/>
  <c r="M485" i="22" s="1"/>
  <c r="M483" i="22"/>
  <c r="M479" i="22" s="1"/>
  <c r="M475" i="22"/>
  <c r="M471" i="22" s="1"/>
  <c r="M459" i="22"/>
  <c r="M456" i="22" s="1"/>
  <c r="M439" i="22"/>
  <c r="M435" i="22" s="1"/>
  <c r="M427" i="22"/>
  <c r="M423" i="22" s="1"/>
  <c r="M411" i="22"/>
  <c r="M407" i="22" s="1"/>
  <c r="M391" i="22"/>
  <c r="M388" i="22" s="1"/>
  <c r="M375" i="22"/>
  <c r="M372" i="22" s="1"/>
  <c r="G364" i="22"/>
  <c r="I105" i="1" s="1"/>
  <c r="G356" i="22"/>
  <c r="I104" i="1" s="1"/>
  <c r="M351" i="22"/>
  <c r="M347" i="22" s="1"/>
  <c r="M343" i="22"/>
  <c r="M339" i="22" s="1"/>
  <c r="Q301" i="22"/>
  <c r="I301" i="22"/>
  <c r="O301" i="22"/>
  <c r="K301" i="22"/>
  <c r="M76" i="22"/>
  <c r="V301" i="22"/>
  <c r="G301" i="22"/>
  <c r="I101" i="1" s="1"/>
  <c r="M263" i="22"/>
  <c r="M158" i="22"/>
  <c r="M302" i="22"/>
  <c r="M301" i="22" s="1"/>
  <c r="G263" i="22"/>
  <c r="I100" i="1" s="1"/>
  <c r="M14" i="22"/>
  <c r="M8" i="22" s="1"/>
  <c r="G158" i="22"/>
  <c r="I99" i="1" s="1"/>
  <c r="G76" i="22"/>
  <c r="I98" i="1" s="1"/>
  <c r="M46" i="21"/>
  <c r="M43" i="21" s="1"/>
  <c r="M42" i="21"/>
  <c r="M38" i="21" s="1"/>
  <c r="M12" i="21"/>
  <c r="M8" i="21" s="1"/>
  <c r="AE50" i="21"/>
  <c r="F52" i="1" s="1"/>
  <c r="H52" i="1" s="1"/>
  <c r="I52" i="1" s="1"/>
  <c r="M17" i="20"/>
  <c r="M30" i="20"/>
  <c r="AE49" i="20"/>
  <c r="F51" i="1" s="1"/>
  <c r="H51" i="1" s="1"/>
  <c r="I51" i="1" s="1"/>
  <c r="M43" i="20"/>
  <c r="M42" i="20" s="1"/>
  <c r="M38" i="20"/>
  <c r="M37" i="20" s="1"/>
  <c r="M21" i="20"/>
  <c r="M20" i="20" s="1"/>
  <c r="M12" i="20"/>
  <c r="M8" i="20" s="1"/>
  <c r="AE30" i="19"/>
  <c r="F50" i="1" s="1"/>
  <c r="H50" i="1" s="1"/>
  <c r="I50" i="1" s="1"/>
  <c r="M24" i="19"/>
  <c r="M23" i="19" s="1"/>
  <c r="M12" i="19"/>
  <c r="M8" i="19" s="1"/>
  <c r="M42" i="18"/>
  <c r="M30" i="18"/>
  <c r="M24" i="18"/>
  <c r="G53" i="18"/>
  <c r="I188" i="1" s="1"/>
  <c r="M52" i="18"/>
  <c r="M50" i="18" s="1"/>
  <c r="M40" i="18"/>
  <c r="M39" i="18" s="1"/>
  <c r="M28" i="18"/>
  <c r="M27" i="18" s="1"/>
  <c r="M16" i="18"/>
  <c r="M14" i="18" s="1"/>
  <c r="M12" i="18"/>
  <c r="M8" i="18" s="1"/>
  <c r="V200" i="17"/>
  <c r="M133" i="17"/>
  <c r="K200" i="17"/>
  <c r="M200" i="17"/>
  <c r="M71" i="17"/>
  <c r="Q200" i="17"/>
  <c r="I200" i="17"/>
  <c r="O200" i="17"/>
  <c r="M80" i="17"/>
  <c r="G200" i="17"/>
  <c r="I197" i="1" s="1"/>
  <c r="M164" i="17"/>
  <c r="M163" i="17" s="1"/>
  <c r="G71" i="17"/>
  <c r="I193" i="1" s="1"/>
  <c r="M46" i="17"/>
  <c r="M43" i="17" s="1"/>
  <c r="M13" i="17"/>
  <c r="M8" i="17" s="1"/>
  <c r="G133" i="17"/>
  <c r="I195" i="1" s="1"/>
  <c r="G80" i="17"/>
  <c r="I194" i="1" s="1"/>
  <c r="M177" i="17"/>
  <c r="M175" i="17" s="1"/>
  <c r="M73" i="16"/>
  <c r="M45" i="16"/>
  <c r="M128" i="16"/>
  <c r="M124" i="16" s="1"/>
  <c r="M96" i="16"/>
  <c r="M92" i="16" s="1"/>
  <c r="G73" i="16"/>
  <c r="I179" i="1" s="1"/>
  <c r="M64" i="16"/>
  <c r="M63" i="16" s="1"/>
  <c r="G45" i="16"/>
  <c r="I176" i="1" s="1"/>
  <c r="M12" i="16"/>
  <c r="M8" i="16" s="1"/>
  <c r="M130" i="15"/>
  <c r="M230" i="15"/>
  <c r="M8" i="15"/>
  <c r="M152" i="15"/>
  <c r="M344" i="15"/>
  <c r="M112" i="15"/>
  <c r="M406" i="15"/>
  <c r="M401" i="15" s="1"/>
  <c r="M391" i="15"/>
  <c r="M390" i="15" s="1"/>
  <c r="G344" i="15"/>
  <c r="I153" i="1" s="1"/>
  <c r="G112" i="15"/>
  <c r="G95" i="15"/>
  <c r="G8" i="15"/>
  <c r="M147" i="15"/>
  <c r="M142" i="15" s="1"/>
  <c r="M255" i="14"/>
  <c r="M49" i="14"/>
  <c r="M22" i="14"/>
  <c r="M8" i="14"/>
  <c r="M269" i="14"/>
  <c r="M268" i="14" s="1"/>
  <c r="G255" i="14"/>
  <c r="M185" i="14"/>
  <c r="M184" i="14" s="1"/>
  <c r="M166" i="14"/>
  <c r="M165" i="14" s="1"/>
  <c r="M119" i="14"/>
  <c r="M118" i="14" s="1"/>
  <c r="M100" i="14"/>
  <c r="M99" i="14" s="1"/>
  <c r="M71" i="14"/>
  <c r="M70" i="14" s="1"/>
  <c r="G49" i="14"/>
  <c r="I152" i="1" s="1"/>
  <c r="M32" i="14"/>
  <c r="G22" i="14"/>
  <c r="M17" i="14"/>
  <c r="M15" i="14" s="1"/>
  <c r="G8" i="14"/>
  <c r="G272" i="14" s="1"/>
  <c r="M4881" i="13"/>
  <c r="M4751" i="13"/>
  <c r="M5096" i="13"/>
  <c r="M5063" i="13"/>
  <c r="M5770" i="13"/>
  <c r="M5492" i="13"/>
  <c r="M5290" i="13"/>
  <c r="M5784" i="13"/>
  <c r="M5783" i="13" s="1"/>
  <c r="M5567" i="13"/>
  <c r="M5566" i="13" s="1"/>
  <c r="G5477" i="13"/>
  <c r="I168" i="1" s="1"/>
  <c r="G5096" i="13"/>
  <c r="I166" i="1" s="1"/>
  <c r="G4881" i="13"/>
  <c r="I164" i="1" s="1"/>
  <c r="O4548" i="13"/>
  <c r="V4538" i="13"/>
  <c r="O4141" i="13"/>
  <c r="G4043" i="13"/>
  <c r="I148" i="1" s="1"/>
  <c r="K3880" i="13"/>
  <c r="V3711" i="13"/>
  <c r="K3442" i="13"/>
  <c r="Q3442" i="13"/>
  <c r="I3442" i="13"/>
  <c r="O3099" i="13"/>
  <c r="G2957" i="13"/>
  <c r="I138" i="1" s="1"/>
  <c r="M3068" i="13"/>
  <c r="M2957" i="13" s="1"/>
  <c r="G5063" i="13"/>
  <c r="I165" i="1" s="1"/>
  <c r="G4751" i="13"/>
  <c r="Q4608" i="13"/>
  <c r="I4608" i="13"/>
  <c r="K4548" i="13"/>
  <c r="M4539" i="13"/>
  <c r="M4538" i="13" s="1"/>
  <c r="G4538" i="13"/>
  <c r="I155" i="1" s="1"/>
  <c r="K4141" i="13"/>
  <c r="M4043" i="13"/>
  <c r="V3880" i="13"/>
  <c r="M3711" i="13"/>
  <c r="V3442" i="13"/>
  <c r="M2810" i="13"/>
  <c r="K2787" i="13"/>
  <c r="Q2787" i="13"/>
  <c r="M2787" i="13"/>
  <c r="G5770" i="13"/>
  <c r="I171" i="1" s="1"/>
  <c r="G5492" i="13"/>
  <c r="I169" i="1" s="1"/>
  <c r="G4608" i="13"/>
  <c r="I162" i="1" s="1"/>
  <c r="V4548" i="13"/>
  <c r="O4538" i="13"/>
  <c r="G4522" i="13"/>
  <c r="I150" i="1" s="1"/>
  <c r="V4141" i="13"/>
  <c r="G3880" i="13"/>
  <c r="I147" i="1" s="1"/>
  <c r="M3881" i="13"/>
  <c r="M3880" i="13" s="1"/>
  <c r="O3711" i="13"/>
  <c r="M3442" i="13"/>
  <c r="K2957" i="13"/>
  <c r="Q2957" i="13"/>
  <c r="M4608" i="13"/>
  <c r="M4549" i="13"/>
  <c r="M4548" i="13" s="1"/>
  <c r="G4548" i="13"/>
  <c r="I161" i="1" s="1"/>
  <c r="M4522" i="13"/>
  <c r="M4142" i="13"/>
  <c r="M4141" i="13" s="1"/>
  <c r="G4141" i="13"/>
  <c r="I149" i="1" s="1"/>
  <c r="Q4043" i="13"/>
  <c r="I4043" i="13"/>
  <c r="Q3880" i="13"/>
  <c r="I3880" i="13"/>
  <c r="O3880" i="13"/>
  <c r="K3711" i="13"/>
  <c r="G3442" i="13"/>
  <c r="I145" i="1" s="1"/>
  <c r="V3099" i="13"/>
  <c r="Q2692" i="13"/>
  <c r="G3711" i="13"/>
  <c r="I146" i="1" s="1"/>
  <c r="O2692" i="13"/>
  <c r="G2692" i="13"/>
  <c r="I131" i="1" s="1"/>
  <c r="M2692" i="13"/>
  <c r="M472" i="13"/>
  <c r="G3099" i="13"/>
  <c r="V2692" i="13"/>
  <c r="K2692" i="13"/>
  <c r="M2421" i="13"/>
  <c r="M2100" i="13"/>
  <c r="O2810" i="13"/>
  <c r="G2810" i="13"/>
  <c r="I137" i="1" s="1"/>
  <c r="I2787" i="13"/>
  <c r="O2787" i="13"/>
  <c r="G2787" i="13"/>
  <c r="I132" i="1" s="1"/>
  <c r="I2692" i="13"/>
  <c r="M8" i="13"/>
  <c r="M141" i="13"/>
  <c r="G2421" i="13"/>
  <c r="I130" i="1" s="1"/>
  <c r="G472" i="13"/>
  <c r="I124" i="1" s="1"/>
  <c r="G8" i="13"/>
  <c r="M23" i="12"/>
  <c r="M22" i="12" s="1"/>
  <c r="M16" i="12"/>
  <c r="M8" i="12" s="1"/>
  <c r="I106" i="1" l="1"/>
  <c r="G40" i="23"/>
  <c r="F43" i="1"/>
  <c r="H43" i="1" s="1"/>
  <c r="I43" i="1" s="1"/>
  <c r="F44" i="1"/>
  <c r="H44" i="1" s="1"/>
  <c r="I44" i="1" s="1"/>
  <c r="F39" i="1"/>
  <c r="G416" i="15"/>
  <c r="I144" i="1"/>
  <c r="I163" i="1"/>
  <c r="G170" i="29"/>
  <c r="F63" i="1"/>
  <c r="H63" i="1" s="1"/>
  <c r="I63" i="1" s="1"/>
  <c r="F64" i="1"/>
  <c r="H64" i="1" s="1"/>
  <c r="I64" i="1" s="1"/>
  <c r="I141" i="1"/>
  <c r="G270" i="24"/>
  <c r="G50" i="21"/>
  <c r="I173" i="1"/>
  <c r="I18" i="1" s="1"/>
  <c r="G57" i="18"/>
  <c r="I174" i="1"/>
  <c r="G133" i="16"/>
  <c r="F61" i="1"/>
  <c r="H61" i="1" s="1"/>
  <c r="I61" i="1" s="1"/>
  <c r="F62" i="1"/>
  <c r="H62" i="1" s="1"/>
  <c r="I62" i="1" s="1"/>
  <c r="H41" i="1"/>
  <c r="I41" i="1" s="1"/>
  <c r="I97" i="1"/>
  <c r="G497" i="22"/>
  <c r="F57" i="1"/>
  <c r="H57" i="1" s="1"/>
  <c r="I57" i="1" s="1"/>
  <c r="F56" i="1"/>
  <c r="H56" i="1" s="1"/>
  <c r="I56" i="1" s="1"/>
  <c r="I107" i="1"/>
  <c r="G5786" i="13"/>
  <c r="I133" i="1"/>
  <c r="G151" i="25"/>
  <c r="I200" i="1"/>
  <c r="F59" i="1"/>
  <c r="H59" i="1" s="1"/>
  <c r="I59" i="1" s="1"/>
  <c r="F58" i="1"/>
  <c r="H58" i="1" s="1"/>
  <c r="I58" i="1" s="1"/>
  <c r="G576" i="27"/>
  <c r="G49" i="20"/>
  <c r="I191" i="1"/>
  <c r="G832" i="17"/>
  <c r="I201" i="1"/>
  <c r="I19" i="1" s="1"/>
  <c r="G35" i="12"/>
  <c r="I125" i="1"/>
  <c r="G30" i="19"/>
  <c r="I134" i="1"/>
  <c r="H40" i="1"/>
  <c r="I40" i="1" s="1"/>
  <c r="I129" i="1"/>
  <c r="I122" i="1"/>
  <c r="I203" i="1" l="1"/>
  <c r="I16" i="1"/>
  <c r="I21" i="1" s="1"/>
  <c r="I17" i="1"/>
  <c r="F65" i="1"/>
  <c r="H39" i="1"/>
  <c r="H65" i="1" s="1"/>
  <c r="I39" i="1"/>
  <c r="I65" i="1" s="1"/>
  <c r="G23" i="1" l="1"/>
  <c r="A23" i="1" s="1"/>
  <c r="G28" i="1"/>
  <c r="J64" i="1"/>
  <c r="J48" i="1"/>
  <c r="J61" i="1"/>
  <c r="J39" i="1"/>
  <c r="J65" i="1" s="1"/>
  <c r="J54" i="1"/>
  <c r="J63" i="1"/>
  <c r="J41" i="1"/>
  <c r="J52" i="1"/>
  <c r="J47" i="1"/>
  <c r="J49" i="1"/>
  <c r="J58" i="1"/>
  <c r="J40" i="1"/>
  <c r="J51" i="1"/>
  <c r="J60" i="1"/>
  <c r="J44" i="1"/>
  <c r="J57" i="1"/>
  <c r="J43" i="1"/>
  <c r="J50" i="1"/>
  <c r="J59" i="1"/>
  <c r="J56" i="1"/>
  <c r="J45" i="1"/>
  <c r="J53" i="1"/>
  <c r="J62" i="1"/>
  <c r="J46" i="1"/>
  <c r="J55" i="1"/>
  <c r="J202" i="1"/>
  <c r="J118" i="1"/>
  <c r="J150" i="1"/>
  <c r="J182" i="1"/>
  <c r="J132" i="1"/>
  <c r="J98" i="1"/>
  <c r="J130" i="1"/>
  <c r="J162" i="1"/>
  <c r="J195" i="1"/>
  <c r="J140" i="1"/>
  <c r="J197" i="1"/>
  <c r="J120" i="1"/>
  <c r="J152" i="1"/>
  <c r="J184" i="1"/>
  <c r="J105" i="1"/>
  <c r="J113" i="1"/>
  <c r="J121" i="1"/>
  <c r="J129" i="1"/>
  <c r="J137" i="1"/>
  <c r="J145" i="1"/>
  <c r="J153" i="1"/>
  <c r="J161" i="1"/>
  <c r="J169" i="1"/>
  <c r="J177" i="1"/>
  <c r="J185" i="1"/>
  <c r="J186" i="1"/>
  <c r="J194" i="1"/>
  <c r="J134" i="1"/>
  <c r="J102" i="1"/>
  <c r="J146" i="1"/>
  <c r="J108" i="1"/>
  <c r="J104" i="1"/>
  <c r="J168" i="1"/>
  <c r="J109" i="1"/>
  <c r="J141" i="1"/>
  <c r="J149" i="1"/>
  <c r="J165" i="1"/>
  <c r="J181" i="1"/>
  <c r="J122" i="1"/>
  <c r="J144" i="1"/>
  <c r="J176" i="1"/>
  <c r="J119" i="1"/>
  <c r="J143" i="1"/>
  <c r="J159" i="1"/>
  <c r="J183" i="1"/>
  <c r="J126" i="1"/>
  <c r="J158" i="1"/>
  <c r="J199" i="1"/>
  <c r="J148" i="1"/>
  <c r="J106" i="1"/>
  <c r="J138" i="1"/>
  <c r="J170" i="1"/>
  <c r="J97" i="1"/>
  <c r="J156" i="1"/>
  <c r="J99" i="1"/>
  <c r="J128" i="1"/>
  <c r="J160" i="1"/>
  <c r="J187" i="1"/>
  <c r="J107" i="1"/>
  <c r="J115" i="1"/>
  <c r="J123" i="1"/>
  <c r="J131" i="1"/>
  <c r="J139" i="1"/>
  <c r="J147" i="1"/>
  <c r="J155" i="1"/>
  <c r="J163" i="1"/>
  <c r="J171" i="1"/>
  <c r="J179" i="1"/>
  <c r="J193" i="1"/>
  <c r="J188" i="1"/>
  <c r="J196" i="1"/>
  <c r="J110" i="1"/>
  <c r="J166" i="1"/>
  <c r="J114" i="1"/>
  <c r="J178" i="1"/>
  <c r="J180" i="1"/>
  <c r="J136" i="1"/>
  <c r="J100" i="1"/>
  <c r="J117" i="1"/>
  <c r="J133" i="1"/>
  <c r="J157" i="1"/>
  <c r="J173" i="1"/>
  <c r="J124" i="1"/>
  <c r="J191" i="1"/>
  <c r="J111" i="1"/>
  <c r="J151" i="1"/>
  <c r="J175" i="1"/>
  <c r="J164" i="1"/>
  <c r="J125" i="1"/>
  <c r="J201" i="1"/>
  <c r="J190" i="1"/>
  <c r="J198" i="1"/>
  <c r="J101" i="1"/>
  <c r="J142" i="1"/>
  <c r="J174" i="1"/>
  <c r="J172" i="1"/>
  <c r="J154" i="1"/>
  <c r="J189" i="1"/>
  <c r="J116" i="1"/>
  <c r="J112" i="1"/>
  <c r="J103" i="1"/>
  <c r="J127" i="1"/>
  <c r="J135" i="1"/>
  <c r="J167" i="1"/>
  <c r="J192" i="1"/>
  <c r="J200" i="1"/>
  <c r="J203"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91403E2-D043-457E-AAB7-3A6E55AB8590}">
      <text>
        <r>
          <rPr>
            <sz val="9"/>
            <color indexed="81"/>
            <rFont val="Tahoma"/>
            <family val="2"/>
            <charset val="238"/>
          </rPr>
          <t>Jedná se o informaci, zda se jedná o položku, která je do rozpočtu zadána z cenové soustavy RTS, nebo vlastní.</t>
        </r>
      </text>
    </comment>
    <comment ref="T6" authorId="0" shapeId="0" xr:uid="{F826C2A5-BC88-43A2-88CB-FA54E788A66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0A9FA37-AD9F-4A27-9746-1807471C5B32}">
      <text>
        <r>
          <rPr>
            <sz val="9"/>
            <color indexed="81"/>
            <rFont val="Tahoma"/>
            <family val="2"/>
            <charset val="238"/>
          </rPr>
          <t>Jedná se o informaci, zda se jedná o položku, která je do rozpočtu zadána z cenové soustavy RTS, nebo vlastní.</t>
        </r>
      </text>
    </comment>
    <comment ref="T6" authorId="0" shapeId="0" xr:uid="{C7A6AA6D-EE33-4222-95E4-C78CA947046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CDBD783-DC75-4308-A81E-D65DB2BB68E6}">
      <text>
        <r>
          <rPr>
            <sz val="9"/>
            <color indexed="81"/>
            <rFont val="Tahoma"/>
            <family val="2"/>
            <charset val="238"/>
          </rPr>
          <t>Jedná se o informaci, zda se jedná o položku, která je do rozpočtu zadána z cenové soustavy RTS, nebo vlastní.</t>
        </r>
      </text>
    </comment>
    <comment ref="T6" authorId="0" shapeId="0" xr:uid="{4221647D-0F1C-4FEA-BC77-E47F414F6DB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7E3478D-2A34-4ED1-A838-61B6628531DD}">
      <text>
        <r>
          <rPr>
            <sz val="9"/>
            <color indexed="81"/>
            <rFont val="Tahoma"/>
            <family val="2"/>
            <charset val="238"/>
          </rPr>
          <t>Jedná se o informaci, zda se jedná o položku, která je do rozpočtu zadána z cenové soustavy RTS, nebo vlastní.</t>
        </r>
      </text>
    </comment>
    <comment ref="T6" authorId="0" shapeId="0" xr:uid="{D980BDD7-F751-4857-80B9-969F524E1A2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B7CEE34-42F0-44E1-A942-883F9592E7E8}">
      <text>
        <r>
          <rPr>
            <sz val="9"/>
            <color indexed="81"/>
            <rFont val="Tahoma"/>
            <family val="2"/>
            <charset val="238"/>
          </rPr>
          <t>Jedná se o informaci, zda se jedná o položku, která je do rozpočtu zadána z cenové soustavy RTS, nebo vlastní.</t>
        </r>
      </text>
    </comment>
    <comment ref="T6" authorId="0" shapeId="0" xr:uid="{AC2D5DE2-C191-4204-8490-0EDE2B8AB1AF}">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715692B-7309-42A3-BCE5-985D7873B40D}">
      <text>
        <r>
          <rPr>
            <sz val="9"/>
            <color indexed="81"/>
            <rFont val="Tahoma"/>
            <family val="2"/>
            <charset val="238"/>
          </rPr>
          <t>Jedná se o informaci, zda se jedná o položku, která je do rozpočtu zadána z cenové soustavy RTS, nebo vlastní.</t>
        </r>
      </text>
    </comment>
    <comment ref="T6" authorId="0" shapeId="0" xr:uid="{37BDD128-D250-44D1-AA15-308A014B33C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7C1AF66-B166-4FD8-8E38-839541CC643C}">
      <text>
        <r>
          <rPr>
            <sz val="9"/>
            <color indexed="81"/>
            <rFont val="Tahoma"/>
            <family val="2"/>
            <charset val="238"/>
          </rPr>
          <t>Jedná se o informaci, zda se jedná o položku, která je do rozpočtu zadána z cenové soustavy RTS, nebo vlastní.</t>
        </r>
      </text>
    </comment>
    <comment ref="T6" authorId="0" shapeId="0" xr:uid="{10DCA6CF-C72B-436C-B1FF-FE66E327972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9867EA7-FABF-45EC-91F2-00072E0B316C}">
      <text>
        <r>
          <rPr>
            <sz val="9"/>
            <color indexed="81"/>
            <rFont val="Tahoma"/>
            <family val="2"/>
            <charset val="238"/>
          </rPr>
          <t>Jedná se o informaci, zda se jedná o položku, která je do rozpočtu zadána z cenové soustavy RTS, nebo vlastní.</t>
        </r>
      </text>
    </comment>
    <comment ref="T6" authorId="0" shapeId="0" xr:uid="{F66E1818-AB34-450A-81F9-E78529DD2946}">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CE88005-D011-48CA-A28C-1AE98FA8B2D8}">
      <text>
        <r>
          <rPr>
            <sz val="9"/>
            <color indexed="81"/>
            <rFont val="Tahoma"/>
            <family val="2"/>
            <charset val="238"/>
          </rPr>
          <t>Jedná se o informaci, zda se jedná o položku, která je do rozpočtu zadána z cenové soustavy RTS, nebo vlastní.</t>
        </r>
      </text>
    </comment>
    <comment ref="T6" authorId="0" shapeId="0" xr:uid="{7CC4E972-015B-49E8-8FCD-447921E771F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F677D26-889A-4534-B092-A97A81BA3580}">
      <text>
        <r>
          <rPr>
            <sz val="9"/>
            <color indexed="81"/>
            <rFont val="Tahoma"/>
            <family val="2"/>
            <charset val="238"/>
          </rPr>
          <t>Jedná se o informaci, zda se jedná o položku, která je do rozpočtu zadána z cenové soustavy RTS, nebo vlastní.</t>
        </r>
      </text>
    </comment>
    <comment ref="T6" authorId="0" shapeId="0" xr:uid="{63FA8DA4-3F2D-4483-B0D8-1DD08C581ED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29A9767-8B7D-4A4D-9F4F-AA517B7D1B86}">
      <text>
        <r>
          <rPr>
            <sz val="9"/>
            <color indexed="81"/>
            <rFont val="Tahoma"/>
            <family val="2"/>
            <charset val="238"/>
          </rPr>
          <t>Jedná se o informaci, zda se jedná o položku, která je do rozpočtu zadána z cenové soustavy RTS, nebo vlastní.</t>
        </r>
      </text>
    </comment>
    <comment ref="T6" authorId="0" shapeId="0" xr:uid="{94C601FE-8A6B-469D-A176-EA91D696D063}">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5D5DB7A-BA0C-44EB-80CD-5BC1A9468130}">
      <text>
        <r>
          <rPr>
            <sz val="9"/>
            <color indexed="81"/>
            <rFont val="Tahoma"/>
            <family val="2"/>
            <charset val="238"/>
          </rPr>
          <t>Jedná se o informaci, zda se jedná o položku, která je do rozpočtu zadána z cenové soustavy RTS, nebo vlastní.</t>
        </r>
      </text>
    </comment>
    <comment ref="T6" authorId="0" shapeId="0" xr:uid="{476422E6-A135-41A6-9574-A66C73165968}">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26DD6B0-FC33-4A20-9B37-FF50260800F2}">
      <text>
        <r>
          <rPr>
            <sz val="9"/>
            <color indexed="81"/>
            <rFont val="Tahoma"/>
            <family val="2"/>
            <charset val="238"/>
          </rPr>
          <t>Jedná se o informaci, zda se jedná o položku, která je do rozpočtu zadána z cenové soustavy RTS, nebo vlastní.</t>
        </r>
      </text>
    </comment>
    <comment ref="T6" authorId="0" shapeId="0" xr:uid="{78236EF6-6540-4EB9-95C6-AE580A4CA4DB}">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7456C7D-5F12-4CED-B77E-3BF1688A98B5}">
      <text>
        <r>
          <rPr>
            <sz val="9"/>
            <color indexed="81"/>
            <rFont val="Tahoma"/>
            <family val="2"/>
            <charset val="238"/>
          </rPr>
          <t>Jedná se o informaci, zda se jedná o položku, která je do rozpočtu zadána z cenové soustavy RTS, nebo vlastní.</t>
        </r>
      </text>
    </comment>
    <comment ref="T6" authorId="0" shapeId="0" xr:uid="{BF6618F0-4919-4A6F-BA27-FA61FF7D1354}">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D58FA47-419D-4115-9A86-5C67A71AB8D4}">
      <text>
        <r>
          <rPr>
            <sz val="9"/>
            <color indexed="81"/>
            <rFont val="Tahoma"/>
            <family val="2"/>
            <charset val="238"/>
          </rPr>
          <t>Jedná se o informaci, zda se jedná o položku, která je do rozpočtu zadána z cenové soustavy RTS, nebo vlastní.</t>
        </r>
      </text>
    </comment>
    <comment ref="T6" authorId="0" shapeId="0" xr:uid="{571DC907-115D-4E4A-AD7B-D5706B2E5862}">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6E6C63D-9D6B-4DCA-ABE6-CD1954967550}">
      <text>
        <r>
          <rPr>
            <sz val="9"/>
            <color indexed="81"/>
            <rFont val="Tahoma"/>
            <family val="2"/>
            <charset val="238"/>
          </rPr>
          <t>Jedná se o informaci, zda se jedná o položku, která je do rozpočtu zadána z cenové soustavy RTS, nebo vlastní.</t>
        </r>
      </text>
    </comment>
    <comment ref="T6" authorId="0" shapeId="0" xr:uid="{59EFFF06-3F58-4F36-B3A0-F0F93845C488}">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A88CE6E-D3A2-4AA3-AE2B-5B266B84ABFE}">
      <text>
        <r>
          <rPr>
            <sz val="9"/>
            <color indexed="81"/>
            <rFont val="Tahoma"/>
            <family val="2"/>
            <charset val="238"/>
          </rPr>
          <t>Jedná se o informaci, zda se jedná o položku, která je do rozpočtu zadána z cenové soustavy RTS, nebo vlastní.</t>
        </r>
      </text>
    </comment>
    <comment ref="T6" authorId="0" shapeId="0" xr:uid="{F7787CEA-6696-49C1-B9CE-4BCFA987DEC2}">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ECFC76A-2B07-4A29-96E0-AC40330282EB}">
      <text>
        <r>
          <rPr>
            <sz val="9"/>
            <color indexed="81"/>
            <rFont val="Tahoma"/>
            <family val="2"/>
            <charset val="238"/>
          </rPr>
          <t>Jedná se o informaci, zda se jedná o položku, která je do rozpočtu zadána z cenové soustavy RTS, nebo vlastní.</t>
        </r>
      </text>
    </comment>
    <comment ref="T6" authorId="0" shapeId="0" xr:uid="{01FED3C4-1B76-4B85-9525-47C91900ECA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<sst xmlns="http://schemas.openxmlformats.org/spreadsheetml/2006/main" count="33872" uniqueCount="8721">
  <si>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</si>
  <si>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</si>
  <si>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</si>
  <si>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</si>
  <si>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</si>
  <si>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</si>
  <si>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</si>
  <si>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</si>
  <si>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</si>
  <si>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</si>
  <si>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</si>
  <si>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</si>
  <si>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</si>
  <si>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</si>
  <si>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</si>
  <si>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</si>
  <si>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</si>
  <si>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</si>
  <si>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</si>
  <si>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</si>
  <si>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</si>
  <si>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</si>
  <si>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</si>
  <si>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</si>
  <si>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</si>
  <si>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</si>
  <si>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</si>
  <si>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</si>
  <si>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</si>
  <si>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</si>
  <si>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</si>
  <si>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</si>
  <si>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</si>
  <si>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</si>
  <si>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</si>
  <si>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</si>
  <si>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</si>
  <si>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</si>
  <si>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</si>
  <si>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</si>
  <si>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</si>
  <si>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</si>
  <si>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</si>
  <si>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</si>
  <si>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</si>
  <si>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</si>
  <si>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</si>
  <si>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</si>
  <si>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</si>
  <si>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</si>
  <si>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</si>
  <si>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</si>
  <si>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</si>
  <si>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</si>
  <si>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</si>
  <si>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</si>
  <si>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</si>
  <si>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</si>
  <si>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</si>
  <si>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</si>
  <si>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</si>
  <si>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</si>
  <si>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</si>
  <si>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</si>
  <si>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</si>
  <si>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</si>
  <si>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</si>
  <si>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</si>
  <si>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</si>
  <si>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</si>
  <si>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</si>
  <si>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</si>
  <si>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</si>
  <si>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</si>
  <si>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</si>
  <si>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</si>
  <si>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</si>
  <si>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</si>
  <si>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</si>
  <si>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</si>
  <si>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</si>
  <si>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</si>
  <si>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</si>
  <si>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</si>
  <si>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</si>
  <si>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</si>
  <si>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</si>
  <si>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</si>
  <si>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</si>
  <si>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</si>
  <si>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</si>
  <si>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</si>
  <si>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</si>
  <si>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</si>
  <si>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</si>
  <si>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</si>
  <si>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</si>
  <si>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</si>
  <si>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</si>
  <si>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</si>
  <si>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</si>
  <si>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</si>
  <si>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</si>
  <si>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</si>
  <si>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</si>
  <si>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</si>
  <si>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</si>
  <si>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</si>
  <si>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</si>
  <si>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</si>
  <si>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</si>
  <si>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</si>
  <si>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</si>
  <si>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</si>
  <si>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</si>
  <si>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</si>
  <si>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</si>
  <si>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</si>
  <si>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</si>
  <si>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</si>
  <si>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</si>
  <si>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</si>
  <si>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</si>
  <si>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</si>
  <si>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</si>
  <si>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</si>
  <si>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</si>
  <si>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</si>
  <si>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</si>
  <si>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</si>
  <si>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</si>
  <si>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</si>
  <si>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</si>
  <si>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</si>
  <si>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</si>
  <si>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</si>
  <si>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</si>
  <si>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</si>
  <si>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</si>
  <si>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</si>
  <si>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</si>
  <si>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</si>
  <si>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</si>
  <si>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</si>
  <si>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</si>
  <si>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</si>
  <si>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</si>
  <si>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</si>
  <si>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</si>
  <si>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</si>
  <si>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</si>
  <si>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</si>
  <si>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</si>
  <si>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</si>
  <si>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</si>
  <si>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</si>
  <si>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</si>
  <si>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</si>
  <si>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</si>
  <si>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</si>
  <si>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</si>
  <si>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</si>
  <si>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</si>
  <si>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</si>
  <si>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</si>
  <si>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</si>
  <si>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</si>
  <si>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</si>
  <si>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</si>
  <si>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</si>
  <si>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</si>
  <si>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</si>
  <si>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</si>
  <si>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</si>
  <si>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</si>
  <si>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</si>
  <si>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</si>
  <si>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</si>
  <si>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</si>
  <si>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</si>
  <si>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</si>
  <si>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</si>
  <si>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</si>
  <si>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</si>
  <si>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</si>
  <si>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</si>
  <si>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</si>
  <si>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</si>
  <si>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</si>
  <si>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</si>
  <si>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</si>
  <si>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</si>
  <si>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</si>
  <si>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</si>
  <si>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</si>
  <si>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</si>
  <si>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</si>
  <si>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</si>
  <si>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</si>
  <si>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</si>
  <si>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</si>
  <si>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</si>
  <si>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</si>
  <si>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</si>
  <si>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</si>
  <si>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</si>
  <si>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</si>
  <si>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</si>
  <si>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</si>
  <si>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</si>
  <si>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</si>
  <si>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</si>
  <si>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</si>
  <si>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</si>
  <si>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</si>
  <si>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</si>
  <si>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</si>
  <si>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</si>
  <si>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</si>
  <si>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</si>
  <si>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</si>
  <si>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</si>
  <si>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</si>
  <si>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</si>
  <si>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</si>
  <si>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</si>
  <si>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</si>
  <si>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</si>
  <si>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</si>
  <si>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</si>
  <si>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</si>
  <si>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</si>
  <si>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</si>
  <si>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</si>
  <si>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</si>
  <si>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</si>
  <si>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</si>
  <si>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</si>
  <si>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</si>
  <si>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</si>
  <si>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</si>
  <si>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</si>
  <si>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</si>
  <si>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</si>
  <si>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</si>
  <si>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</si>
  <si>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</si>
  <si>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</si>
  <si>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</si>
  <si>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</si>
  <si>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</si>
  <si>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</si>
  <si>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</si>
  <si>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</si>
  <si>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</si>
  <si>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</si>
  <si>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</si>
  <si>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</si>
  <si>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</si>
  <si>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</si>
  <si>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</si>
  <si>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</si>
  <si>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</si>
  <si>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</si>
  <si>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</si>
  <si>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</si>
  <si>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</si>
  <si>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</si>
  <si>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</si>
  <si>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</si>
  <si>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</si>
  <si>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</si>
  <si>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</si>
  <si>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</si>
  <si>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</si>
  <si>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</si>
  <si>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</si>
  <si>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</si>
  <si>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</si>
  <si>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</si>
  <si>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</si>
  <si>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</si>
  <si>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</si>
  <si>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</si>
  <si>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</si>
  <si>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</si>
  <si>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</si>
  <si>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</si>
  <si>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</si>
  <si>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</si>
  <si>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</si>
  <si>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</si>
  <si>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</si>
  <si>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</si>
  <si>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</si>
  <si>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</si>
  <si>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</si>
  <si>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</si>
  <si>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</si>
  <si>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</si>
  <si>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</si>
  <si>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</si>
  <si>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</si>
  <si>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</si>
  <si>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</si>
  <si>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</si>
  <si>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</si>
  <si>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</si>
  <si>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</si>
  <si>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</si>
  <si>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</si>
  <si>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</si>
  <si>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</si>
  <si>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</si>
  <si>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</si>
  <si>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</si>
  <si>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</si>
  <si>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</si>
  <si>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</si>
  <si>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</si>
  <si>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</si>
  <si>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</si>
  <si>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</si>
  <si>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</si>
  <si>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</si>
  <si>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</si>
  <si>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</si>
  <si>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</si>
  <si>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</si>
  <si>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</si>
  <si>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</si>
  <si>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</si>
  <si>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</si>
  <si>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</si>
  <si>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</si>
  <si>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</si>
  <si>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</si>
  <si>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</si>
  <si>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</si>
  <si>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</si>
  <si>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</si>
  <si>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</si>
  <si>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</si>
  <si>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</si>
  <si>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</si>
  <si>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</si>
  <si>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</si>
  <si>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</si>
  <si>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</si>
  <si>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</si>
  <si>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</si>
  <si>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</si>
  <si>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</si>
  <si>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</si>
  <si>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</si>
  <si>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</si>
  <si>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</si>
  <si>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</si>
  <si>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</si>
  <si>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</si>
  <si>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</si>
  <si>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</si>
  <si>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</si>
  <si>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</si>
  <si>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nerez. tabulka min. 0,3 x 0,4 m ..................... 2 ks</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</si>
  <si>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</si>
  <si>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</si>
  <si>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</si>
  <si>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</si>
  <si>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</si>
  <si>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</si>
  <si>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</si>
  <si>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</si>
  <si>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</si>
  <si>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</si>
  <si>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</si>
  <si>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</si>
  <si>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</si>
  <si>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</si>
  <si>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</si>
  <si>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</si>
  <si>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</si>
  <si>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</si>
  <si>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</si>
  <si>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</si>
  <si>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</si>
  <si>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</si>
  <si>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</si>
  <si>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</si>
  <si>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</si>
  <si>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</si>
  <si>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</si>
  <si>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</si>
  <si>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</si>
  <si>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</si>
  <si>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</si>
  <si>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</si>
  <si>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</si>
  <si>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</si>
  <si>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</si>
  <si>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</si>
  <si>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</si>
  <si>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</si>
  <si>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</si>
  <si>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</si>
  <si>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</si>
  <si>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</si>
  <si>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</si>
  <si>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</si>
  <si>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</si>
  <si>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</si>
  <si>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</si>
  <si>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</si>
  <si>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</si>
  <si>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</si>
  <si>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</si>
  <si>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</si>
  <si>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</si>
  <si>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</si>
  <si>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</si>
  <si>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</si>
  <si>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</si>
  <si>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</si>
  <si>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</si>
  <si>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</si>
  <si>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</si>
  <si>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</si>
  <si>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</si>
  <si>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</si>
  <si>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</si>
  <si>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</si>
  <si>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</si>
  <si>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</si>
  <si>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</si>
  <si>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</si>
  <si>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</si>
  <si>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</si>
  <si>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</si>
  <si>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</si>
  <si>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</si>
  <si>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</si>
  <si>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</si>
  <si>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</si>
  <si>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</si>
  <si>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</si>
  <si>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</si>
  <si>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</si>
  <si>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</si>
  <si>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</si>
  <si>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</si>
  <si>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</si>
  <si>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</si>
  <si>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</si>
  <si>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</si>
  <si>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</si>
  <si>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</si>
  <si>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</si>
  <si>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</si>
  <si>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</si>
  <si>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</si>
  <si>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</si>
  <si>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</si>
  <si>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</si>
  <si>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</si>
  <si>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</si>
  <si>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</si>
  <si>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</si>
  <si>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</si>
  <si>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</si>
  <si>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</si>
  <si>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</si>
  <si>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</si>
  <si>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</si>
  <si>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</si>
  <si>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</si>
  <si>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</si>
  <si>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</si>
  <si>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</si>
  <si>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</si>
  <si>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</si>
  <si>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</si>
  <si>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</si>
  <si>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</si>
  <si>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</si>
  <si>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</si>
  <si>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</si>
  <si>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</si>
  <si>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</si>
  <si>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</si>
  <si>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</si>
  <si>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</si>
  <si>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</si>
  <si>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</si>
  <si>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</si>
  <si>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</si>
  <si>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</si>
  <si>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</si>
  <si>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</si>
  <si>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</si>
  <si>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</si>
  <si>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</si>
  <si>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</si>
  <si>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</si>
  <si>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</si>
  <si>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</si>
  <si>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</si>
  <si>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</si>
  <si>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</si>
  <si>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</si>
  <si>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</si>
  <si>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</si>
  <si>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</si>
  <si>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</si>
  <si>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</si>
  <si>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</si>
  <si>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</si>
  <si>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</si>
  <si>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</si>
  <si>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</si>
  <si>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</si>
  <si>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</si>
  <si>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</si>
  <si>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</si>
  <si>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</si>
  <si>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</si>
  <si>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</si>
  <si>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</si>
  <si>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</si>
  <si>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</si>
  <si>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</si>
  <si>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</si>
  <si>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</si>
  <si>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</si>
  <si>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</si>
  <si>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</si>
  <si>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</si>
  <si>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</si>
  <si>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</si>
  <si>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</si>
  <si>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</si>
  <si>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</si>
  <si>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</si>
  <si>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</si>
  <si>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</si>
  <si>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</si>
  <si>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</si>
  <si>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</si>
  <si>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</si>
  <si>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</si>
  <si>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</si>
  <si>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</si>
  <si>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</si>
  <si>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</si>
  <si>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</si>
  <si>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</si>
  <si>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</si>
  <si>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</si>
  <si>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</si>
  <si>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</si>
  <si>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</si>
  <si>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</si>
  <si>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</si>
  <si>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</si>
  <si>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</si>
  <si>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</si>
  <si>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</si>
  <si>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</si>
  <si>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</si>
  <si>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</si>
  <si>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</si>
  <si>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</si>
  <si>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</si>
  <si>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</si>
  <si>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</si>
  <si>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</si>
  <si>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</si>
  <si>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</si>
  <si>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</si>
  <si>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</si>
  <si>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</si>
  <si>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</si>
  <si>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</si>
  <si>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</si>
  <si>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</si>
  <si>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</si>
  <si>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</si>
  <si>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</si>
  <si>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</si>
  <si>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</si>
  <si>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</si>
  <si>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</si>
  <si>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</si>
  <si>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</si>
  <si>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</si>
  <si>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</si>
  <si>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</si>
  <si>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</si>
  <si>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</si>
  <si>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</si>
  <si>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</si>
  <si>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</si>
  <si>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</si>
  <si>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</si>
  <si>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</si>
  <si>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</si>
  <si>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</si>
  <si>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</si>
  <si>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</si>
  <si>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</si>
  <si>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</si>
  <si>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</si>
  <si>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</si>
  <si>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</si>
  <si>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</si>
  <si>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</si>
  <si>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</si>
  <si>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</si>
  <si>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</si>
  <si>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</si>
  <si>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</si>
  <si>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</si>
  <si>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</si>
  <si>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</si>
  <si>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</si>
  <si>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</si>
  <si>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</si>
  <si>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</si>
  <si>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</si>
  <si>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</si>
  <si>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</si>
  <si>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</si>
  <si>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</si>
  <si>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</si>
  <si>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</si>
  <si>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</si>
  <si>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</si>
  <si>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</si>
  <si>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</si>
  <si>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</si>
  <si>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</si>
  <si>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</si>
  <si>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</si>
  <si>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</si>
  <si>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</si>
  <si>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</si>
  <si>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</si>
  <si>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</si>
  <si>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</si>
  <si>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</si>
  <si>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</si>
  <si>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</si>
  <si>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</si>
  <si>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</si>
  <si>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</si>
  <si>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</si>
  <si>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</si>
  <si>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</si>
  <si>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</si>
  <si>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</si>
  <si>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</si>
  <si>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</si>
  <si>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</si>
  <si>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</si>
  <si>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</si>
  <si>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</si>
  <si>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</si>
  <si>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</si>
  <si>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</si>
  <si>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</si>
  <si>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</si>
  <si>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</si>
  <si>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</si>
  <si>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</si>
  <si>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</si>
  <si>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</si>
  <si>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</si>
  <si>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</si>
  <si>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</si>
  <si>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</si>
  <si>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</si>
  <si>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</si>
  <si>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</si>
  <si>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</si>
  <si>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</si>
  <si>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</si>
  <si>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</si>
  <si>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</si>
  <si>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</si>
  <si>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</si>
  <si>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</si>
  <si>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</si>
  <si>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</si>
  <si>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</si>
  <si>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</si>
  <si>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</si>
  <si>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</si>
  <si>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</si>
  <si>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</si>
  <si>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</si>
  <si>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</si>
  <si>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</si>
  <si>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</si>
  <si>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</si>
  <si>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</si>
  <si>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</si>
  <si>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</si>
  <si>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</si>
  <si>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</si>
  <si>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</si>
  <si>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</si>
  <si>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</si>
  <si>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</si>
  <si>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</si>
  <si>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</si>
  <si>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</si>
  <si>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</si>
  <si>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</si>
  <si>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</si>
  <si>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</si>
  <si>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</si>
  <si>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</si>
  <si>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</si>
  <si>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</si>
  <si>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</si>
  <si>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</si>
  <si>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</si>
  <si>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</si>
  <si>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</si>
  <si>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</si>
  <si>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</si>
  <si>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</si>
  <si>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</si>
  <si>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</si>
  <si>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</si>
  <si>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</si>
  <si>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</si>
  <si>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</si>
  <si>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</si>
  <si>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</si>
  <si>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</si>
  <si>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</si>
  <si>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</si>
  <si>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</si>
  <si>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</si>
  <si>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</si>
  <si>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</si>
  <si>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</si>
  <si>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</si>
  <si>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</si>
  <si>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</si>
  <si>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</si>
  <si>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</si>
  <si>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</si>
  <si>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</si>
  <si>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</si>
  <si>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</si>
  <si>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</si>
  <si>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</si>
  <si>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</si>
  <si>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</si>
  <si>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Vlastní</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</si>
  <si>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</si>
  <si>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</si>
  <si>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</si>
  <si>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</si>
  <si>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</si>
  <si>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</si>
  <si>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</si>
  <si>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</si>
  <si>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</si>
  <si>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</si>
  <si>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</si>
  <si>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</si>
  <si>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</si>
  <si>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</si>
  <si>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</si>
  <si>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</si>
  <si>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</si>
  <si>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</si>
  <si>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</si>
  <si>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</si>
  <si>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</si>
  <si>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</si>
  <si>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</si>
  <si>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</si>
  <si>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</si>
  <si>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</si>
  <si>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</si>
  <si>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</si>
  <si>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</si>
  <si>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</si>
  <si>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</si>
  <si>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</si>
  <si>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</si>
  <si>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</si>
  <si>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</si>
  <si>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</si>
  <si>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</si>
  <si>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</si>
  <si>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</si>
  <si>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</si>
  <si>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</si>
  <si>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</si>
  <si>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</si>
  <si>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</si>
  <si>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</si>
  <si>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</si>
  <si>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</si>
  <si>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</si>
  <si>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</si>
  <si>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</si>
  <si>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</si>
  <si>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</si>
  <si>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</si>
  <si>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</si>
  <si>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</si>
  <si>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</si>
  <si>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</si>
  <si>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</si>
  <si>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</si>
  <si>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</si>
  <si>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</si>
  <si>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</si>
  <si>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</si>
  <si>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</si>
  <si>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</si>
  <si>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</si>
  <si>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</si>
  <si>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</si>
  <si>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</si>
  <si>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</si>
  <si>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</si>
  <si>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</si>
  <si>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</si>
  <si>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</si>
  <si>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</si>
  <si>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</si>
  <si>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</si>
  <si>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</si>
  <si>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</si>
  <si>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</si>
  <si>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</si>
  <si>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</si>
  <si>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</si>
  <si>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</si>
  <si>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</si>
  <si>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</si>
  <si>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</si>
  <si>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</si>
  <si>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</si>
  <si>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</si>
  <si>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</si>
  <si>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</si>
  <si>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</si>
  <si>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</si>
  <si>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</si>
  <si>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</si>
  <si>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</si>
  <si>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</si>
  <si>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</si>
  <si>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</si>
  <si>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</si>
  <si>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</si>
  <si>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</si>
  <si>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</si>
  <si>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</si>
  <si>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</si>
  <si>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</si>
  <si>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</si>
  <si>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</si>
  <si>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</si>
  <si>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</si>
  <si>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</si>
  <si>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</si>
  <si>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</si>
  <si>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</si>
  <si>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</si>
  <si>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</si>
  <si>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</si>
  <si>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</si>
  <si>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</si>
  <si>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</si>
  <si>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</si>
  <si>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</si>
  <si>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</si>
  <si>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</si>
  <si>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</si>
  <si>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</si>
  <si>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</si>
  <si>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</si>
  <si>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</si>
  <si>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</si>
  <si>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</si>
  <si>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</si>
  <si>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</si>
  <si>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</si>
  <si>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</si>
  <si>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</si>
  <si>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</si>
  <si>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</si>
  <si>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</si>
  <si>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</si>
  <si>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</si>
  <si>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</si>
  <si>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</si>
  <si>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</si>
  <si>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</si>
  <si>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</si>
  <si>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</si>
  <si>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</si>
  <si>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</si>
  <si>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</si>
  <si>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</si>
  <si>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</si>
  <si>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</si>
  <si>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</si>
  <si>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</si>
  <si>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</si>
  <si>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</si>
  <si>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</si>
  <si>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</si>
  <si>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</si>
  <si>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</si>
  <si>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</si>
  <si>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</si>
  <si>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</si>
  <si>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</si>
  <si>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</si>
  <si>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</si>
  <si>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</si>
  <si>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</si>
  <si>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</si>
  <si>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</si>
  <si>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</si>
  <si>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</si>
  <si>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</si>
  <si>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</si>
  <si>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</si>
  <si>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</si>
  <si>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</si>
  <si>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</si>
  <si>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</si>
  <si>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</si>
  <si>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</si>
  <si>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</si>
  <si>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</si>
  <si>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</si>
  <si>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</si>
  <si>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</si>
  <si>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</si>
  <si>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</si>
  <si>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</si>
  <si>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</si>
  <si>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</si>
  <si>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</si>
  <si>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</si>
  <si>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</si>
  <si>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</si>
  <si>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</si>
  <si>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</si>
  <si>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</si>
  <si>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</si>
  <si>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</si>
  <si>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</si>
  <si>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</si>
  <si>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</si>
  <si>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</si>
  <si>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</si>
  <si>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</si>
  <si>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</si>
  <si>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</si>
  <si>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</si>
  <si>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</si>
  <si>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</si>
  <si>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</si>
  <si>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</si>
  <si>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</si>
  <si>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</si>
  <si>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</si>
  <si>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</si>
  <si>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</si>
  <si>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</si>
  <si>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</si>
  <si>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</si>
  <si>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</si>
  <si>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</si>
  <si>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</si>
  <si>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</si>
  <si>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</si>
  <si>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</si>
  <si>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</si>
  <si>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</si>
  <si>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</si>
  <si>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</si>
  <si>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</si>
  <si>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</si>
  <si>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</si>
  <si>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</si>
  <si>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</si>
  <si>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</si>
  <si>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</si>
  <si>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</si>
  <si>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</si>
  <si>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</si>
  <si>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</si>
  <si>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</si>
  <si>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</si>
  <si>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</si>
  <si>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</si>
  <si>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</si>
  <si>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</si>
  <si>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</si>
  <si>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</si>
  <si>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</si>
  <si>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</si>
  <si>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</si>
  <si>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</si>
  <si>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</si>
  <si>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</si>
  <si>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</si>
  <si>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</si>
  <si>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</si>
  <si>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</si>
  <si>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</si>
  <si>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</si>
  <si>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</si>
  <si>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</si>
  <si>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</si>
  <si>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</si>
  <si>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</si>
  <si>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</si>
  <si>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</si>
  <si>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</si>
  <si>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</si>
  <si>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</si>
  <si>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</si>
  <si>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</si>
  <si>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</si>
  <si>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</si>
  <si>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</si>
  <si>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</si>
  <si>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</si>
  <si>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</si>
  <si>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</si>
  <si>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</si>
  <si>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</si>
  <si>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</si>
  <si>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</si>
  <si>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</si>
  <si>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</si>
  <si>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</si>
  <si>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</si>
  <si>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</si>
  <si>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</si>
  <si>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</si>
  <si>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</si>
  <si>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</si>
  <si>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</si>
  <si>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</si>
  <si>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</si>
  <si>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</si>
  <si>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</si>
  <si>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</si>
  <si>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</si>
  <si>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</si>
  <si>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</si>
  <si>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</si>
  <si>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</si>
  <si>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</si>
  <si>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</si>
  <si>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</si>
  <si>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</si>
  <si>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</si>
  <si>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</si>
  <si>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</si>
  <si>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</si>
  <si>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</si>
  <si>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</si>
  <si>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</si>
  <si>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</si>
  <si>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</si>
  <si>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</si>
  <si>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</si>
  <si>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</si>
  <si>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</si>
  <si>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</si>
  <si>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</si>
  <si>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</si>
  <si>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</si>
  <si>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</si>
  <si>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</si>
  <si>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</si>
  <si>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</si>
  <si>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</si>
  <si>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</si>
  <si>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</si>
  <si>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</si>
  <si>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</si>
  <si>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</si>
  <si>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</si>
  <si>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</si>
  <si>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</si>
  <si>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</si>
  <si>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</si>
  <si>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</si>
  <si>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</si>
  <si>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</si>
  <si>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</si>
  <si>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</si>
  <si>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</si>
  <si>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</si>
  <si>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</si>
  <si>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</si>
  <si>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</si>
  <si>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</si>
  <si>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</si>
  <si>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</si>
  <si>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</si>
  <si>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</si>
  <si>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</si>
  <si>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</si>
  <si>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</si>
  <si>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</si>
  <si>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</si>
  <si>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</si>
  <si>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</si>
  <si>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</si>
  <si>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</si>
  <si>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</si>
  <si>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</si>
  <si>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</si>
  <si>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</si>
  <si>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</si>
  <si>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</si>
  <si>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</si>
  <si>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</si>
  <si>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</si>
  <si>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</si>
  <si>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</si>
  <si>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</si>
  <si>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</si>
  <si>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</si>
  <si>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</si>
  <si>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</si>
  <si>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</si>
  <si>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</si>
  <si>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</si>
  <si>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</si>
  <si>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</si>
  <si>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</si>
  <si>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</si>
  <si>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</si>
  <si>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</si>
  <si>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</si>
  <si>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</si>
  <si>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</si>
  <si>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</si>
  <si>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</si>
  <si>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</si>
  <si>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</si>
  <si>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</si>
  <si>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</si>
  <si>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</si>
  <si>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</si>
  <si>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</si>
  <si>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</si>
  <si>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</si>
  <si>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</si>
  <si>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</si>
  <si>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</si>
  <si>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</si>
  <si>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</si>
  <si>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</si>
  <si>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</si>
  <si>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</si>
  <si>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</si>
  <si>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</si>
  <si>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</si>
  <si>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</si>
  <si>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</si>
  <si>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</si>
  <si>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</si>
  <si>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</si>
  <si>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</si>
  <si>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</si>
  <si>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</si>
  <si>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</si>
  <si>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</si>
  <si>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</si>
  <si>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</si>
  <si>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</si>
  <si>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</si>
  <si>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</si>
  <si>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</si>
  <si>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</si>
  <si>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</si>
  <si>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</si>
  <si>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</si>
  <si>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</si>
  <si>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</si>
  <si>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</si>
  <si>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</si>
  <si>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</si>
  <si>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</si>
  <si>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</si>
  <si>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</si>
  <si>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</si>
  <si>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</si>
  <si>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</si>
  <si>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</si>
  <si>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</si>
  <si>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</si>
  <si>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</si>
  <si>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</si>
  <si>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</si>
  <si>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</si>
  <si>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</si>
  <si>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</si>
  <si>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</si>
  <si>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</si>
  <si>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</si>
  <si>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</si>
  <si>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</si>
  <si>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</si>
  <si>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</si>
  <si>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</si>
  <si>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</si>
  <si>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</si>
  <si>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</si>
  <si>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</si>
  <si>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</si>
  <si>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</si>
  <si>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</si>
  <si>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</si>
  <si>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</si>
  <si>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</si>
  <si>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</si>
  <si>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</si>
  <si>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</si>
  <si>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</si>
  <si>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</si>
  <si>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</si>
  <si>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</si>
  <si>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</si>
  <si>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</si>
  <si>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</si>
  <si>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</si>
  <si>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</si>
  <si>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</si>
  <si>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</si>
  <si>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</si>
  <si>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</si>
  <si>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</si>
  <si>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</si>
  <si>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</si>
  <si>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</si>
  <si>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</si>
  <si>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</si>
  <si>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</si>
  <si>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</si>
  <si>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</si>
  <si>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</si>
  <si>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</si>
  <si>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</si>
  <si>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</si>
  <si>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</si>
  <si>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</si>
  <si>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</si>
  <si>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</si>
  <si>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</si>
  <si>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</si>
  <si>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</si>
  <si>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</si>
  <si>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</si>
  <si>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</si>
  <si>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</si>
  <si>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</si>
  <si>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</si>
  <si>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</si>
  <si>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</si>
  <si>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</si>
  <si>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</si>
  <si>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</si>
  <si>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</si>
  <si>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</si>
  <si>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</si>
  <si>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</si>
  <si>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</si>
  <si>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</si>
  <si>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</si>
  <si>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</si>
  <si>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</si>
  <si>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</si>
  <si>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</si>
  <si>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</si>
  <si>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</si>
  <si>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</si>
  <si>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</si>
  <si>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</si>
  <si>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</si>
  <si>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</si>
  <si>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</si>
  <si>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</si>
  <si>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</si>
  <si>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</si>
  <si>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</si>
  <si>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</si>
  <si>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</si>
  <si>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</si>
  <si>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</si>
  <si>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</si>
  <si>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</si>
  <si>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</si>
  <si>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</si>
  <si>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</si>
  <si>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</si>
  <si>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</si>
  <si>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</si>
  <si>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</si>
  <si>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</si>
  <si>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</si>
  <si>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</si>
  <si>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</si>
  <si>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</si>
  <si>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</si>
  <si>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</si>
  <si>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</si>
  <si>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</si>
  <si>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</si>
  <si>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</si>
  <si>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</si>
  <si>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</si>
  <si>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</si>
  <si>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</si>
  <si>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</si>
  <si>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</si>
  <si>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</si>
  <si>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</si>
  <si>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</si>
  <si>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</si>
  <si>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</si>
  <si>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</si>
  <si>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</si>
  <si>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</si>
  <si>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</si>
  <si>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</si>
  <si>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</si>
  <si>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</si>
  <si>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</si>
  <si>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</si>
  <si>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</si>
  <si>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</si>
  <si>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</si>
  <si>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</si>
  <si>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</si>
  <si>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</si>
  <si>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</si>
  <si>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</si>
  <si>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</si>
  <si>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</si>
  <si>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</si>
  <si>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</si>
  <si>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</si>
  <si>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</si>
  <si>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</si>
  <si>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</si>
  <si>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</si>
  <si>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</si>
  <si>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</si>
  <si>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</si>
  <si>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</si>
  <si>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</si>
  <si>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</si>
  <si>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</si>
  <si>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</si>
  <si>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</si>
  <si>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</si>
  <si>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</si>
  <si>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</si>
  <si>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</si>
  <si>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</si>
  <si>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</si>
  <si>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</si>
  <si>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</si>
  <si>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</si>
  <si>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</si>
  <si>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</si>
  <si>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</si>
  <si>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</si>
  <si>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</si>
  <si>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</si>
  <si>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</si>
  <si>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</si>
  <si>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</si>
  <si>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</si>
  <si>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</si>
  <si>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</si>
  <si>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</si>
  <si>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</si>
  <si>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</si>
  <si>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</si>
  <si>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</si>
  <si>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</si>
  <si>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</si>
  <si>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</si>
  <si>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</si>
  <si>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</si>
  <si>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</si>
  <si>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</si>
  <si>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</si>
  <si>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</si>
  <si>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</si>
  <si>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</si>
  <si>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</si>
  <si>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</si>
  <si>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</si>
  <si>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</si>
  <si>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</si>
  <si>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</si>
  <si>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</si>
  <si>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</si>
  <si>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</si>
  <si>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</si>
  <si>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</si>
  <si>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</si>
  <si>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</si>
  <si>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</si>
  <si>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</si>
  <si>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</si>
  <si>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</si>
  <si>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</si>
  <si>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</si>
  <si>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</si>
  <si>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</si>
  <si>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</si>
  <si>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953921111xxx</t>
  </si>
  <si>
    <t>Vysekání spojovací hmoty ze spár hl. od 0 do 30 mm Dlaždice betonové volně, 20x20x4 cm</t>
  </si>
  <si>
    <t>RTS 21/ I</t>
  </si>
  <si>
    <t>a jejich vyčištění, stěn i kleneb,</t>
  </si>
  <si>
    <t xml:space="preserve">pdklad pod trámy teras : </t>
  </si>
  <si>
    <t>T/67 : 8,4*4</t>
  </si>
  <si>
    <t>T/68 : 295,3*4</t>
  </si>
  <si>
    <t>T/69 : 7,8*4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</si>
  <si>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</si>
  <si>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</si>
  <si>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</si>
  <si>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</si>
  <si>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</si>
  <si>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</si>
  <si>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</si>
  <si>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</si>
  <si>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</si>
  <si>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</si>
  <si>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</si>
  <si>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</si>
  <si>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</si>
  <si>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</si>
  <si>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</si>
  <si>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</si>
  <si>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</si>
  <si>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</si>
  <si>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</si>
  <si>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</si>
  <si>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</si>
  <si>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</si>
  <si>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</si>
  <si>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</si>
  <si>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</si>
  <si>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</si>
  <si>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</si>
  <si>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</si>
  <si>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</si>
  <si>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</si>
  <si>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</si>
  <si>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</si>
  <si>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</si>
  <si>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</si>
  <si>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</si>
  <si>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</si>
  <si>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</si>
  <si>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</si>
  <si>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</si>
  <si>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</si>
  <si>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</si>
  <si>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</si>
  <si>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</si>
  <si>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</si>
  <si>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</si>
  <si>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</si>
  <si>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</si>
  <si>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</si>
  <si>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</si>
  <si>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</si>
  <si>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</si>
  <si>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</si>
  <si>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</si>
  <si>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</si>
  <si>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</si>
  <si>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</si>
  <si>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</si>
  <si>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</si>
  <si>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</si>
  <si>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</si>
  <si>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</si>
  <si>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</si>
  <si>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</si>
  <si>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</si>
  <si>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</si>
  <si>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</si>
  <si>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</si>
  <si>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</si>
  <si>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</si>
  <si>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</si>
  <si>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</si>
  <si>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</si>
  <si>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</si>
  <si>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</si>
  <si>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</si>
  <si>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</si>
  <si>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</si>
  <si>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</si>
  <si>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</si>
  <si>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</si>
  <si>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</si>
  <si>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</si>
  <si>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</si>
  <si>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</si>
  <si>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</si>
  <si>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</si>
  <si>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</si>
  <si>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</si>
  <si>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</si>
  <si>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</si>
  <si>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</si>
  <si>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</si>
  <si>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</si>
  <si>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</si>
  <si>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</si>
  <si>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</si>
  <si>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</si>
  <si>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</si>
  <si>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</si>
  <si>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</si>
  <si>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</si>
  <si>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</si>
  <si>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</si>
  <si>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</si>
  <si>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</si>
  <si>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</si>
  <si>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</si>
  <si>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</si>
  <si>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</si>
  <si>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</si>
  <si>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</si>
  <si>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</si>
  <si>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</si>
  <si>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</si>
  <si>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</si>
  <si>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</si>
  <si>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</si>
  <si>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</si>
  <si>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</si>
  <si>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</si>
  <si>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</si>
  <si>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</si>
  <si>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</si>
  <si>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</si>
  <si>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</si>
  <si>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</si>
  <si>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</si>
  <si>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</si>
  <si>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</si>
  <si>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</si>
  <si>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</si>
  <si>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</si>
  <si>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</si>
  <si>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</si>
  <si>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</si>
  <si>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</si>
  <si>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</si>
  <si>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</si>
  <si>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</si>
  <si>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</si>
  <si>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</si>
  <si>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</si>
  <si>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</si>
  <si>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</si>
  <si>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</si>
  <si>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</si>
  <si>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</si>
  <si>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</si>
  <si>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</si>
  <si>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</si>
  <si>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</si>
  <si>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</si>
  <si>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</si>
  <si>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</si>
  <si>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</si>
  <si>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</si>
  <si>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</si>
  <si>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</si>
  <si>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</si>
  <si>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</si>
  <si>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</si>
  <si>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</si>
  <si>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</si>
  <si>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</si>
  <si>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</si>
  <si>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</si>
  <si>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</si>
  <si>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</si>
  <si>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</si>
  <si>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</si>
  <si>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</si>
  <si>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</si>
  <si>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</si>
  <si>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</si>
  <si>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</si>
  <si>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</si>
  <si>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</si>
  <si>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</si>
  <si>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</si>
  <si>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</si>
  <si>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</si>
  <si>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</si>
  <si>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</si>
  <si>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</si>
  <si>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</si>
  <si>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</si>
  <si>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</si>
  <si>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</si>
  <si>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</si>
  <si>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</si>
  <si>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</si>
  <si>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</si>
  <si>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</si>
  <si>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</si>
  <si>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</si>
  <si>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</si>
  <si>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</si>
  <si>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</si>
  <si>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</si>
  <si>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</si>
  <si>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</si>
  <si>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</si>
  <si>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</si>
  <si>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</si>
  <si>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</si>
  <si>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</si>
  <si>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</si>
  <si>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</si>
  <si>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</si>
  <si>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</si>
  <si>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</si>
  <si>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</si>
  <si>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</si>
  <si>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</si>
  <si>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</si>
  <si>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138 : 148,00000</t>
  </si>
  <si>
    <t>Odkaz na mn. položky pořadí 139 : 15,00000</t>
  </si>
  <si>
    <t>Odkaz na mn. položky pořadí 141 : 89,00000</t>
  </si>
  <si>
    <t>953943122R00</t>
  </si>
  <si>
    <t>Osazování jiných kovových výrobků do betonu (např. kotev) se zajištěním polohy k bednění nebo k výztuži před zabetonováním_x000D_
 přes 1 kg do 5 kg/kus</t>
  </si>
  <si>
    <t>Odkaz na mn. položky pořadí 140 : 3,00000</t>
  </si>
  <si>
    <t>Odkaz na mn. položky pořadí 142 : 24,00000</t>
  </si>
  <si>
    <t>Odkaz na mn. položky pořadí 143 : 85,00000</t>
  </si>
  <si>
    <t>Odkaz na mn. položky pořadí 144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</si>
  <si>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</si>
  <si>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</si>
  <si>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</si>
  <si>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</si>
  <si>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</si>
  <si>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</si>
  <si>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</si>
  <si>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</si>
  <si>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</si>
  <si>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</si>
  <si>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</si>
  <si>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</si>
  <si>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</si>
  <si>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</si>
  <si>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</si>
  <si>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</si>
  <si>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</si>
  <si>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</si>
  <si>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</si>
  <si>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</si>
  <si>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</si>
  <si>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</si>
  <si>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</si>
  <si>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</si>
  <si>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</si>
  <si>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</si>
  <si>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</si>
  <si>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</si>
  <si>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</si>
  <si>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</si>
  <si>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</si>
  <si>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</si>
  <si>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</si>
  <si>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</si>
  <si>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</si>
  <si>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</si>
  <si>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</si>
  <si>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</si>
  <si>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</si>
  <si>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</si>
  <si>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</si>
  <si>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</si>
  <si>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</si>
  <si>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</si>
  <si>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</si>
  <si>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</si>
  <si>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</si>
  <si>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</si>
  <si>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</si>
  <si>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</si>
  <si>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</si>
  <si>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</si>
  <si>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</si>
  <si>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</si>
  <si>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</si>
  <si>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</si>
  <si>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</si>
  <si>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</si>
  <si>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</si>
  <si>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</si>
  <si>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</si>
  <si>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</si>
  <si>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</si>
  <si>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</si>
  <si>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</si>
  <si>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</si>
  <si>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</si>
  <si>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</si>
  <si>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</si>
  <si>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</si>
  <si>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</si>
  <si>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</si>
  <si>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</si>
  <si>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</si>
  <si>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</si>
  <si>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</si>
  <si>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</si>
  <si>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</si>
  <si>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</si>
  <si>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</si>
  <si>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</si>
  <si>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</si>
  <si>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</si>
  <si>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</si>
  <si>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</si>
  <si>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</si>
  <si>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</si>
  <si>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</si>
  <si>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</si>
  <si>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</si>
  <si>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</si>
  <si>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</si>
  <si>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</si>
  <si>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</si>
  <si>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</si>
  <si>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</si>
  <si>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</si>
  <si>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</si>
  <si>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</si>
  <si>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</si>
  <si>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</si>
  <si>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</si>
  <si>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</si>
  <si>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</si>
  <si>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</si>
  <si>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</si>
  <si>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</si>
  <si>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</si>
  <si>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</si>
  <si>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</si>
  <si>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</si>
  <si>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</si>
  <si>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</si>
  <si>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</si>
  <si>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</si>
  <si>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</si>
  <si>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</si>
  <si>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</si>
  <si>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</si>
  <si>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</si>
  <si>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</si>
  <si>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</si>
  <si>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</si>
  <si>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</si>
  <si>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</si>
  <si>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</si>
  <si>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</si>
  <si>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</si>
  <si>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</si>
  <si>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</si>
  <si>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</si>
  <si>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</si>
  <si>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</si>
  <si>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</si>
  <si>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</si>
  <si>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</si>
  <si>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</si>
  <si>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</si>
  <si>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</si>
  <si>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</si>
  <si>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</si>
  <si>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</si>
  <si>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</si>
  <si>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</si>
  <si>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</si>
  <si>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</si>
  <si>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</si>
  <si>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</si>
  <si>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</si>
  <si>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</si>
  <si>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</si>
  <si>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</si>
  <si>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</si>
  <si>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</si>
  <si>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</si>
  <si>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</si>
  <si>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</si>
  <si>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</si>
  <si>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</si>
  <si>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</si>
  <si>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</si>
  <si>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</si>
  <si>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</si>
  <si>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</si>
  <si>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</si>
  <si>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</si>
  <si>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</si>
  <si>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</si>
  <si>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</si>
  <si>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</si>
  <si>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</si>
  <si>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</si>
  <si>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</si>
  <si>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</si>
  <si>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</si>
  <si>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</si>
  <si>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</si>
  <si>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</si>
  <si>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</si>
  <si>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</si>
  <si>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</si>
  <si>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</si>
  <si>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</si>
  <si>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</si>
  <si>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</si>
  <si>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</si>
  <si>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</si>
  <si>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</si>
  <si>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</si>
  <si>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</si>
  <si>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</si>
  <si>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</si>
  <si>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</si>
  <si>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</si>
  <si>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</si>
  <si>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</si>
  <si>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</si>
  <si>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</si>
  <si>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</si>
  <si>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</si>
  <si>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</si>
  <si>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</si>
  <si>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</si>
  <si>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</si>
  <si>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</si>
  <si>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</si>
  <si>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</si>
  <si>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</si>
  <si>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</si>
  <si>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</si>
  <si>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</si>
  <si>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</si>
  <si>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</si>
  <si>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</si>
  <si>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</si>
  <si>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</si>
  <si>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</si>
  <si>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</si>
  <si>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</si>
  <si>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</si>
  <si>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</si>
  <si>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</si>
  <si>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</si>
  <si>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</si>
  <si>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</si>
  <si>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</si>
  <si>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</si>
  <si>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</si>
  <si>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</si>
  <si>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</si>
  <si>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</si>
  <si>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</si>
  <si>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</si>
  <si>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</si>
  <si>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</si>
  <si>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</si>
  <si>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</si>
  <si>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</si>
  <si>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</si>
  <si>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</si>
  <si>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</si>
  <si>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</si>
  <si>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</si>
  <si>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</si>
  <si>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</si>
  <si>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</si>
  <si>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</si>
  <si>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</si>
  <si>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</si>
  <si>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</si>
  <si>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</si>
  <si>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</si>
  <si>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</si>
  <si>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</si>
  <si>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</si>
  <si>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</si>
  <si>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</si>
  <si>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</si>
  <si>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</si>
  <si>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</si>
  <si>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</si>
  <si>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</si>
  <si>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</si>
  <si>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</si>
  <si>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</si>
  <si>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</si>
  <si>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</si>
  <si>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</si>
  <si>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</si>
  <si>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</si>
  <si>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</si>
  <si>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</si>
  <si>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</si>
  <si>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</si>
  <si>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</si>
  <si>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</si>
  <si>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</si>
  <si>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</si>
  <si>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</si>
  <si>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</si>
  <si>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</si>
  <si>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</si>
  <si>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</si>
  <si>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</si>
  <si>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</si>
  <si>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</si>
  <si>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</si>
  <si>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</si>
  <si>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</si>
  <si>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</si>
  <si>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</si>
  <si>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</si>
  <si>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</si>
  <si>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</si>
  <si>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</si>
  <si>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</si>
  <si>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</si>
  <si>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</si>
  <si>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</si>
  <si>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</si>
  <si>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</si>
  <si>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</si>
  <si>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</si>
  <si>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</si>
  <si>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</si>
  <si>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</si>
  <si>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</si>
  <si>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</si>
  <si>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</si>
  <si>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</si>
  <si>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</si>
  <si>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</si>
  <si>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</si>
  <si>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</si>
  <si>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</si>
  <si>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</si>
  <si>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</si>
  <si>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</si>
  <si>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</si>
  <si>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</si>
  <si>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</si>
  <si>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</si>
  <si>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</si>
  <si>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</si>
  <si>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</si>
  <si>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</si>
  <si>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</si>
  <si>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</si>
  <si>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</si>
  <si>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</si>
  <si>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</si>
  <si>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</si>
  <si>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</si>
  <si>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</si>
  <si>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</si>
  <si>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</si>
  <si>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</si>
  <si>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</si>
  <si>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</si>
  <si>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</si>
  <si>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</si>
  <si>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</si>
  <si>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</si>
  <si>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</si>
  <si>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</si>
  <si>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</si>
  <si>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</si>
  <si>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</si>
  <si>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</si>
  <si>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</si>
  <si>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</si>
  <si>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</si>
  <si>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</si>
  <si>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</si>
  <si>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</si>
  <si>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</si>
  <si>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</si>
  <si>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</si>
  <si>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</si>
  <si>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</si>
  <si>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</si>
  <si>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</si>
  <si>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</si>
  <si>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</si>
  <si>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</si>
  <si>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</si>
  <si>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</si>
  <si>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</si>
  <si>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</si>
  <si>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</si>
  <si>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</si>
  <si>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</si>
  <si>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</si>
  <si>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</si>
  <si>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</si>
  <si>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</si>
  <si>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</si>
  <si>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</si>
  <si>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</si>
  <si>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</si>
  <si>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</si>
  <si>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</si>
  <si>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</si>
  <si>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</si>
  <si>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</si>
  <si>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</si>
  <si>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</si>
  <si>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</si>
  <si>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</si>
  <si>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</si>
  <si>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</si>
  <si>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</si>
  <si>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</si>
  <si>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</si>
  <si>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</si>
  <si>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</si>
  <si>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</si>
  <si>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</si>
  <si>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</si>
  <si>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</si>
  <si>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</si>
  <si>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</si>
  <si>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</si>
  <si>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</si>
  <si>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</si>
  <si>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</si>
  <si>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</si>
  <si>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</si>
  <si>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</si>
  <si>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</si>
  <si>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</si>
  <si>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</si>
  <si>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</si>
  <si>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</si>
  <si>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</si>
  <si>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</si>
  <si>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</si>
  <si>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</si>
  <si>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</si>
  <si>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</si>
  <si>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</si>
  <si>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</si>
  <si>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</si>
  <si>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</si>
  <si>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</si>
  <si>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</si>
  <si>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</si>
  <si>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</si>
  <si>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</si>
  <si>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</si>
  <si>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</si>
  <si>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</si>
  <si>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</si>
  <si>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</si>
  <si>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</si>
  <si>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</si>
  <si>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</si>
  <si>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</si>
  <si>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</si>
  <si>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</si>
  <si>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</si>
  <si>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</si>
  <si>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</si>
  <si>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</si>
  <si>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</si>
  <si>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</si>
  <si>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</si>
  <si>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</si>
  <si>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</si>
  <si>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</si>
  <si>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</si>
  <si>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</si>
  <si>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</si>
  <si>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</si>
  <si>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</si>
  <si>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</si>
  <si>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</si>
  <si>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</si>
  <si>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</si>
  <si>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</si>
  <si>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</si>
  <si>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</si>
  <si>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</si>
  <si>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</si>
  <si>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</si>
  <si>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</si>
  <si>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</si>
  <si>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</si>
  <si>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</si>
  <si>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</si>
  <si>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</si>
  <si>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</si>
  <si>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</si>
  <si>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</si>
  <si>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</si>
  <si>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</si>
  <si>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</si>
  <si>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</si>
  <si>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</si>
  <si>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</si>
  <si>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</si>
  <si>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</si>
  <si>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</si>
  <si>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</si>
  <si>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</si>
  <si>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</si>
  <si>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</si>
  <si>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</si>
  <si>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</si>
  <si>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</si>
  <si>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</si>
  <si>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</si>
  <si>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</si>
  <si>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</si>
  <si>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</si>
  <si>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</si>
  <si>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</si>
  <si>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162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</si>
  <si>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</si>
  <si>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</si>
  <si>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</si>
  <si>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</si>
  <si>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</si>
  <si>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</si>
  <si>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</si>
  <si>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153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</si>
  <si>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</si>
  <si>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</si>
  <si>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</si>
  <si>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</si>
  <si>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</si>
  <si>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</si>
  <si>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</si>
  <si>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</si>
  <si>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</si>
  <si>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</si>
  <si>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</si>
  <si>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</si>
  <si>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</si>
  <si>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</si>
  <si>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</si>
  <si>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</si>
  <si>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</si>
  <si>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</si>
  <si>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</si>
  <si>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</si>
  <si>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</si>
  <si>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</si>
  <si>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</si>
  <si>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</si>
  <si>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</si>
  <si>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</si>
  <si>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</si>
  <si>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</si>
  <si>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</si>
  <si>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</si>
  <si>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</si>
  <si>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</si>
  <si>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</si>
  <si>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</si>
  <si>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</si>
  <si>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179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</si>
  <si>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</si>
  <si>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</si>
  <si>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</si>
  <si>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</si>
  <si>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</si>
  <si>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</si>
  <si>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</si>
  <si>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</si>
  <si>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</si>
  <si>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</si>
  <si>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</si>
  <si>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</si>
  <si>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</si>
  <si>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</si>
  <si>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</si>
  <si>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</si>
  <si>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</si>
  <si>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</si>
  <si>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</si>
  <si>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</si>
  <si>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</si>
  <si>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</si>
  <si>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</si>
  <si>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</si>
  <si>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</si>
  <si>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</si>
  <si>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</si>
  <si>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602016191R00</t>
  </si>
  <si>
    <t>Omítka stěn z hotových směsí Doplňkové práce pro omítky stěn z hotových směsí_x000D_
 penetrační nátěr stěn akrylátový</t>
  </si>
  <si>
    <t>Odkaz na mn. položky pořadí 158 : 237,38040</t>
  </si>
  <si>
    <t xml:space="preserve">před lepením desek ETICS : </t>
  </si>
  <si>
    <t>Odkaz na mn. položky pořadí 164 : 1,20000</t>
  </si>
  <si>
    <t>Odkaz na mn. položky pořadí 165 : 9,00000</t>
  </si>
  <si>
    <t>Odkaz na mn. položky pořadí 166 : 85,52850</t>
  </si>
  <si>
    <t>Odkaz na mn. položky pořadí 167 : 16,47000</t>
  </si>
  <si>
    <t>Odkaz na mn. položky pořadí 168 : 27,77600</t>
  </si>
  <si>
    <t>Odkaz na mn. položky pořadí 169 : 4,80000</t>
  </si>
  <si>
    <t>Odkaz na mn. položky pořadí 170 : 5,01000</t>
  </si>
  <si>
    <t>Odkaz na mn. položky pořadí 171 : 9,90000</t>
  </si>
  <si>
    <t>Odkaz na mn. položky pořadí 172 : 316,22750</t>
  </si>
  <si>
    <t>Odkaz na mn. položky pořadí 173 : 7,35330</t>
  </si>
  <si>
    <t>Odkaz na mn. položky pořadí 174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</si>
  <si>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</si>
  <si>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</si>
  <si>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</si>
  <si>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</si>
  <si>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</si>
  <si>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</si>
  <si>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</si>
  <si>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</si>
  <si>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</si>
  <si>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</si>
  <si>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</si>
  <si>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</si>
  <si>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</si>
  <si>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</si>
  <si>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</si>
  <si>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</si>
  <si>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</si>
  <si>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</si>
  <si>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</si>
  <si>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</si>
  <si>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</si>
  <si>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</si>
  <si>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</si>
  <si>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</si>
  <si>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</si>
  <si>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</si>
  <si>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</si>
  <si>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</si>
  <si>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</si>
  <si>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</si>
  <si>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</si>
  <si>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</si>
  <si>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</si>
  <si>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</si>
  <si>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</si>
  <si>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</si>
  <si>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</si>
  <si>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</si>
  <si>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</si>
  <si>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</si>
  <si>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</si>
  <si>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</si>
  <si>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</si>
  <si>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</si>
  <si>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</si>
  <si>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</si>
  <si>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</si>
  <si>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</si>
  <si>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</si>
  <si>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</si>
  <si>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</si>
  <si>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</si>
  <si>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</si>
  <si>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</si>
  <si>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</si>
  <si>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</si>
  <si>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</si>
  <si>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</si>
  <si>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</si>
  <si>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</si>
  <si>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</si>
  <si>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</si>
  <si>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</si>
  <si>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</si>
  <si>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</si>
  <si>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</si>
  <si>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</si>
  <si>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</si>
  <si>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</si>
  <si>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</si>
  <si>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</si>
  <si>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</si>
  <si>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</si>
  <si>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</si>
  <si>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</si>
  <si>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</si>
  <si>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</si>
  <si>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</si>
  <si>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</si>
  <si>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</si>
  <si>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</si>
  <si>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</si>
  <si>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</si>
  <si>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</si>
  <si>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</si>
  <si>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</si>
  <si>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</si>
  <si>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</si>
  <si>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</si>
  <si>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</si>
  <si>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</si>
  <si>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</si>
  <si>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</si>
  <si>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</si>
  <si>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</si>
  <si>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</si>
  <si>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</si>
  <si>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</si>
  <si>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</si>
  <si>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</si>
  <si>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</si>
  <si>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</si>
  <si>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</si>
  <si>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</si>
  <si>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</si>
  <si>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</si>
  <si>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</si>
  <si>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</si>
  <si>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</si>
  <si>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</si>
  <si>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</si>
  <si>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</si>
  <si>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</si>
  <si>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</si>
  <si>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</si>
  <si>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</si>
  <si>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</si>
  <si>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</si>
  <si>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</si>
  <si>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</si>
  <si>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</si>
  <si>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</si>
  <si>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</si>
  <si>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</si>
  <si>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</si>
  <si>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</si>
  <si>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</si>
  <si>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</si>
  <si>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</si>
  <si>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</si>
  <si>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</si>
  <si>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</si>
  <si>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</si>
  <si>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</si>
  <si>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</si>
  <si>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</si>
  <si>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</si>
  <si>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</si>
  <si>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</si>
  <si>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</si>
  <si>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</si>
  <si>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</si>
  <si>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</si>
  <si>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</si>
  <si>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</si>
  <si>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</si>
  <si>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</si>
  <si>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</si>
  <si>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</si>
  <si>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</si>
  <si>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</si>
  <si>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</si>
  <si>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</si>
  <si>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</si>
  <si>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</si>
  <si>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</si>
  <si>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</si>
  <si>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</si>
  <si>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</si>
  <si>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</si>
  <si>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</si>
  <si>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</si>
  <si>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186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</si>
  <si>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</si>
  <si>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</si>
  <si>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</si>
  <si>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</si>
  <si>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</si>
  <si>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</si>
  <si>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</si>
  <si>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191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</si>
  <si>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</si>
  <si>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</si>
  <si>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</si>
  <si>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</si>
  <si>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</si>
  <si>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</si>
  <si>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</si>
  <si>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</si>
  <si>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</si>
  <si>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</si>
  <si>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</si>
  <si>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</si>
  <si>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</si>
  <si>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</si>
  <si>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</si>
  <si>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</si>
  <si>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</si>
  <si>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</si>
  <si>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</si>
  <si>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</si>
  <si>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</si>
  <si>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</si>
  <si>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</si>
  <si>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</si>
  <si>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</si>
  <si>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</si>
  <si>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</si>
  <si>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</si>
  <si>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</si>
  <si>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</si>
  <si>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</si>
  <si>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</si>
  <si>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</si>
  <si>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</si>
  <si>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</si>
  <si>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</si>
  <si>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</si>
  <si>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</si>
  <si>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</si>
  <si>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</si>
  <si>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</si>
  <si>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</si>
  <si>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</si>
  <si>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</si>
  <si>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</si>
  <si>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</si>
  <si>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</si>
  <si>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</si>
  <si>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</si>
  <si>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</si>
  <si>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</si>
  <si>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</si>
  <si>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</si>
  <si>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</si>
  <si>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</si>
  <si>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</si>
  <si>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</si>
  <si>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</si>
  <si>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</si>
  <si>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</si>
  <si>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</si>
  <si>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</si>
  <si>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</si>
  <si>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</si>
  <si>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</si>
  <si>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</si>
  <si>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</si>
  <si>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</si>
  <si>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</si>
  <si>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</si>
  <si>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</si>
  <si>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</si>
  <si>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</si>
  <si>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</si>
  <si>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</si>
  <si>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</si>
  <si>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</si>
  <si>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</si>
  <si>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</si>
  <si>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</si>
  <si>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</si>
  <si>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</si>
  <si>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</si>
  <si>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</si>
  <si>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</si>
  <si>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</si>
  <si>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</si>
  <si>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</si>
  <si>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</si>
  <si>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</si>
  <si>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</si>
  <si>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</si>
  <si>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</si>
  <si>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</si>
  <si>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</si>
  <si>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</si>
  <si>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</si>
  <si>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</si>
  <si>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</si>
  <si>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</si>
  <si>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</si>
  <si>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</si>
  <si>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</si>
  <si>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</si>
  <si>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</si>
  <si>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</si>
  <si>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</si>
  <si>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</si>
  <si>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</si>
  <si>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</si>
  <si>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</si>
  <si>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</si>
  <si>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</si>
  <si>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</si>
  <si>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</si>
  <si>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</si>
  <si>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</si>
  <si>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</si>
  <si>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</si>
  <si>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</si>
  <si>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</si>
  <si>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</si>
  <si>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</si>
  <si>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</si>
  <si>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</si>
  <si>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</si>
  <si>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</si>
  <si>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</si>
  <si>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</si>
  <si>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</si>
  <si>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</si>
  <si>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</si>
  <si>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</si>
  <si>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</si>
  <si>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</si>
  <si>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</si>
  <si>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</si>
  <si>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</si>
  <si>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</si>
  <si>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</si>
  <si>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</si>
  <si>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</si>
  <si>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</si>
  <si>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</si>
  <si>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</si>
  <si>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</si>
  <si>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</si>
  <si>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</si>
  <si>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</si>
  <si>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</si>
  <si>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</si>
  <si>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</si>
  <si>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</si>
  <si>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</si>
  <si>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</si>
  <si>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</si>
  <si>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</si>
  <si>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</si>
  <si>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</si>
  <si>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</si>
  <si>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</si>
  <si>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</si>
  <si>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</si>
  <si>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</si>
  <si>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</si>
  <si>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</si>
  <si>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</si>
  <si>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</si>
  <si>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240 : 19,00000</t>
  </si>
  <si>
    <t>28611225.AR</t>
  </si>
  <si>
    <t>trubka plastová drenážní PVC; ohebná; perforovaná po celém obvodu; DN 160,0 mm</t>
  </si>
  <si>
    <t>Odkaz na mn. položky pořadí 239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</si>
  <si>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</si>
  <si>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</si>
  <si>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</si>
  <si>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</si>
  <si>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</si>
  <si>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</si>
  <si>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</si>
  <si>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</si>
  <si>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</si>
  <si>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</si>
  <si>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</si>
  <si>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241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</si>
  <si>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</si>
  <si>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</si>
  <si>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</si>
  <si>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</si>
  <si>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</si>
  <si>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</si>
  <si>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</si>
  <si>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</si>
  <si>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</si>
  <si>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</si>
  <si>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</si>
  <si>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</si>
  <si>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</si>
  <si>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</si>
  <si>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</si>
  <si>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</si>
  <si>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</si>
  <si>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</si>
  <si>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</si>
  <si>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</si>
  <si>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</si>
  <si>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</si>
  <si>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</si>
  <si>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</si>
  <si>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</si>
  <si>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</si>
  <si>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249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</si>
  <si>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</si>
  <si>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</si>
  <si>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</si>
  <si>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</si>
  <si>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</si>
  <si>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</si>
  <si>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</si>
  <si>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</si>
  <si>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</si>
  <si>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</si>
  <si>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</si>
  <si>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</si>
  <si>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</si>
  <si>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</si>
  <si>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</si>
  <si>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</si>
  <si>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</si>
  <si>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</si>
  <si>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</si>
  <si>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</si>
  <si>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</si>
  <si>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</si>
  <si>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</si>
  <si>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</si>
  <si>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</si>
  <si>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</si>
  <si>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</si>
  <si>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</si>
  <si>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</si>
  <si>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</si>
  <si>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</si>
  <si>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</si>
  <si>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</si>
  <si>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</si>
  <si>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</si>
  <si>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</si>
  <si>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</si>
  <si>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</si>
  <si>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</si>
  <si>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</si>
  <si>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</si>
  <si>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</si>
  <si>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</si>
  <si>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</si>
  <si>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</si>
  <si>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</si>
  <si>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</si>
  <si>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</si>
  <si>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</si>
  <si>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</si>
  <si>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</si>
  <si>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</si>
  <si>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</si>
  <si>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</si>
  <si>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</si>
  <si>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171,172,173,174,176,177,178,179,180,181,182,183,184,185,186,188,189,190,191,192,193,194,195,196,197, : </t>
  </si>
  <si>
    <t xml:space="preserve">198,199,200,201,202,203,204,205,206,207,208,209,210,211,212,213,214,215,216,217,218,219,220,221,222, : </t>
  </si>
  <si>
    <t xml:space="preserve">223,224,225,226,227,228,229,230,231,232,233,234,235,236,237,238,241,242,243,244,245,246,247,248,249, : </t>
  </si>
  <si>
    <t xml:space="preserve">250,252,253,255,256,257,258,259,260,261, : </t>
  </si>
  <si>
    <t>Součet: : 7002,68829</t>
  </si>
  <si>
    <t>711111006RZ3</t>
  </si>
  <si>
    <t>Provedení izolace proti zemní vlhkosti natěradly za studena na ploše vodorovné asfaltovou penetrační suspenzí, včetně dodávky emulze 0,3 kg/m2</t>
  </si>
  <si>
    <t>800-711</t>
  </si>
  <si>
    <t>Odkaz na mn. položky pořadí 265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</si>
  <si>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</si>
  <si>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</si>
  <si>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266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</si>
  <si>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</si>
  <si>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</si>
  <si>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</si>
  <si>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</si>
  <si>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</si>
  <si>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</si>
  <si>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</si>
  <si>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</si>
  <si>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</si>
  <si>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</si>
  <si>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</si>
  <si>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</si>
  <si>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</si>
  <si>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</si>
  <si>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</si>
  <si>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</si>
  <si>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</si>
  <si>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</si>
  <si>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</si>
  <si>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</si>
  <si>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</si>
  <si>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</si>
  <si>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</si>
  <si>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</si>
  <si>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</si>
  <si>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</si>
  <si>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</si>
  <si>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</si>
  <si>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</si>
  <si>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</si>
  <si>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</si>
  <si>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</si>
  <si>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</si>
  <si>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</si>
  <si>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</si>
  <si>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</si>
  <si>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</si>
  <si>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</si>
  <si>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</si>
  <si>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</si>
  <si>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</si>
  <si>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</si>
  <si>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</si>
  <si>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</si>
  <si>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</si>
  <si>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</si>
  <si>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</si>
  <si>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</si>
  <si>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267 : 3,10000</t>
  </si>
  <si>
    <t>711191271RT1</t>
  </si>
  <si>
    <t>Provedení izolace proti zemní vlhkosti ostatní svislé uložení, podkladní textilie, bez dodávky materiálu</t>
  </si>
  <si>
    <t>Odkaz na mn. položky pořadí 268 : 11,56000</t>
  </si>
  <si>
    <t>711191271RT2</t>
  </si>
  <si>
    <t>Provedení izolace proti zemní vlhkosti ostatní svislé uložení, podkladní textilie, 300 g/m2</t>
  </si>
  <si>
    <t>Odkaz na mn. položky pořadí 277 : 1248,70250</t>
  </si>
  <si>
    <t>711212000RU1</t>
  </si>
  <si>
    <t>Izolace proti vodě nátěr podkladní pod hydroizolační stěrky</t>
  </si>
  <si>
    <t>Odkaz na mn. položky pořadí 273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</si>
  <si>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</si>
  <si>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</si>
  <si>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</si>
  <si>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</si>
  <si>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</si>
  <si>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</si>
  <si>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</si>
  <si>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</si>
  <si>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</si>
  <si>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</si>
  <si>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</si>
  <si>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</si>
  <si>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</si>
  <si>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</si>
  <si>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</si>
  <si>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</si>
  <si>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</si>
  <si>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</si>
  <si>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</si>
  <si>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</si>
  <si>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</si>
  <si>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</si>
  <si>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</si>
  <si>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</si>
  <si>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</si>
  <si>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</si>
  <si>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</si>
  <si>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</si>
  <si>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</si>
  <si>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</si>
  <si>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</si>
  <si>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</si>
  <si>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</si>
  <si>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</si>
  <si>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</si>
  <si>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</si>
  <si>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</si>
  <si>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</si>
  <si>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</si>
  <si>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</si>
  <si>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</si>
  <si>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</si>
  <si>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</si>
  <si>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</si>
  <si>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</si>
  <si>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</si>
  <si>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</si>
  <si>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</si>
  <si>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</si>
  <si>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</si>
  <si>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</si>
  <si>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</si>
  <si>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</si>
  <si>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</si>
  <si>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</si>
  <si>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</si>
  <si>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</si>
  <si>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</si>
  <si>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</si>
  <si>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</si>
  <si>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</si>
  <si>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</si>
  <si>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</si>
  <si>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</si>
  <si>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</si>
  <si>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</si>
  <si>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</si>
  <si>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</si>
  <si>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</si>
  <si>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</si>
  <si>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</si>
  <si>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</si>
  <si>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</si>
  <si>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</si>
  <si>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</si>
  <si>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</si>
  <si>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</si>
  <si>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</si>
  <si>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</si>
  <si>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</si>
  <si>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</si>
  <si>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</si>
  <si>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</si>
  <si>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</si>
  <si>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</si>
  <si>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</si>
  <si>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</si>
  <si>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</si>
  <si>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</si>
  <si>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</si>
  <si>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</si>
  <si>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</si>
  <si>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</si>
  <si>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</si>
  <si>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</si>
  <si>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</si>
  <si>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</si>
  <si>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</si>
  <si>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</si>
  <si>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</si>
  <si>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</si>
  <si>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</si>
  <si>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</si>
  <si>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</si>
  <si>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</si>
  <si>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</si>
  <si>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</si>
  <si>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</si>
  <si>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</si>
  <si>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</si>
  <si>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</si>
  <si>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</si>
  <si>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</si>
  <si>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</si>
  <si>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</si>
  <si>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</si>
  <si>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</si>
  <si>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</si>
  <si>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</si>
  <si>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</si>
  <si>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</si>
  <si>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</si>
  <si>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</si>
  <si>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</si>
  <si>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</si>
  <si>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</si>
  <si>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</si>
  <si>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</si>
  <si>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</si>
  <si>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</si>
  <si>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</si>
  <si>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</si>
  <si>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</si>
  <si>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</si>
  <si>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</si>
  <si>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</si>
  <si>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</si>
  <si>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</si>
  <si>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</si>
  <si>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</si>
  <si>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</si>
  <si>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</si>
  <si>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</si>
  <si>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</si>
  <si>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</si>
  <si>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</si>
  <si>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</si>
  <si>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</si>
  <si>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</si>
  <si>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</si>
  <si>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</si>
  <si>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</si>
  <si>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</si>
  <si>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</si>
  <si>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</si>
  <si>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</si>
  <si>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</si>
  <si>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</si>
  <si>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</si>
  <si>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</si>
  <si>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pás izolační z modifikovaného asfaltu natavitelný; nosná vložka polyesterové rouno; horní strana jemný minerální posyp; spodní strana PE fólie; tl. 4,0 mm</t>
  </si>
  <si>
    <t>62852265R</t>
  </si>
  <si>
    <t>pás izolační z modifikovaného asfaltu natavitelný, mechanicky kotvený; nosná vložka skelná tkanina; horní strana jemný minerální posyp; spodní strana PE fólie; tl. 4,0 mm</t>
  </si>
  <si>
    <t>Koeficient 2.vrstva + přeložení a prořez: 1,24</t>
  </si>
  <si>
    <t>69366199R</t>
  </si>
  <si>
    <t>geotextilie PP; funkce separační, ochranná, výztužná, filtrační; plošná hmotnost 500 g/m2; zpevněná oboustranně</t>
  </si>
  <si>
    <t>Odkaz na mn. položky pořadí 269 : 3,10000</t>
  </si>
  <si>
    <t>Odkaz na mn. položky pořadí 270 : 11,56000</t>
  </si>
  <si>
    <t>998711102R00</t>
  </si>
  <si>
    <t>Přesun hmot pro izolace proti vodě svisle do 12 m</t>
  </si>
  <si>
    <t>50 m vodorovně měřeno od těžiště půdorysné plochy skládky do těžiště půdorysné plochy objektu</t>
  </si>
  <si>
    <t xml:space="preserve">263,264,265,266,271,272,273,274,275,276,277,278,279,280,281,282,283,284,285,286,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</si>
  <si>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</si>
  <si>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</si>
  <si>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</si>
  <si>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</si>
  <si>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</si>
  <si>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</si>
  <si>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</si>
  <si>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</si>
  <si>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</si>
  <si>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</si>
  <si>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</si>
  <si>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</si>
  <si>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</si>
  <si>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</si>
  <si>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</si>
  <si>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</si>
  <si>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</si>
  <si>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</si>
  <si>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</si>
  <si>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</si>
  <si>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</si>
  <si>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</si>
  <si>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</si>
  <si>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</si>
  <si>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</si>
  <si>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</si>
  <si>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</si>
  <si>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</si>
  <si>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</si>
  <si>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</si>
  <si>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</si>
  <si>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</si>
  <si>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</si>
  <si>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</si>
  <si>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</si>
  <si>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</si>
  <si>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</si>
  <si>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291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</si>
  <si>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</si>
  <si>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</si>
  <si>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</si>
  <si>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</si>
  <si>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</si>
  <si>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</si>
  <si>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</si>
  <si>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</si>
  <si>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</si>
  <si>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</si>
  <si>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</si>
  <si>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</si>
  <si>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</si>
  <si>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</si>
  <si>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</si>
  <si>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</si>
  <si>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</si>
  <si>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</si>
  <si>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</si>
  <si>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</si>
  <si>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</si>
  <si>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</si>
  <si>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</si>
  <si>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</si>
  <si>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</si>
  <si>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</si>
  <si>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</si>
  <si>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</si>
  <si>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</si>
  <si>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</si>
  <si>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</si>
  <si>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</si>
  <si>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</si>
  <si>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</si>
  <si>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</si>
  <si>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</si>
  <si>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</si>
  <si>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</si>
  <si>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</si>
  <si>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</si>
  <si>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</si>
  <si>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</si>
  <si>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</si>
  <si>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</si>
  <si>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</si>
  <si>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</si>
  <si>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303 : 968,67900</t>
  </si>
  <si>
    <t xml:space="preserve"> + svisle na propustnou hliníkovou lištu : 0,1*388,4</t>
  </si>
  <si>
    <t>712391171RZ5</t>
  </si>
  <si>
    <t>Textílie na střechách do 10° podkladní, včetně dodávky netkané polypropylénové textílie plošné hmotnosti 300 g/m2</t>
  </si>
  <si>
    <t>Odkaz na mn. položky pořadí 292 : 155,43110</t>
  </si>
  <si>
    <t>Odkaz na mn. položky pořadí 306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</si>
  <si>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</si>
  <si>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</si>
  <si>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</si>
  <si>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</si>
  <si>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</si>
  <si>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</si>
  <si>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</si>
  <si>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</si>
  <si>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</si>
  <si>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</si>
  <si>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</si>
  <si>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</si>
  <si>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</si>
  <si>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</si>
  <si>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</si>
  <si>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</si>
  <si>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</si>
  <si>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</si>
  <si>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</si>
  <si>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</si>
  <si>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</si>
  <si>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</si>
  <si>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305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</si>
  <si>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</si>
  <si>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</si>
  <si>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</si>
  <si>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</si>
  <si>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</si>
  <si>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</si>
  <si>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</si>
  <si>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</si>
  <si>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</si>
  <si>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</si>
  <si>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</si>
  <si>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</si>
  <si>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</si>
  <si>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</si>
  <si>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</si>
  <si>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</si>
  <si>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</si>
  <si>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</si>
  <si>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</si>
  <si>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</si>
  <si>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</si>
  <si>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</si>
  <si>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</si>
  <si>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</si>
  <si>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</si>
  <si>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</si>
  <si>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</si>
  <si>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</si>
  <si>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</si>
  <si>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</si>
  <si>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</si>
  <si>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</si>
  <si>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</si>
  <si>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</si>
  <si>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</si>
  <si>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</si>
  <si>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</si>
  <si>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</si>
  <si>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</si>
  <si>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</si>
  <si>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</si>
  <si>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</si>
  <si>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</si>
  <si>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</si>
  <si>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</si>
  <si>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</si>
  <si>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</si>
  <si>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</si>
  <si>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</si>
  <si>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</si>
  <si>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</si>
  <si>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</si>
  <si>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</si>
  <si>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</si>
  <si>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</si>
  <si>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</si>
  <si>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</si>
  <si>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</si>
  <si>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</si>
  <si>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</si>
  <si>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</si>
  <si>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</si>
  <si>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</si>
  <si>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</si>
  <si>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</si>
  <si>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</si>
  <si>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</si>
  <si>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</si>
  <si>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</si>
  <si>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</si>
  <si>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</si>
  <si>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</si>
  <si>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</si>
  <si>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</si>
  <si>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</si>
  <si>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t>
  </si>
  <si>
    <t>Odkaz na mn. položky pořadí 288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</si>
  <si>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</si>
  <si>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</si>
  <si>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</si>
  <si>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</si>
  <si>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</si>
  <si>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</si>
  <si>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</si>
  <si>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</si>
  <si>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</si>
  <si>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</si>
  <si>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</si>
  <si>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</si>
  <si>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308 : 1127,73000</t>
  </si>
  <si>
    <t>Odkaz na mn. položky pořadí 307 : 46,44600</t>
  </si>
  <si>
    <t>60510057R</t>
  </si>
  <si>
    <t>lať průřez 36 cm2; jakost II; l = 3000,0 mm</t>
  </si>
  <si>
    <t>RTS 21/ II</t>
  </si>
  <si>
    <t>dřevěná kce pro stabilizaci substrátu na střeše 1. NP - světlíky : 0,06*0,06*90,0</t>
  </si>
  <si>
    <t>Koeficient prožez: 0,05</t>
  </si>
  <si>
    <t>628522691R</t>
  </si>
  <si>
    <t>pás izolační z modifikovaného asfaltu natavitelný; nosná vložka skelná rohož + Al fólie; horní strana jemný minerální posyp; spodní strana PE fólie; tl. 4,0 mm</t>
  </si>
  <si>
    <t>69366197R</t>
  </si>
  <si>
    <t>geotextilie PP; funkce separační, ochranná, výztužná, filtrační; plošná hmotnost 200 g/m2; zpevněná oboustranně</t>
  </si>
  <si>
    <t>Odkaz na mn. položky pořadí 300 : 1007,51900</t>
  </si>
  <si>
    <t>Koeficient : 0,05</t>
  </si>
  <si>
    <t>Odkaz na mn. položky pořadí 302 : 968,67900</t>
  </si>
  <si>
    <t>998712102R00</t>
  </si>
  <si>
    <t>Přesun hmot pro povlakové krytiny v objektech výšky přes 6 do 12 m</t>
  </si>
  <si>
    <t>50 m vodorovně</t>
  </si>
  <si>
    <t xml:space="preserve">289,290,291,292,293,294,295,296,297,298,299,301,302,303,304,305,306,310,311,312,313,314,315,316,317, : </t>
  </si>
  <si>
    <t xml:space="preserve">318,319,320,321,322,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</si>
  <si>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</si>
  <si>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</si>
  <si>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</si>
  <si>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</si>
  <si>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</si>
  <si>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</si>
  <si>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</si>
  <si>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</si>
  <si>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</si>
  <si>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</si>
  <si>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</si>
  <si>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</si>
  <si>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</si>
  <si>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</si>
  <si>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</si>
  <si>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329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</si>
  <si>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</si>
  <si>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</si>
  <si>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</si>
  <si>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</si>
  <si>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</si>
  <si>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</si>
  <si>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</si>
  <si>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</si>
  <si>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</si>
  <si>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</si>
  <si>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</si>
  <si>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</si>
  <si>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</si>
  <si>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</si>
  <si>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</si>
  <si>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</si>
  <si>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</si>
  <si>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</si>
  <si>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</si>
  <si>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340 : 627,57000</t>
  </si>
  <si>
    <t xml:space="preserve"> + svisle na propustnou hliníkovou vrstvu : 0,1*(29,3+22,0+5,3+8,1)*2</t>
  </si>
  <si>
    <t>Odkaz na mn. položky pořadí 330 : 22,51000</t>
  </si>
  <si>
    <t>Odkaz na mn. položky pořadí 343 : 37,46000</t>
  </si>
  <si>
    <t xml:space="preserve">skladba S3 - střecha nad 2. NP - separační vrstva pod nopovou fólií - 500 g/m2 : </t>
  </si>
  <si>
    <t>skladba S3 - střecha nad 2. NP vč. svislých ploch : 29,8*22,5</t>
  </si>
  <si>
    <t xml:space="preserve">   - atrium : -5,3*8,1</t>
  </si>
  <si>
    <t>Odkaz na mn. položky pořadí 342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</si>
  <si>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</si>
  <si>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</si>
  <si>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</si>
  <si>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</si>
  <si>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</si>
  <si>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</si>
  <si>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</si>
  <si>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</si>
  <si>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</si>
  <si>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</si>
  <si>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</si>
  <si>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</si>
  <si>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</si>
  <si>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</si>
  <si>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</si>
  <si>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Z1 : (29,3+22,0+5,3+8,1)*2</t>
  </si>
  <si>
    <t>Odkaz na mn. položky pořadí 324 : 62,16700</t>
  </si>
  <si>
    <t>skladba S3 - střecha nad 2. NP : 29,2*21,9*0,15</t>
  </si>
  <si>
    <t xml:space="preserve">   - atrium : -8,4*5,6*0,15</t>
  </si>
  <si>
    <t>Odkaz na mn. položky pořadí 344 : 592,44000</t>
  </si>
  <si>
    <t>Odkaz na mn. položky pořadí 337 : 640,51000</t>
  </si>
  <si>
    <t>Odkaz na mn. položky pořadí 339 : 627,57000</t>
  </si>
  <si>
    <t xml:space="preserve">325,326,327,328,329,330,331,332,333,334,335,336,338,339,340,341,342,343,345,346,347,348,349,350,351, : </t>
  </si>
  <si>
    <t xml:space="preserve">352,353,354,355,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</si>
  <si>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</si>
  <si>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</si>
  <si>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</si>
  <si>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</si>
  <si>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</si>
  <si>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</si>
  <si>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</si>
  <si>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359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</si>
  <si>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</si>
  <si>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</si>
  <si>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</si>
  <si>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</si>
  <si>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</si>
  <si>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</si>
  <si>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</si>
  <si>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</si>
  <si>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</si>
  <si>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</si>
  <si>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</si>
  <si>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</si>
  <si>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</si>
  <si>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</si>
  <si>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</si>
  <si>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365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</si>
  <si>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</si>
  <si>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</si>
  <si>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</si>
  <si>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</si>
  <si>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</si>
  <si>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</si>
  <si>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</si>
  <si>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</si>
  <si>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</si>
  <si>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</si>
  <si>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</si>
  <si>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</si>
  <si>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</si>
  <si>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</si>
  <si>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</si>
  <si>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</si>
  <si>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</si>
  <si>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</si>
  <si>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</si>
  <si>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</si>
  <si>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</si>
  <si>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</si>
  <si>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</si>
  <si>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</si>
  <si>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378 : 27,51800</t>
  </si>
  <si>
    <t>Odkaz na mn. položky pořadí 374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</si>
  <si>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</si>
  <si>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</si>
  <si>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</si>
  <si>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</si>
  <si>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</si>
  <si>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</si>
  <si>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</si>
  <si>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</si>
  <si>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</si>
  <si>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</si>
  <si>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</si>
  <si>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</si>
  <si>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</si>
  <si>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</si>
  <si>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</si>
  <si>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</si>
  <si>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</si>
  <si>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</si>
  <si>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</si>
  <si>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366 : 146,30000</t>
  </si>
  <si>
    <t>Odkaz na mn. položky pořadí 375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</si>
  <si>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</si>
  <si>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</si>
  <si>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</si>
  <si>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</si>
  <si>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</si>
  <si>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</si>
  <si>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376 : 68,50500</t>
  </si>
  <si>
    <t>Odkaz na mn. položky pořadí 371 : 39,96000</t>
  </si>
  <si>
    <t>998712101R00</t>
  </si>
  <si>
    <t>Přesun hmot pro povlakové krytiny v objektech výšky do 6 m</t>
  </si>
  <si>
    <t xml:space="preserve">357,358,359,361,362,363,364,365,366,367,368,369,370,372,373,374,375,377,378,379,380,381,382,383, : </t>
  </si>
  <si>
    <t>Součet: : 26,74872</t>
  </si>
  <si>
    <t xml:space="preserve">skladba S1 - terasa 163 : </t>
  </si>
  <si>
    <t>TI atiky z boku - perimetr tl. 100 mm : 0,23*36,64</t>
  </si>
  <si>
    <t>TI atiky zhora - perimetr tl. 100 mm : 0,51*36,64</t>
  </si>
  <si>
    <t>Odkaz na mn. položky pořadí 387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</si>
  <si>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</si>
  <si>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</si>
  <si>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</si>
  <si>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</si>
  <si>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</si>
  <si>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</si>
  <si>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</si>
  <si>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</si>
  <si>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</si>
  <si>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</si>
  <si>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</si>
  <si>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</si>
  <si>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399 : 31,63640</t>
  </si>
  <si>
    <t>Odkaz na mn. položky pořadí 395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</si>
  <si>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</si>
  <si>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</si>
  <si>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</si>
  <si>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</si>
  <si>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</si>
  <si>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</si>
  <si>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</si>
  <si>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</si>
  <si>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</si>
  <si>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</si>
  <si>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</si>
  <si>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388 : 202,35200</t>
  </si>
  <si>
    <t>Odkaz na mn. položky pořadí 396 : 29,56200</t>
  </si>
  <si>
    <t>skladba S1 - terasa 163 : 1,58*36,62*0,07</t>
  </si>
  <si>
    <t>sladba S2 - část terasy 161 na stropě : 3,4*25,9*0,09</t>
  </si>
  <si>
    <t>Odkaz na mn. položky pořadí 397 : 145,91960</t>
  </si>
  <si>
    <t xml:space="preserve">385,386,387,388,389,390,391,392,393,394,395,396,398,399,400,401,402,403,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</si>
  <si>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</si>
  <si>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</si>
  <si>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</si>
  <si>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</si>
  <si>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</si>
  <si>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</si>
  <si>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</si>
  <si>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</si>
  <si>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</si>
  <si>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</si>
  <si>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</si>
  <si>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</si>
  <si>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</si>
  <si>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</si>
  <si>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</si>
  <si>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</si>
  <si>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</si>
  <si>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</si>
  <si>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</si>
  <si>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</si>
  <si>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</si>
  <si>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</si>
  <si>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</si>
  <si>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</si>
  <si>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</si>
  <si>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</si>
  <si>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</si>
  <si>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</si>
  <si>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</si>
  <si>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</si>
  <si>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</si>
  <si>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</si>
  <si>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</si>
  <si>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</si>
  <si>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</si>
  <si>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</si>
  <si>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</si>
  <si>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</si>
  <si>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</si>
  <si>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</si>
  <si>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</si>
  <si>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</si>
  <si>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</si>
  <si>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</si>
  <si>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</si>
  <si>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405 : 673,88300</t>
  </si>
  <si>
    <t>Odkaz na mn. položky pořadí 406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</si>
  <si>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</si>
  <si>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</si>
  <si>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</si>
  <si>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</si>
  <si>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</si>
  <si>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</si>
  <si>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</si>
  <si>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</si>
  <si>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</si>
  <si>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</si>
  <si>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</si>
  <si>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</si>
  <si>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</si>
  <si>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</si>
  <si>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</si>
  <si>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</si>
  <si>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</si>
  <si>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</si>
  <si>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</si>
  <si>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</si>
  <si>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</si>
  <si>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</si>
  <si>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</si>
  <si>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</si>
  <si>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</si>
  <si>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</si>
  <si>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</si>
  <si>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</si>
  <si>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</si>
  <si>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</si>
  <si>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</si>
  <si>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</si>
  <si>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</si>
  <si>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</si>
  <si>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</si>
  <si>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</si>
  <si>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</si>
  <si>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</si>
  <si>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</si>
  <si>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</si>
  <si>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</si>
  <si>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</si>
  <si>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</si>
  <si>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</si>
  <si>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</si>
  <si>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</si>
  <si>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</si>
  <si>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</si>
  <si>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</si>
  <si>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</si>
  <si>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</si>
  <si>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</si>
  <si>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</si>
  <si>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</si>
  <si>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</si>
  <si>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</si>
  <si>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</si>
  <si>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</si>
  <si>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</si>
  <si>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</si>
  <si>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</si>
  <si>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</si>
  <si>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</si>
  <si>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</si>
  <si>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</si>
  <si>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</si>
  <si>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</si>
  <si>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</si>
  <si>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</si>
  <si>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</si>
  <si>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</si>
  <si>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</si>
  <si>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</si>
  <si>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</si>
  <si>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</si>
  <si>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</si>
  <si>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</si>
  <si>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</si>
  <si>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</si>
  <si>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</si>
  <si>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</si>
  <si>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</si>
  <si>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</si>
  <si>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</si>
  <si>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</si>
  <si>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</si>
  <si>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</si>
  <si>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</si>
  <si>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</si>
  <si>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</si>
  <si>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</si>
  <si>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</si>
  <si>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</si>
  <si>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</si>
  <si>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</si>
  <si>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</si>
  <si>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</si>
  <si>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</si>
  <si>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</si>
  <si>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</si>
  <si>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</si>
  <si>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</si>
  <si>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</si>
  <si>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</si>
  <si>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</si>
  <si>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</si>
  <si>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</si>
  <si>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</si>
  <si>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</si>
  <si>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</si>
  <si>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407,408,409,410,411,412,413,414,415,416,417,418,419,420,421,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</si>
  <si>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</si>
  <si>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</si>
  <si>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</si>
  <si>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</si>
  <si>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</si>
  <si>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8</t>
  </si>
  <si>
    <t>S17 : 9</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</si>
  <si>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</si>
  <si>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</si>
  <si>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</si>
  <si>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</si>
  <si>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</si>
  <si>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</si>
  <si>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</si>
  <si>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</si>
  <si>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</si>
  <si>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423,424,425,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</si>
  <si>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</si>
  <si>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</si>
  <si>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</si>
  <si>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</si>
  <si>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</si>
  <si>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</si>
  <si>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</si>
  <si>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427 : 2,00000</t>
  </si>
  <si>
    <t>998728102R00</t>
  </si>
  <si>
    <t>Přesun hmot pro vzduchotechniku v objektech výšky do 12 m</t>
  </si>
  <si>
    <t>vodorovně do 50 m</t>
  </si>
  <si>
    <t xml:space="preserve">428,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</si>
  <si>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</si>
  <si>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</si>
  <si>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</si>
  <si>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</si>
  <si>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</si>
  <si>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</si>
  <si>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</si>
  <si>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</si>
  <si>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</si>
  <si>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</si>
  <si>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</si>
  <si>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t>
  </si>
  <si>
    <t>K/23 : 0,6*2</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</si>
  <si>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</si>
  <si>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</si>
  <si>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</si>
  <si>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</si>
  <si>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</si>
  <si>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</si>
  <si>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</si>
  <si>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</si>
  <si>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</si>
  <si>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</si>
  <si>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</si>
  <si>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</si>
  <si>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</si>
  <si>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</si>
  <si>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</si>
  <si>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</si>
  <si>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</si>
  <si>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</si>
  <si>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</si>
  <si>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</si>
  <si>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</si>
  <si>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</si>
  <si>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</si>
  <si>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</si>
  <si>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</si>
  <si>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</si>
  <si>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</si>
  <si>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</si>
  <si>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</si>
  <si>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</si>
  <si>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</si>
  <si>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</si>
  <si>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</si>
  <si>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</si>
  <si>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</si>
  <si>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</si>
  <si>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</si>
  <si>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</si>
  <si>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</si>
  <si>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</si>
  <si>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</si>
  <si>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</si>
  <si>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</si>
  <si>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</si>
  <si>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</si>
  <si>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</si>
  <si>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</si>
  <si>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</si>
  <si>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430,431,432,433,434,435,436,437,438, : </t>
  </si>
  <si>
    <t>Součet: : 1,68403</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</si>
  <si>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</si>
  <si>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</si>
  <si>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</si>
  <si>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</si>
  <si>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</si>
  <si>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</si>
  <si>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</si>
  <si>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</si>
  <si>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</si>
  <si>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</si>
  <si>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</si>
  <si>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S34+T98 : </t>
  </si>
  <si>
    <t>m. č. 009 - S34 : 2</t>
  </si>
  <si>
    <t>766002</t>
  </si>
  <si>
    <t>Sanitární příčka 1600x2300 mm, techn. specifikace dle PD, D+ M, včetně dveří, kování, kotvení a povrch. úpravy</t>
  </si>
  <si>
    <t>m. č. 119 - S34 : 1</t>
  </si>
  <si>
    <t>766003</t>
  </si>
  <si>
    <t>Sanitární příčka 1830x2300 mm, techn. specifikace dle PD, D+ M, včetně dveří, kování, kotvení a povrch. úpravy</t>
  </si>
  <si>
    <t>m.č. 117 : 1</t>
  </si>
  <si>
    <t>m.č. 112 : 1</t>
  </si>
  <si>
    <t>766004</t>
  </si>
  <si>
    <t>Sanitární příčka 2000+2150x2300 mm, techn. specifikace dle PD, D+ M, včetně dveří, kování, kotvení a povrch. úpravy</t>
  </si>
  <si>
    <t>m.č. 113 : 1</t>
  </si>
  <si>
    <t>m.č. 116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</si>
  <si>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</si>
  <si>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</si>
  <si>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</si>
  <si>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</si>
  <si>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</si>
  <si>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</si>
  <si>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</si>
  <si>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</si>
  <si>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</si>
  <si>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</si>
  <si>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</si>
  <si>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</si>
  <si>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</si>
  <si>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</si>
  <si>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</si>
  <si>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</si>
  <si>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</si>
  <si>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</si>
  <si>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</si>
  <si>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</si>
  <si>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</si>
  <si>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</si>
  <si>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</si>
  <si>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</si>
  <si>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</si>
  <si>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</si>
  <si>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</si>
  <si>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</si>
  <si>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</si>
  <si>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</si>
  <si>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</si>
  <si>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</si>
  <si>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</si>
  <si>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</si>
  <si>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</si>
  <si>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</si>
  <si>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</si>
  <si>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</si>
  <si>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</si>
  <si>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</si>
  <si>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</si>
  <si>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</si>
  <si>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</si>
  <si>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</si>
  <si>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</si>
  <si>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</si>
  <si>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</si>
  <si>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</si>
  <si>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</si>
  <si>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</si>
  <si>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</si>
  <si>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</si>
  <si>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</si>
  <si>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</si>
  <si>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</si>
  <si>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</si>
  <si>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</si>
  <si>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</si>
  <si>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</si>
  <si>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</si>
  <si>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</si>
  <si>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</si>
  <si>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</si>
  <si>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</si>
  <si>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</si>
  <si>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</si>
  <si>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</si>
  <si>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</si>
  <si>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</si>
  <si>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</si>
  <si>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</si>
  <si>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</si>
  <si>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</si>
  <si>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</si>
  <si>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</si>
  <si>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</si>
  <si>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</si>
  <si>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</si>
  <si>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</si>
  <si>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</si>
  <si>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</si>
  <si>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</si>
  <si>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</si>
  <si>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</si>
  <si>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</si>
  <si>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</si>
  <si>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</si>
  <si>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</si>
  <si>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</si>
  <si>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</si>
  <si>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</si>
  <si>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</si>
  <si>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</si>
  <si>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</si>
  <si>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</si>
  <si>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</si>
  <si>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</si>
  <si>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</si>
  <si>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</si>
  <si>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</si>
  <si>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</si>
  <si>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</si>
  <si>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</si>
  <si>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</si>
  <si>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</si>
  <si>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</si>
  <si>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</si>
  <si>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</si>
  <si>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</si>
  <si>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</si>
  <si>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</si>
  <si>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</si>
  <si>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</si>
  <si>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</si>
  <si>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</si>
  <si>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</si>
  <si>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</si>
  <si>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</si>
  <si>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</si>
  <si>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</si>
  <si>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</si>
  <si>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</si>
  <si>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</si>
  <si>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</si>
  <si>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</si>
  <si>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</si>
  <si>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</si>
  <si>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</si>
  <si>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</si>
  <si>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</si>
  <si>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</si>
  <si>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</si>
  <si>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</si>
  <si>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</si>
  <si>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</si>
  <si>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</si>
  <si>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</si>
  <si>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T/87</t>
  </si>
  <si>
    <t>Nábytek-recepce, vertikální obklad vč. obložení podhledu, techn. specifikace dle výpisu truhl. prací, D+ M, včetně kotvení a povrch úpravy</t>
  </si>
  <si>
    <t>T/88</t>
  </si>
  <si>
    <t>Nábytek- vstup dělící stěna, včetně úložných prostor, hracího koutku a skluzavky, D+ M, včetně kotvení kování a povrch úpravy, techn. specifikace dle výpisu truhl. prací</t>
  </si>
  <si>
    <t>T/89</t>
  </si>
  <si>
    <t>Nábytek- pokoje, nábytkový pilíř, sedací parapet, techn. specifikace dle výpisu truhl. prací, D+ M, včetně kování, kotvení a povrch úpravy</t>
  </si>
  <si>
    <t>T/90</t>
  </si>
  <si>
    <t>Nábytek- herna teens, včetně kuchyňské linky a sedacích schodů, techn. specifikace dle výpisu truhl., D+ M, včetně kotvení, kování a povrch úpravy</t>
  </si>
  <si>
    <t>T/91</t>
  </si>
  <si>
    <t>Vnitřní dřevěné obložení stěny 5980/2600 mm, techn. specifikace dle výpisu truhl. prací, D+ M, včetně kotvení a povrch úpravy</t>
  </si>
  <si>
    <t>T/92</t>
  </si>
  <si>
    <t>Vnitřní kuchyňka včetně vertikálního obkladu, podhledu a barovéhu pultu, techn. specifikace dle výpisu truhl. prací, D+ M, včetně kotvení, kování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</si>
  <si>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</si>
  <si>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</si>
  <si>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</si>
  <si>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</si>
  <si>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</si>
  <si>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</si>
  <si>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</si>
  <si>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</si>
  <si>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</si>
  <si>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</si>
  <si>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</si>
  <si>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</si>
  <si>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441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</si>
  <si>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</si>
  <si>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</si>
  <si>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</si>
  <si>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</si>
  <si>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</si>
  <si>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</si>
  <si>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</si>
  <si>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</si>
  <si>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</si>
  <si>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</si>
  <si>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</si>
  <si>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</si>
  <si>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</si>
  <si>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</si>
  <si>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440,441,442,443,444,445,446,447,448,449,450,451,452,453,454,455,456,457,458,459,460,461,462,463,464, : </t>
  </si>
  <si>
    <t xml:space="preserve">465,466,467,468,469,470,471,472,473,474,475,476,477,478,479,480,481,482,483,484,485,486,487,488,489, : </t>
  </si>
  <si>
    <t xml:space="preserve">490,491,492,493,494,495,496,497,498,499,500,501,502,503,504,505,506,507,508,509,510,511,512,513,514, : </t>
  </si>
  <si>
    <t xml:space="preserve">515,516,517,518,519,520,521,522,523,524,525,526,527,528,529,530,531,532,533,534,535,536,537,538,539, : </t>
  </si>
  <si>
    <t xml:space="preserve">540, : </t>
  </si>
  <si>
    <t>Součet: : 38,14146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</si>
  <si>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</si>
  <si>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</si>
  <si>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</si>
  <si>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</si>
  <si>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</si>
  <si>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</si>
  <si>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</si>
  <si>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</si>
  <si>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</si>
  <si>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</si>
  <si>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</si>
  <si>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</si>
  <si>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</si>
  <si>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</si>
  <si>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</si>
  <si>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</si>
  <si>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</si>
  <si>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</si>
  <si>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767842160R00</t>
  </si>
  <si>
    <t>Ochranný systém proti pádu osob nerezový kotvicí bod, délky 600 mm, osazený do betonové konstrukce minimální tloušťky 140 mm</t>
  </si>
  <si>
    <t>střecha : 7</t>
  </si>
  <si>
    <t>767842160Rxx</t>
  </si>
  <si>
    <t>Ochranný systém proti pádu osob nerezový kotvicí bod, délky 700 mm, osazený do betonové konstrukce minimální tloušťky 140 mm</t>
  </si>
  <si>
    <t>střecha : 3</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</si>
  <si>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</si>
  <si>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</si>
  <si>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</si>
  <si>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</si>
  <si>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</si>
  <si>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</si>
  <si>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</si>
  <si>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</si>
  <si>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</si>
  <si>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</si>
  <si>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</si>
  <si>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</si>
  <si>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</si>
  <si>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</si>
  <si>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</si>
  <si>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</si>
  <si>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</si>
  <si>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</si>
  <si>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</si>
  <si>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</si>
  <si>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</si>
  <si>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</si>
  <si>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</si>
  <si>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</si>
  <si>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</si>
  <si>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</si>
  <si>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</si>
  <si>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</si>
  <si>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</si>
  <si>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</si>
  <si>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</si>
  <si>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</si>
  <si>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</si>
  <si>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</si>
  <si>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</si>
  <si>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</si>
  <si>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ks</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</si>
  <si>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</si>
  <si>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</si>
  <si>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</si>
  <si>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</si>
  <si>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</si>
  <si>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</si>
  <si>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</si>
  <si>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</si>
  <si>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</si>
  <si>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</si>
  <si>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</si>
  <si>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</si>
  <si>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</si>
  <si>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</si>
  <si>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</si>
  <si>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</si>
  <si>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</si>
  <si>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</si>
  <si>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</si>
  <si>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</si>
  <si>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</si>
  <si>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</si>
  <si>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</si>
  <si>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</si>
  <si>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</si>
  <si>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</si>
  <si>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</si>
  <si>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</si>
  <si>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</si>
  <si>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</si>
  <si>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</si>
  <si>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</si>
  <si>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</si>
  <si>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</si>
  <si>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</si>
  <si>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</si>
  <si>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</si>
  <si>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</si>
  <si>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</si>
  <si>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</si>
  <si>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</si>
  <si>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</si>
  <si>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</si>
  <si>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</si>
  <si>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</si>
  <si>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</si>
  <si>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</si>
  <si>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</si>
  <si>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</si>
  <si>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</si>
  <si>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</si>
  <si>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</si>
  <si>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</si>
  <si>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</si>
  <si>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</si>
  <si>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</si>
  <si>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</si>
  <si>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</si>
  <si>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</si>
  <si>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</si>
  <si>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</si>
  <si>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</si>
  <si>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</si>
  <si>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</si>
  <si>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</si>
  <si>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</si>
  <si>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</si>
  <si>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</si>
  <si>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542,543,545,546,547,548,549,550,551,552,553,554,555,556,557,558,559,560,561,562,563,564,565,566,567, : </t>
  </si>
  <si>
    <t xml:space="preserve">568,569,570, : </t>
  </si>
  <si>
    <t>Součet: : 7,18167</t>
  </si>
  <si>
    <t>771101210R00</t>
  </si>
  <si>
    <t>Příprava podkladu pod dlažby penetrace podkladu pod dlažby</t>
  </si>
  <si>
    <t>800-771</t>
  </si>
  <si>
    <t>Odkaz na mn. položky pořadí 574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</si>
  <si>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</si>
  <si>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</si>
  <si>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</si>
  <si>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</si>
  <si>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</si>
  <si>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</si>
  <si>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</si>
  <si>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</si>
  <si>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</si>
  <si>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</si>
  <si>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</si>
  <si>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</si>
  <si>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</si>
  <si>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</si>
  <si>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</si>
  <si>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</si>
  <si>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</si>
  <si>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</si>
  <si>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</si>
  <si>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</si>
  <si>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</si>
  <si>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</si>
  <si>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</si>
  <si>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</si>
  <si>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</si>
  <si>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</si>
  <si>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</si>
  <si>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</si>
  <si>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573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</si>
  <si>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</si>
  <si>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</si>
  <si>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</si>
  <si>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</si>
  <si>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</si>
  <si>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</si>
  <si>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</si>
  <si>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</si>
  <si>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</si>
  <si>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</si>
  <si>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</si>
  <si>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</si>
  <si>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</si>
  <si>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</si>
  <si>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</si>
  <si>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</si>
  <si>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</si>
  <si>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</si>
  <si>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</si>
  <si>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</si>
  <si>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</si>
  <si>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</si>
  <si>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</si>
  <si>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</si>
  <si>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</si>
  <si>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</si>
  <si>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</si>
  <si>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</si>
  <si>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</si>
  <si>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572,573,574,575,576,577,578, : </t>
  </si>
  <si>
    <t>Součet: : 11,40858</t>
  </si>
  <si>
    <t>775101101R00</t>
  </si>
  <si>
    <t>Příprava podkladu vysávání vlysových, parketových a lamelových podlah průmyslovým vysavačem</t>
  </si>
  <si>
    <t>800-775</t>
  </si>
  <si>
    <t>Odkaz na mn. položky pořadí 582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</si>
  <si>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</si>
  <si>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</si>
  <si>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</si>
  <si>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</si>
  <si>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</si>
  <si>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</si>
  <si>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</si>
  <si>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</si>
  <si>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</si>
  <si>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</si>
  <si>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</si>
  <si>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</si>
  <si>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</si>
  <si>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</si>
  <si>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</si>
  <si>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</si>
  <si>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</si>
  <si>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</si>
  <si>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</si>
  <si>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</si>
  <si>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611936841R</t>
  </si>
  <si>
    <t>lišta obvodová; materiál dřevo; š = 20,0 mm; h = 40,0 mm; dekor 16 standardních dekorů</t>
  </si>
  <si>
    <t>Odkaz na mn. položky pořadí 581 : 9,57000</t>
  </si>
  <si>
    <t>998775102R00</t>
  </si>
  <si>
    <t>Přesun hmot pro podlahy vlysové a parketové v objektech výšky do 12 m</t>
  </si>
  <si>
    <t xml:space="preserve">583,584, : </t>
  </si>
  <si>
    <t>Součet: : 0,05283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</si>
  <si>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</si>
  <si>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</si>
  <si>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</si>
  <si>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</si>
  <si>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</si>
  <si>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</si>
  <si>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</si>
  <si>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</si>
  <si>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</si>
  <si>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</si>
  <si>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</si>
  <si>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</si>
  <si>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</si>
  <si>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</si>
  <si>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</si>
  <si>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</si>
  <si>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</si>
  <si>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</si>
  <si>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</si>
  <si>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</si>
  <si>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</si>
  <si>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</si>
  <si>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</si>
  <si>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</si>
  <si>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</si>
  <si>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</si>
  <si>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</si>
  <si>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</si>
  <si>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</si>
  <si>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</si>
  <si>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</si>
  <si>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</si>
  <si>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</si>
  <si>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</si>
  <si>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</si>
  <si>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</si>
  <si>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</si>
  <si>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</si>
  <si>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</si>
  <si>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</si>
  <si>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</si>
  <si>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</si>
  <si>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</si>
  <si>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</si>
  <si>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</si>
  <si>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</si>
  <si>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</si>
  <si>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</si>
  <si>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</si>
  <si>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</si>
  <si>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</si>
  <si>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</si>
  <si>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</si>
  <si>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</si>
  <si>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</si>
  <si>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</si>
  <si>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</si>
  <si>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</si>
  <si>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</si>
  <si>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</si>
  <si>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</si>
  <si>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589 : 1331,01000</t>
  </si>
  <si>
    <t>Odkaz na mn. položky pořadí 590 : 188,76000</t>
  </si>
  <si>
    <t>Odkaz na mn. položky pořadí 591 : 16,20000</t>
  </si>
  <si>
    <t>Odkaz na mn. položky pořadí 592 : 7,80000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</si>
  <si>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</si>
  <si>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</si>
  <si>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</si>
  <si>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</si>
  <si>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</si>
  <si>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</si>
  <si>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</si>
  <si>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</si>
  <si>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</si>
  <si>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</si>
  <si>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</si>
  <si>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</si>
  <si>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</si>
  <si>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</si>
  <si>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</si>
  <si>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</si>
  <si>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</si>
  <si>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</si>
  <si>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</si>
  <si>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</si>
  <si>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</si>
  <si>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</si>
  <si>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</si>
  <si>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</si>
  <si>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</si>
  <si>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</si>
  <si>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</si>
  <si>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</si>
  <si>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</si>
  <si>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</si>
  <si>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</si>
  <si>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</si>
  <si>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</si>
  <si>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</si>
  <si>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</si>
  <si>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</si>
  <si>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</si>
  <si>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</si>
  <si>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</si>
  <si>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S/13 : 5,4</t>
  </si>
  <si>
    <t>S/37 : 2,4</t>
  </si>
  <si>
    <t>776976101R00</t>
  </si>
  <si>
    <t xml:space="preserve">Čisticí zóny a rohože rám z profilu L, z hliníku,  </t>
  </si>
  <si>
    <t xml:space="preserve">m     </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</si>
  <si>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</si>
  <si>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</si>
  <si>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</si>
  <si>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</si>
  <si>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</si>
  <si>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</si>
  <si>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</si>
  <si>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</si>
  <si>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</si>
  <si>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</si>
  <si>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586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</si>
  <si>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</si>
  <si>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</si>
  <si>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</si>
  <si>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</si>
  <si>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</si>
  <si>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588,589,590,591,592,593,594,595,596, : </t>
  </si>
  <si>
    <t>Součet: : 7,52780</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</si>
  <si>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</si>
  <si>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</si>
  <si>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</si>
  <si>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</si>
  <si>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</si>
  <si>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</si>
  <si>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</si>
  <si>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</si>
  <si>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</si>
  <si>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</si>
  <si>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</si>
  <si>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</si>
  <si>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</si>
  <si>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</si>
  <si>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</si>
  <si>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</si>
  <si>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</si>
  <si>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</si>
  <si>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</si>
  <si>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</si>
  <si>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</si>
  <si>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</si>
  <si>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</si>
  <si>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</si>
  <si>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</si>
  <si>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600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</si>
  <si>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</si>
  <si>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</si>
  <si>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</si>
  <si>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</si>
  <si>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</si>
  <si>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</si>
  <si>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</si>
  <si>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</si>
  <si>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</si>
  <si>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</si>
  <si>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</si>
  <si>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</si>
  <si>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</si>
  <si>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</si>
  <si>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</si>
  <si>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</si>
  <si>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</si>
  <si>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</si>
  <si>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</si>
  <si>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</si>
  <si>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</si>
  <si>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</si>
  <si>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</si>
  <si>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</si>
  <si>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</si>
  <si>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</si>
  <si>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</si>
  <si>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</si>
  <si>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</si>
  <si>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</si>
  <si>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</si>
  <si>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</si>
  <si>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</si>
  <si>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</si>
  <si>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</si>
  <si>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</si>
  <si>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</si>
  <si>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</si>
  <si>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</si>
  <si>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</si>
  <si>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</si>
  <si>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</si>
  <si>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</si>
  <si>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</si>
  <si>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</si>
  <si>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</si>
  <si>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</si>
  <si>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</si>
  <si>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</si>
  <si>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</si>
  <si>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</si>
  <si>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</si>
  <si>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</si>
  <si>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</si>
  <si>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</si>
  <si>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</si>
  <si>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</si>
  <si>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</si>
  <si>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</si>
  <si>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</si>
  <si>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</si>
  <si>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</si>
  <si>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</si>
  <si>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</si>
  <si>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</si>
  <si>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</si>
  <si>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</si>
  <si>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</si>
  <si>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</si>
  <si>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</si>
  <si>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</si>
  <si>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</si>
  <si>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</si>
  <si>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</si>
  <si>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598,599,600,601,602, : </t>
  </si>
  <si>
    <t>Součet: : 21,16688</t>
  </si>
  <si>
    <t>Odkaz na mn. položky pořadí 605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</si>
  <si>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</si>
  <si>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</si>
  <si>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</si>
  <si>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</si>
  <si>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</si>
  <si>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</si>
  <si>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</si>
  <si>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</si>
  <si>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</si>
  <si>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604,605,606,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</si>
  <si>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</si>
  <si>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</si>
  <si>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</si>
  <si>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</si>
  <si>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</si>
  <si>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</si>
  <si>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</si>
  <si>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</si>
  <si>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</si>
  <si>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</si>
  <si>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</si>
  <si>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</si>
  <si>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</si>
  <si>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</si>
  <si>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</si>
  <si>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</si>
  <si>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</si>
  <si>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</si>
  <si>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</si>
  <si>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</si>
  <si>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</si>
  <si>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</si>
  <si>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</si>
  <si>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</si>
  <si>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</si>
  <si>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</si>
  <si>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</si>
  <si>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</si>
  <si>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</si>
  <si>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</si>
  <si>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</si>
  <si>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</si>
  <si>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</si>
  <si>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</si>
  <si>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</si>
  <si>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</si>
  <si>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</si>
  <si>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</si>
  <si>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</si>
  <si>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</si>
  <si>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</si>
  <si>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</si>
  <si>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</si>
  <si>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</si>
  <si>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</si>
  <si>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</si>
  <si>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</si>
  <si>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</si>
  <si>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</si>
  <si>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</si>
  <si>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</si>
  <si>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</si>
  <si>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613 : 7663,28500</t>
  </si>
  <si>
    <t>784195212R00</t>
  </si>
  <si>
    <t>Malby z malířských směsí otěruvzdorných,  , bělost 82 %, dvojnásobné</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</si>
  <si>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</si>
  <si>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</si>
  <si>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</si>
  <si>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</si>
  <si>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</si>
  <si>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</si>
  <si>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</si>
  <si>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</si>
  <si>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</si>
  <si>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</si>
  <si>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</si>
  <si>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</si>
  <si>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</si>
  <si>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</si>
  <si>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</si>
  <si>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</si>
  <si>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</si>
  <si>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</si>
  <si>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</si>
  <si>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</si>
  <si>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</si>
  <si>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</si>
  <si>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</si>
  <si>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</si>
  <si>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</si>
  <si>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</si>
  <si>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</si>
  <si>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</si>
  <si>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</si>
  <si>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</si>
  <si>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</si>
  <si>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</si>
  <si>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</si>
  <si>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</si>
  <si>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</si>
  <si>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</si>
  <si>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</si>
  <si>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</si>
  <si>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</si>
  <si>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</si>
  <si>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</si>
  <si>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</si>
  <si>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</si>
  <si>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</si>
  <si>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</si>
  <si>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</si>
  <si>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</si>
  <si>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</si>
  <si>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</si>
  <si>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</si>
  <si>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</si>
  <si>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</si>
  <si>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</si>
  <si>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</si>
  <si>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</si>
  <si>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</si>
  <si>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</si>
  <si>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</si>
  <si>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</si>
  <si>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</si>
  <si>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</si>
  <si>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</si>
  <si>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</si>
  <si>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</si>
  <si>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</si>
  <si>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</si>
  <si>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</si>
  <si>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</si>
  <si>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</si>
  <si>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</si>
  <si>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</si>
  <si>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</si>
  <si>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</si>
  <si>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</si>
  <si>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</si>
  <si>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</si>
  <si>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</si>
  <si>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</si>
  <si>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</si>
  <si>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</si>
  <si>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</si>
  <si>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</si>
  <si>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</si>
  <si>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</si>
  <si>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</si>
  <si>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</si>
  <si>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</si>
  <si>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</si>
  <si>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</si>
  <si>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</si>
  <si>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614,615,616,617,618,619,620,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</si>
  <si>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</si>
  <si>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</si>
  <si>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</si>
  <si>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</si>
  <si>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</si>
  <si>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</si>
  <si>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</si>
  <si>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</si>
  <si>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</si>
  <si>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</si>
  <si>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</si>
  <si>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</si>
  <si>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</si>
  <si>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</si>
  <si>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</si>
  <si>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</si>
  <si>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</si>
  <si>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</si>
  <si>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</si>
  <si>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</si>
  <si>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</si>
  <si>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</si>
  <si>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</si>
  <si>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</si>
  <si>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</si>
  <si>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</si>
  <si>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</si>
  <si>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</si>
  <si>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</si>
  <si>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</si>
  <si>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</si>
  <si>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</si>
  <si>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</si>
  <si>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</si>
  <si>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</si>
  <si>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</si>
  <si>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</si>
  <si>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</si>
  <si>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</si>
  <si>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</si>
  <si>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</si>
  <si>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</si>
  <si>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</si>
  <si>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</si>
  <si>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</si>
  <si>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</si>
  <si>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</si>
  <si>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</si>
  <si>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</si>
  <si>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</si>
  <si>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</si>
  <si>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</si>
  <si>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</si>
  <si>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</si>
  <si>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</si>
  <si>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</si>
  <si>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</si>
  <si>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</si>
  <si>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</si>
  <si>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</si>
  <si>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</si>
  <si>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</si>
  <si>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</si>
  <si>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</si>
  <si>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</si>
  <si>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</si>
  <si>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</si>
  <si>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</si>
  <si>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</si>
  <si>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</si>
  <si>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</si>
  <si>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</si>
  <si>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</si>
  <si>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</si>
  <si>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</si>
  <si>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</si>
  <si>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</si>
  <si>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</si>
  <si>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</si>
  <si>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</si>
  <si>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</si>
  <si>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</si>
  <si>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</si>
  <si>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</si>
  <si>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</si>
  <si>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</si>
  <si>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</si>
  <si>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</si>
  <si>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</si>
  <si>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</si>
  <si>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</si>
  <si>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</si>
  <si>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</si>
  <si>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</si>
  <si>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</si>
  <si>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</si>
  <si>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</si>
  <si>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</si>
  <si>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</si>
  <si>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</si>
  <si>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</si>
  <si>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</si>
  <si>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</si>
  <si>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</si>
  <si>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</si>
  <si>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</si>
  <si>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</si>
  <si>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</si>
  <si>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</si>
  <si>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</si>
  <si>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</si>
  <si>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</si>
  <si>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</si>
  <si>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</si>
  <si>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</si>
  <si>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</si>
  <si>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</si>
  <si>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</si>
  <si>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</si>
  <si>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</si>
  <si>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</si>
  <si>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</si>
  <si>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</si>
  <si>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</si>
  <si>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</si>
  <si>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</si>
  <si>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</si>
  <si>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</si>
  <si>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</si>
  <si>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</si>
  <si>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</si>
  <si>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</si>
  <si>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</si>
  <si>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</si>
  <si>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</si>
  <si>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</si>
  <si>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</si>
  <si>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</si>
  <si>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</si>
  <si>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</si>
  <si>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</si>
  <si>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</si>
  <si>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</si>
  <si>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</si>
  <si>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</si>
  <si>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</si>
  <si>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</si>
  <si>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</si>
  <si>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</si>
  <si>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</si>
  <si>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</si>
  <si>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</si>
  <si>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</si>
  <si>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</si>
  <si>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</si>
  <si>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</si>
  <si>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</si>
  <si>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</si>
  <si>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</si>
  <si>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</si>
  <si>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</si>
  <si>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</si>
  <si>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</si>
  <si>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</si>
  <si>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</si>
  <si>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</si>
  <si>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</si>
  <si>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</si>
  <si>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</si>
  <si>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</si>
  <si>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</si>
  <si>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</si>
  <si>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</si>
  <si>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</si>
  <si>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</si>
  <si>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</si>
  <si>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</si>
  <si>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</si>
  <si>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</si>
  <si>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</si>
  <si>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</si>
  <si>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</si>
  <si>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</si>
  <si>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</si>
  <si>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</si>
  <si>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</si>
  <si>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</si>
  <si>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</si>
  <si>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</si>
  <si>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</si>
  <si>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</si>
  <si>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</si>
  <si>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</si>
  <si>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</si>
  <si>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</si>
  <si>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</si>
  <si>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</si>
  <si>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</si>
  <si>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</si>
  <si>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</si>
  <si>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</si>
  <si>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</si>
  <si>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</si>
  <si>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</si>
  <si>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</si>
  <si>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</si>
  <si>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</si>
  <si>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</si>
  <si>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</si>
  <si>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</si>
  <si>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</si>
  <si>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</si>
  <si>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</si>
  <si>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</si>
  <si>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</si>
  <si>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</si>
  <si>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</si>
  <si>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</si>
  <si>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</si>
  <si>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</si>
  <si>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</si>
  <si>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</si>
  <si>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</si>
  <si>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</si>
  <si>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</si>
  <si>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</si>
  <si>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</si>
  <si>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</si>
  <si>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</si>
  <si>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</si>
  <si>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</si>
  <si>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</si>
  <si>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</si>
  <si>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</si>
  <si>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</si>
  <si>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</si>
  <si>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</si>
  <si>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</si>
  <si>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</si>
  <si>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</si>
  <si>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</si>
  <si>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</si>
  <si>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</si>
  <si>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</si>
  <si>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</si>
  <si>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</si>
  <si>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</si>
  <si>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</si>
  <si>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</si>
  <si>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</si>
  <si>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</si>
  <si>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</si>
  <si>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</si>
  <si>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</si>
  <si>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</si>
  <si>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</si>
  <si>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</si>
  <si>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</si>
  <si>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</si>
  <si>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</si>
  <si>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</si>
  <si>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</si>
  <si>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</si>
  <si>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</si>
  <si>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</si>
  <si>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</si>
  <si>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</si>
  <si>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</si>
  <si>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</si>
  <si>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</si>
  <si>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</si>
  <si>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</si>
  <si>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</si>
  <si>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</si>
  <si>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</si>
  <si>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</si>
  <si>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</si>
  <si>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</si>
  <si>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</si>
  <si>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</si>
  <si>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</si>
  <si>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</si>
  <si>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</si>
  <si>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</si>
  <si>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</si>
  <si>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</si>
  <si>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</si>
  <si>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</si>
  <si>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</si>
  <si>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</si>
  <si>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</si>
  <si>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</si>
  <si>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</si>
  <si>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</si>
  <si>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</si>
  <si>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Kalkul</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</si>
  <si>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</si>
  <si>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</si>
  <si>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</si>
  <si>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</si>
  <si>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</si>
  <si>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</si>
  <si>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</si>
  <si>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</si>
  <si>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</si>
  <si>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</si>
  <si>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</si>
  <si>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</si>
  <si>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</si>
  <si>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</si>
  <si>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</si>
  <si>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</si>
  <si>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</si>
  <si>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</si>
  <si>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</si>
  <si>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</si>
  <si>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</si>
  <si>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</si>
  <si>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</si>
  <si>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</si>
  <si>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</si>
  <si>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</si>
  <si>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</si>
  <si>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</si>
  <si>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</si>
  <si>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</si>
  <si>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</si>
  <si>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</si>
  <si>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</si>
  <si>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</si>
  <si>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</si>
  <si>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</si>
  <si>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</si>
  <si>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</si>
  <si>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</si>
  <si>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</si>
  <si>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</si>
  <si>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</si>
  <si>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</si>
  <si>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</si>
  <si>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</si>
  <si>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</si>
  <si>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</si>
  <si>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</si>
  <si>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</si>
  <si>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</si>
  <si>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</si>
  <si>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</si>
  <si>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</si>
  <si>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</si>
  <si>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</si>
  <si>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</si>
  <si>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</si>
  <si>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</si>
  <si>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</si>
  <si>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</si>
  <si>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</si>
  <si>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</si>
  <si>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</si>
  <si>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</si>
  <si>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</si>
  <si>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</si>
  <si>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</si>
  <si>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</si>
  <si>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</si>
  <si>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</si>
  <si>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</si>
  <si>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</si>
  <si>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</si>
  <si>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</si>
  <si>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</si>
  <si>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</si>
  <si>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</si>
  <si>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</si>
  <si>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</si>
  <si>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</si>
  <si>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</si>
  <si>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</si>
  <si>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</si>
  <si>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</si>
  <si>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</si>
  <si>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</si>
  <si>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</si>
  <si>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</si>
  <si>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</si>
  <si>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</si>
  <si>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</si>
  <si>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</si>
  <si>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</si>
  <si>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</si>
  <si>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</si>
  <si>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</si>
  <si>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</si>
  <si>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</si>
  <si>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</si>
  <si>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</si>
  <si>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</si>
  <si>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</si>
  <si>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</si>
  <si>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</si>
  <si>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</si>
  <si>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</si>
  <si>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</si>
  <si>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</si>
  <si>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</si>
  <si>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</si>
  <si>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</si>
  <si>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</si>
  <si>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</si>
  <si>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</si>
  <si>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</si>
  <si>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</si>
  <si>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</si>
  <si>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</si>
  <si>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</si>
  <si>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</si>
  <si>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</si>
  <si>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</si>
  <si>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</si>
  <si>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</si>
  <si>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</si>
  <si>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</si>
  <si>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</si>
  <si>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</si>
  <si>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</si>
  <si>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</si>
  <si>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</si>
  <si>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</si>
  <si>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</si>
  <si>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</si>
  <si>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</si>
  <si>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</si>
  <si>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</si>
  <si>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</si>
  <si>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</si>
  <si>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</si>
  <si>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</si>
  <si>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</si>
  <si>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</si>
  <si>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</si>
  <si>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</si>
  <si>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</si>
  <si>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</si>
  <si>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</si>
  <si>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</si>
  <si>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</si>
  <si>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</si>
  <si>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</si>
  <si>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</si>
  <si>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</si>
  <si>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</si>
  <si>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</si>
  <si>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</si>
  <si>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</si>
  <si>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</si>
  <si>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</si>
  <si>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</si>
  <si>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</si>
  <si>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</si>
  <si>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</si>
  <si>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</si>
  <si>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</si>
  <si>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</si>
  <si>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</si>
  <si>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</si>
  <si>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</si>
  <si>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</si>
  <si>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</si>
  <si>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</si>
  <si>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</si>
  <si>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</si>
  <si>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</si>
  <si>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</si>
  <si>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</si>
  <si>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</si>
  <si>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</si>
  <si>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</si>
  <si>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</si>
  <si>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</si>
  <si>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</si>
  <si>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</si>
  <si>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</si>
  <si>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</si>
  <si>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</si>
  <si>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</si>
  <si>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</si>
  <si>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</si>
  <si>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</si>
  <si>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</si>
  <si>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</si>
  <si>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</si>
  <si>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</si>
  <si>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</si>
  <si>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</si>
  <si>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</si>
  <si>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</si>
  <si>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</si>
  <si>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</si>
  <si>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</si>
  <si>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</si>
  <si>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</si>
  <si>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</si>
  <si>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</si>
  <si>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</si>
  <si>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</si>
  <si>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</si>
  <si>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</si>
  <si>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</si>
  <si>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</si>
  <si>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</si>
  <si>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</si>
  <si>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</si>
  <si>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</si>
  <si>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</si>
  <si>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</si>
  <si>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894432112R00</t>
  </si>
  <si>
    <t>Osazení plastových šachet revizních průměr 425 mm</t>
  </si>
  <si>
    <t>89001R</t>
  </si>
  <si>
    <t>Retenční zařízení "A" 6,48m3, dodávka + montáž</t>
  </si>
  <si>
    <t>kpl</t>
  </si>
  <si>
    <t>894412211RAA</t>
  </si>
  <si>
    <t>Šachty z betonových dílců betonové šachty prefabrikované_x000D_
 DN 1000, stěna 90 mm, dno přímé V max. 40, hloubka dna 2,26 m, poklop litina 12,5 t</t>
  </si>
  <si>
    <t>kanalizační, obložením dna betonem C 25/30 z cementu portlandského nebo struskoportlandského, podkladní prstenec z prostého betonu C -/7,5 pod poklop do výšky 10 cm, dodávka a osazení poklopu litinového kruhového včetně rámu.</t>
  </si>
  <si>
    <t>894412211RBA</t>
  </si>
  <si>
    <t>Šachty z betonových dílců betonové šachty prefabrikované_x000D_
 DN 1000, stěna 90 mm, dno přímé V max. 40, hloubka dna 3,26 m, poklop litina 12,5 t</t>
  </si>
  <si>
    <t>894412211RCB</t>
  </si>
  <si>
    <t>Šachty z betonových dílců betonové šachty prefabrikované_x000D_
 DN 1000, stěna 90 mm, dno přímé V max. 40, hloubka dna 4,26 m, poklop litina 40 t</t>
  </si>
  <si>
    <t>894431313RBA</t>
  </si>
  <si>
    <t>Šachty plastové plastové šachty z dílců D 425 mm, dno sběrné s výkyvnými hrdly, D 160 mm, délka šachtové roury 1,50 m, poklop litina 12,5 t</t>
  </si>
  <si>
    <t>Plastové dno, šachta z korugované trouby, těsnění, šachtová roura teleskopická, rám do teleskopické trouby, poklop litinový.</t>
  </si>
  <si>
    <t>894431321RBA</t>
  </si>
  <si>
    <t>Šachty plastové plastové šachty z dílců D 425 mm, dno přímé s výkyvnými hrdly, D 160 mm, délka šachtové roury 2,00 m, poklop litina 12,5 t</t>
  </si>
  <si>
    <t>894431322RAA</t>
  </si>
  <si>
    <t>Šachty plastové plastové šachty z dílců D 425 mm, dno s jedním přítokem s výkyvnými hrdly, D 160 mm, délka šachtové roury 2,00 m, poklop litina 12,5 t</t>
  </si>
  <si>
    <t>894431331RBA</t>
  </si>
  <si>
    <t>Šachty plastové plastové šachty z dílců D 425 mm, dno přímé s výkyvnými hrdly, D 160 mm, délka šachtové roury 3,00 m, poklop litina 12,5 t</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</si>
  <si>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</si>
  <si>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</si>
  <si>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</si>
  <si>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</si>
  <si>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</si>
  <si>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</si>
  <si>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</si>
  <si>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</si>
  <si>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</si>
  <si>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</si>
  <si>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</si>
  <si>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</si>
  <si>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</si>
  <si>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</si>
  <si>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</si>
  <si>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</si>
  <si>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</si>
  <si>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</si>
  <si>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</si>
  <si>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</si>
  <si>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</si>
  <si>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</si>
  <si>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</si>
  <si>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</si>
  <si>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</si>
  <si>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</si>
  <si>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</si>
  <si>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37,38,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</si>
  <si>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</si>
  <si>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</si>
  <si>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</si>
  <si>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</si>
  <si>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</si>
  <si>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</si>
  <si>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</si>
  <si>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</si>
  <si>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</si>
  <si>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</si>
  <si>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</si>
  <si>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</si>
  <si>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</si>
  <si>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</si>
  <si>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</si>
  <si>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</si>
  <si>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</si>
  <si>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</si>
  <si>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</si>
  <si>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</si>
  <si>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</si>
  <si>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</si>
  <si>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</si>
  <si>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</si>
  <si>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</si>
  <si>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</si>
  <si>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</si>
  <si>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</si>
  <si>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</si>
  <si>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</si>
  <si>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</si>
  <si>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</si>
  <si>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</si>
  <si>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</si>
  <si>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</si>
  <si>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</si>
  <si>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</si>
  <si>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</si>
  <si>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</si>
  <si>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</si>
  <si>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</si>
  <si>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</si>
  <si>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</si>
  <si>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</si>
  <si>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</si>
  <si>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</si>
  <si>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</si>
  <si>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</si>
  <si>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</si>
  <si>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t>
  </si>
  <si>
    <t>721273150RT1</t>
  </si>
  <si>
    <t>Ventilační hlavice D 50, 75, 110 mm, přivzdušňovací ventil D 50/75/110 mm s dvojitou izolační stěnou, s masivní pryžovou membránou, s odnímatelnou mřížkou proti hmyzu...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</si>
  <si>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</si>
  <si>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</si>
  <si>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</si>
  <si>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</si>
  <si>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</si>
  <si>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</si>
  <si>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</si>
  <si>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</si>
  <si>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</si>
  <si>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</si>
  <si>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</si>
  <si>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</si>
  <si>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</si>
  <si>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</si>
  <si>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</si>
  <si>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</si>
  <si>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</si>
  <si>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</si>
  <si>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</si>
  <si>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</si>
  <si>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</si>
  <si>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40,41,42,43,44,45,46,47,48,49,50,51,52,53,59,60,61,62,63,66,67,68,69,70,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</si>
  <si>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</si>
  <si>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</si>
  <si>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</si>
  <si>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</si>
  <si>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</si>
  <si>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</si>
  <si>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</si>
  <si>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D 20 mm, s 2,8 mm, S 3,2, polyfúzně svařované</t>
  </si>
  <si>
    <t>včetně tvarovek, bez zednických výpomocí,</t>
  </si>
  <si>
    <t>SV : 140</t>
  </si>
  <si>
    <t>TV : 143</t>
  </si>
  <si>
    <t>C : 100</t>
  </si>
  <si>
    <t>722178712R00</t>
  </si>
  <si>
    <t>Potrubí vícevrstvé z polypropylenu, polypropylenu s čedičovými vlákny a polypropylenu D 25 mm, s 3,5 mm, S 3,2, polyfúzně svařované</t>
  </si>
  <si>
    <t>SV : 60</t>
  </si>
  <si>
    <t>TV : 50</t>
  </si>
  <si>
    <t>722178713R00</t>
  </si>
  <si>
    <t>Potrubí vícevrstvé z polypropylenu, polypropylenu s čedičovými vlákny a polypropylenu D 32 mm, s 4,4 mm, S 3,2, polyfúzně svařované</t>
  </si>
  <si>
    <t>SV : 34</t>
  </si>
  <si>
    <t>TV : 46</t>
  </si>
  <si>
    <t>722178714R00</t>
  </si>
  <si>
    <t>Potrubí vícevrstvé z polypropylenu, polypropylenu s čedičovými vlákny a polypropylenu D 40 mm, s 5,5 mm, S 3,2, polyfúzně svařované</t>
  </si>
  <si>
    <t>SV : 22</t>
  </si>
  <si>
    <t>TV : 100</t>
  </si>
  <si>
    <t>C : 40</t>
  </si>
  <si>
    <t>722178715R00</t>
  </si>
  <si>
    <t>Potrubí vícevrstvé z polypropylenu, polypropylenu s čedičovými vlákny a polypropylenu D 50 mm, s 6,9 mm, S 3,2, polyfúzně svařované</t>
  </si>
  <si>
    <t>SV : 10</t>
  </si>
  <si>
    <t>722178716R00</t>
  </si>
  <si>
    <t>Potrubí vícevrstvé z polypropylenu, polypropylenu s čedičovými vlákny a polypropylenu D 63 mm, s 8,6 mm, S 3,2, polyfúzně svařované</t>
  </si>
  <si>
    <t>722178717R00</t>
  </si>
  <si>
    <t>Potrubí vícevrstvé z polypropylenu, polypropylenu s čedičovými vlákny a polypropylenu D 75 mm, s 8,4 mm, S 4,0, polyfúzně svařované</t>
  </si>
  <si>
    <t>SV : 30</t>
  </si>
  <si>
    <t>TV : 40</t>
  </si>
  <si>
    <t>722178718R00</t>
  </si>
  <si>
    <t>Potrubí vícevrstvé z polypropylenu, polypropylenu s čedičovými vlákny a polypropylenu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</si>
  <si>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</si>
  <si>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</si>
  <si>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</si>
  <si>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</si>
  <si>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</si>
  <si>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</si>
  <si>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</si>
  <si>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</si>
  <si>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</si>
  <si>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</si>
  <si>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</si>
  <si>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</si>
  <si>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</si>
  <si>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</si>
  <si>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</si>
  <si>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</si>
  <si>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</si>
  <si>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</si>
  <si>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</si>
  <si>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</si>
  <si>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</si>
  <si>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</si>
  <si>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</si>
  <si>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</si>
  <si>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</si>
  <si>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</si>
  <si>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</si>
  <si>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</si>
  <si>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</si>
  <si>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</si>
  <si>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</si>
  <si>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</si>
  <si>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</si>
  <si>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</si>
  <si>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</si>
  <si>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</si>
  <si>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</si>
  <si>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</si>
  <si>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</si>
  <si>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</si>
  <si>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</si>
  <si>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</si>
  <si>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</si>
  <si>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</si>
  <si>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</si>
  <si>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</si>
  <si>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</si>
  <si>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</si>
  <si>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</si>
  <si>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</si>
  <si>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</si>
  <si>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</si>
  <si>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</si>
  <si>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</si>
  <si>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</si>
  <si>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</si>
  <si>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</si>
  <si>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</si>
  <si>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</si>
  <si>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</si>
  <si>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</si>
  <si>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</si>
  <si>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</si>
  <si>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</si>
  <si>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</si>
  <si>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</si>
  <si>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</si>
  <si>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</si>
  <si>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</si>
  <si>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</si>
  <si>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</si>
  <si>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</si>
  <si>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</si>
  <si>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</si>
  <si>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</si>
  <si>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</si>
  <si>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</si>
  <si>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</si>
  <si>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</si>
  <si>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72,73,74,75,76,77,78,79,80,81,82,83,84,85,86,87,88,89,94,95,96,97,98,99,100,101,102,103,105,110,111, : </t>
  </si>
  <si>
    <t xml:space="preserve">112,113,114,115,116,117,118,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</si>
  <si>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</si>
  <si>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</si>
  <si>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</si>
  <si>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</si>
  <si>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</si>
  <si>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</si>
  <si>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</si>
  <si>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</si>
  <si>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</si>
  <si>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</si>
  <si>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</si>
  <si>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</si>
  <si>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plastovým uzávěrem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</si>
  <si>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</si>
  <si>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</si>
  <si>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</si>
  <si>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</si>
  <si>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</si>
  <si>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</si>
  <si>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</si>
  <si>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</si>
  <si>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</si>
  <si>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</si>
  <si>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</si>
  <si>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</si>
  <si>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</si>
  <si>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</si>
  <si>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</si>
  <si>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</si>
  <si>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</si>
  <si>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</si>
  <si>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</si>
  <si>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</si>
  <si>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</si>
  <si>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</si>
  <si>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</si>
  <si>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</si>
  <si>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</si>
  <si>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</si>
  <si>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</si>
  <si>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</si>
  <si>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</si>
  <si>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</si>
  <si>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</si>
  <si>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</si>
  <si>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</si>
  <si>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</si>
  <si>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</si>
  <si>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</si>
  <si>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</si>
  <si>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</si>
  <si>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</si>
  <si>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</si>
  <si>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</si>
  <si>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</si>
  <si>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</si>
  <si>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</si>
  <si>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t>
  </si>
  <si>
    <t>554210VRVK</t>
  </si>
  <si>
    <t>Hydromasážní vana s osvětlením a perličkou 170/70/65cm, bílá, dodávka + montáž</t>
  </si>
  <si>
    <t>55428102.AR</t>
  </si>
  <si>
    <t>kout sprchový v = 1 850 mm; š = 900 mm; l = 900 mm; čtvrtkruhový; R 500 mm; vstup rohový; š. vstupu 630 mm; výplň bezpečnostní sklo; dezén chinchila</t>
  </si>
  <si>
    <t>64214361R</t>
  </si>
  <si>
    <t>umyvadlo š = 600 mm; hl. 490 mm; diturvit; s otvorem pro baterii;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</si>
  <si>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</si>
  <si>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</si>
  <si>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</si>
  <si>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</si>
  <si>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</si>
  <si>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</si>
  <si>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</si>
  <si>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</si>
  <si>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120,121,122,123,124,125,126,127,128,129,130,131,132,133,134,136,137,138,139,140,142,143,144,145,146, : </t>
  </si>
  <si>
    <t xml:space="preserve">147,148,149,150,151, : </t>
  </si>
  <si>
    <t>Součet: : 3,28763</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</si>
  <si>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</si>
  <si>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</si>
  <si>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</si>
  <si>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</si>
  <si>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montážní prvek pro výlevku,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</si>
  <si>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</si>
  <si>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</si>
  <si>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</si>
  <si>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</si>
  <si>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153,154,155, : </t>
  </si>
  <si>
    <t>Součet: : 0,22797</t>
  </si>
  <si>
    <t>0,25KG/M : 420*0,25</t>
  </si>
  <si>
    <t>76788500ZLB</t>
  </si>
  <si>
    <t>pro potrubí</t>
  </si>
  <si>
    <t xml:space="preserve">157,159,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</si>
  <si>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</si>
  <si>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</si>
  <si>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</si>
  <si>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</si>
  <si>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</si>
  <si>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</si>
  <si>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</si>
  <si>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</si>
  <si>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</si>
  <si>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</si>
  <si>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</si>
  <si>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</si>
  <si>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</si>
  <si>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</si>
  <si>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</si>
  <si>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</si>
  <si>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</si>
  <si>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</si>
  <si>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</si>
  <si>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</si>
  <si>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</si>
  <si>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</si>
  <si>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</si>
  <si>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</si>
  <si>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</si>
  <si>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</si>
  <si>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</si>
  <si>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</si>
  <si>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</si>
  <si>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</si>
  <si>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</si>
  <si>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</si>
  <si>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</si>
  <si>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</si>
  <si>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</si>
  <si>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</si>
  <si>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</si>
  <si>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</si>
  <si>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</si>
  <si>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</si>
  <si>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</si>
  <si>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</si>
  <si>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</si>
  <si>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</si>
  <si>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</si>
  <si>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</si>
  <si>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</si>
  <si>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</si>
  <si>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</si>
  <si>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</si>
  <si>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</si>
  <si>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</si>
  <si>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</si>
  <si>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</si>
  <si>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</si>
  <si>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</si>
  <si>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</si>
  <si>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</si>
  <si>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</si>
  <si>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</si>
  <si>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</si>
  <si>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</si>
  <si>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</si>
  <si>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</si>
  <si>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</si>
  <si>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</si>
  <si>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</si>
  <si>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</si>
  <si>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</si>
  <si>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</si>
  <si>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</si>
  <si>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</si>
  <si>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</si>
  <si>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</si>
  <si>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</si>
  <si>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</si>
  <si>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</si>
  <si>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</si>
  <si>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</si>
  <si>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</si>
  <si>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</si>
  <si>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</si>
  <si>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</si>
  <si>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</si>
  <si>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</si>
  <si>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</si>
  <si>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</si>
  <si>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</si>
  <si>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</si>
  <si>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</si>
  <si>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</si>
  <si>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</si>
  <si>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</si>
  <si>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</si>
  <si>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</si>
  <si>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</si>
  <si>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</si>
  <si>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</si>
  <si>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</si>
  <si>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</si>
  <si>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</si>
  <si>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</si>
  <si>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</si>
  <si>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</si>
  <si>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</si>
  <si>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</si>
  <si>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</si>
  <si>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</si>
  <si>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</si>
  <si>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</si>
  <si>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</si>
  <si>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</si>
  <si>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</si>
  <si>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</si>
  <si>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</si>
  <si>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</si>
  <si>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</si>
  <si>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</si>
  <si>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</si>
  <si>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</si>
  <si>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</si>
  <si>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</si>
  <si>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</si>
  <si>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</si>
  <si>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</si>
  <si>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</si>
  <si>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</si>
  <si>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</si>
  <si>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</si>
  <si>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</si>
  <si>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</si>
  <si>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</si>
  <si>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</si>
  <si>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</si>
  <si>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</si>
  <si>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</si>
  <si>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</si>
  <si>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</si>
  <si>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</si>
  <si>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</si>
  <si>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</si>
  <si>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</si>
  <si>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</si>
  <si>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</si>
  <si>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</si>
  <si>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</si>
  <si>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</si>
  <si>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</si>
  <si>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</si>
  <si>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</si>
  <si>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</si>
  <si>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</si>
  <si>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</si>
  <si>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</si>
  <si>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</si>
  <si>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</si>
  <si>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</si>
  <si>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</si>
  <si>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</si>
  <si>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</si>
  <si>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</si>
  <si>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</si>
  <si>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</si>
  <si>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</si>
  <si>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</si>
  <si>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</si>
  <si>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</si>
  <si>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</si>
  <si>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</si>
  <si>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</si>
  <si>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</si>
  <si>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</si>
  <si>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</si>
  <si>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</si>
  <si>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</si>
  <si>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</si>
  <si>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</si>
  <si>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</si>
  <si>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</si>
  <si>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</si>
  <si>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</si>
  <si>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</si>
  <si>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</si>
  <si>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</si>
  <si>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</si>
  <si>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</si>
  <si>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</si>
  <si>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</si>
  <si>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</si>
  <si>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</si>
  <si>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</si>
  <si>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</si>
  <si>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</si>
  <si>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</si>
  <si>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</si>
  <si>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</si>
  <si>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</si>
  <si>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</si>
  <si>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</si>
  <si>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</si>
  <si>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</si>
  <si>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</si>
  <si>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</si>
  <si>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</si>
  <si>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</si>
  <si>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</si>
  <si>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</si>
  <si>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</si>
  <si>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</si>
  <si>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</si>
  <si>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</si>
  <si>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</si>
  <si>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</si>
  <si>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</si>
  <si>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</si>
  <si>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</si>
  <si>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</si>
  <si>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</si>
  <si>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</si>
  <si>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</si>
  <si>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</si>
  <si>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</si>
  <si>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</si>
  <si>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</si>
  <si>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</si>
  <si>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</si>
  <si>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</si>
  <si>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</si>
  <si>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</si>
  <si>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</si>
  <si>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</si>
  <si>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</si>
  <si>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</si>
  <si>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</si>
  <si>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</si>
  <si>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</si>
  <si>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</si>
  <si>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</si>
  <si>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</si>
  <si>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</si>
  <si>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</si>
  <si>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</si>
  <si>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</si>
  <si>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</si>
  <si>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</si>
  <si>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</si>
  <si>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</si>
  <si>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</si>
  <si>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</si>
  <si>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</si>
  <si>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</si>
  <si>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</si>
  <si>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</si>
  <si>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</si>
  <si>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</si>
  <si>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</si>
  <si>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</si>
  <si>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</si>
  <si>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</si>
  <si>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</si>
  <si>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</si>
  <si>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</si>
  <si>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</si>
  <si>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</si>
  <si>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</si>
  <si>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</si>
  <si>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</si>
  <si>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</si>
  <si>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</si>
  <si>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</si>
  <si>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</si>
  <si>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</si>
  <si>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</si>
  <si>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</si>
  <si>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</si>
  <si>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</si>
  <si>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</si>
  <si>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</si>
  <si>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</si>
  <si>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</si>
  <si>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</si>
  <si>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</si>
  <si>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</si>
  <si>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</si>
  <si>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</si>
  <si>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</si>
  <si>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</si>
  <si>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</si>
  <si>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</si>
  <si>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</si>
  <si>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</si>
  <si>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</si>
  <si>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</si>
  <si>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</si>
  <si>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</si>
  <si>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</si>
  <si>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</si>
  <si>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</si>
  <si>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</si>
  <si>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</si>
  <si>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</si>
  <si>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</si>
  <si>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</si>
  <si>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</si>
  <si>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</si>
  <si>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</si>
  <si>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</si>
  <si>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</si>
  <si>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</si>
  <si>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</si>
  <si>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</si>
  <si>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</si>
  <si>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</si>
  <si>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</si>
  <si>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</si>
  <si>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</si>
  <si>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</si>
  <si>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</si>
  <si>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</si>
  <si>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</si>
  <si>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</si>
  <si>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</si>
  <si>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</si>
  <si>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</si>
  <si>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</si>
  <si>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</si>
  <si>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</si>
  <si>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</si>
  <si>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</si>
  <si>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</si>
  <si>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</si>
  <si>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</si>
  <si>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</si>
  <si>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</si>
  <si>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</si>
  <si>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</si>
  <si>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</si>
  <si>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</si>
  <si>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</si>
  <si>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</si>
  <si>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</si>
  <si>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</si>
  <si>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</si>
  <si>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</si>
  <si>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</si>
  <si>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</si>
  <si>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</si>
  <si>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</si>
  <si>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</si>
  <si>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</si>
  <si>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</si>
  <si>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</si>
  <si>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</si>
  <si>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</si>
  <si>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</si>
  <si>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</si>
  <si>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</si>
  <si>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</si>
  <si>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</si>
  <si>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</si>
  <si>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</si>
  <si>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</si>
  <si>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</si>
  <si>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</si>
  <si>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</si>
  <si>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</si>
  <si>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</si>
  <si>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</si>
  <si>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</si>
  <si>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</si>
  <si>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</si>
  <si>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</si>
  <si>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</si>
  <si>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</si>
  <si>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</si>
  <si>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</si>
  <si>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</si>
  <si>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</si>
  <si>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</si>
  <si>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</si>
  <si>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</si>
  <si>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</si>
  <si>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</si>
  <si>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</si>
  <si>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</si>
  <si>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</si>
  <si>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</si>
  <si>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</si>
  <si>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</si>
  <si>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</si>
  <si>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</si>
  <si>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</si>
  <si>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</si>
  <si>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</si>
  <si>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</si>
  <si>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</si>
  <si>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</si>
  <si>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</si>
  <si>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</si>
  <si>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</si>
  <si>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</si>
  <si>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</si>
  <si>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</si>
  <si>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</si>
  <si>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</si>
  <si>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</si>
  <si>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</si>
  <si>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</si>
  <si>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</si>
  <si>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</si>
  <si>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</si>
  <si>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</si>
  <si>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</si>
  <si>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</si>
  <si>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</si>
  <si>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</si>
  <si>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</si>
  <si>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</si>
  <si>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</si>
  <si>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</si>
  <si>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</si>
  <si>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</si>
  <si>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</si>
  <si>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</si>
  <si>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</si>
  <si>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</si>
  <si>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</si>
  <si>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</si>
  <si>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</si>
  <si>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</si>
  <si>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</si>
  <si>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</si>
  <si>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</si>
  <si>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</si>
  <si>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</si>
  <si>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</si>
  <si>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</si>
  <si>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</si>
  <si>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</si>
  <si>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</si>
  <si>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</si>
  <si>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</si>
  <si>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</si>
  <si>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</si>
  <si>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</si>
  <si>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</si>
  <si>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</si>
  <si>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</si>
  <si>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</si>
  <si>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</si>
  <si>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</si>
  <si>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</si>
  <si>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</si>
  <si>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</si>
  <si>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</si>
  <si>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</si>
  <si>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</si>
  <si>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</si>
  <si>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</si>
  <si>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</si>
  <si>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</si>
  <si>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</si>
  <si>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</si>
  <si>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</si>
  <si>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</si>
  <si>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</si>
  <si>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</si>
  <si>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</si>
  <si>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</si>
  <si>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</si>
  <si>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</si>
  <si>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</si>
  <si>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</si>
  <si>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</si>
  <si>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</si>
  <si>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</si>
  <si>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</si>
  <si>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</si>
  <si>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</si>
  <si>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</si>
  <si>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</si>
  <si>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</si>
  <si>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</si>
  <si>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</si>
  <si>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</si>
  <si>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</si>
  <si>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</si>
  <si>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</si>
  <si>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</si>
  <si>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</si>
  <si>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</si>
  <si>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</si>
  <si>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</si>
  <si>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</si>
  <si>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</si>
  <si>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</si>
  <si>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</si>
  <si>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</si>
  <si>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</si>
  <si>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</si>
  <si>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</si>
  <si>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</si>
  <si>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</si>
  <si>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</si>
  <si>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</si>
  <si>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</si>
  <si>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</si>
  <si>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</si>
  <si>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</si>
  <si>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</si>
  <si>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</si>
  <si>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</si>
  <si>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</si>
  <si>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</si>
  <si>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</si>
  <si>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</si>
  <si>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</si>
  <si>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</si>
  <si>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</si>
  <si>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</si>
  <si>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</si>
  <si>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</si>
  <si>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</si>
  <si>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</si>
  <si>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</si>
  <si>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</si>
  <si>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</si>
  <si>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</si>
  <si>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</si>
  <si>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</si>
  <si>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</si>
  <si>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</si>
  <si>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</si>
  <si>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</si>
  <si>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</si>
  <si>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</si>
  <si>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</si>
  <si>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</si>
  <si>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</si>
  <si>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</si>
  <si>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</si>
  <si>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</si>
  <si>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</si>
  <si>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</si>
  <si>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</si>
  <si>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</si>
  <si>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</si>
  <si>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</si>
  <si>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</si>
  <si>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</si>
  <si>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</si>
  <si>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</si>
  <si>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</si>
  <si>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</si>
  <si>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</si>
  <si>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</si>
  <si>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</si>
  <si>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</si>
  <si>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</si>
  <si>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</si>
  <si>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</si>
  <si>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</si>
  <si>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</si>
  <si>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</si>
  <si>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</si>
  <si>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</si>
  <si>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</si>
  <si>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</si>
  <si>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</si>
  <si>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</si>
  <si>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</si>
  <si>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</si>
  <si>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</si>
  <si>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</si>
  <si>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</si>
  <si>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</si>
  <si>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</si>
  <si>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</si>
  <si>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</si>
  <si>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</si>
  <si>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</si>
  <si>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</si>
  <si>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</si>
  <si>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</si>
  <si>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</si>
  <si>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</si>
  <si>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</si>
  <si>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</si>
  <si>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</si>
  <si>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</si>
  <si>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</si>
  <si>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</si>
  <si>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</si>
  <si>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</si>
  <si>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</si>
  <si>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</si>
  <si>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</si>
  <si>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</si>
  <si>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</si>
  <si>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</si>
  <si>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</si>
  <si>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</si>
  <si>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</si>
  <si>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</si>
  <si>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</si>
  <si>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</si>
  <si>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</si>
  <si>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</si>
  <si>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</si>
  <si>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</si>
  <si>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</si>
  <si>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</si>
  <si>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</si>
  <si>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</si>
  <si>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</si>
  <si>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</si>
  <si>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</si>
  <si>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</si>
  <si>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</si>
  <si>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</si>
  <si>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</si>
  <si>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</si>
  <si>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</si>
  <si>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</si>
  <si>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</si>
  <si>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</si>
  <si>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</si>
  <si>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</si>
  <si>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</si>
  <si>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</si>
  <si>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</si>
  <si>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</si>
  <si>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</si>
  <si>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</si>
  <si>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</si>
  <si>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</si>
  <si>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</si>
  <si>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</si>
  <si>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</si>
  <si>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</si>
  <si>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</si>
  <si>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</si>
  <si>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</si>
  <si>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</si>
  <si>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</si>
  <si>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</si>
  <si>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</si>
  <si>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</si>
  <si>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</si>
  <si>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</si>
  <si>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</si>
  <si>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</si>
  <si>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</si>
  <si>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</si>
  <si>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</si>
  <si>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</si>
  <si>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</si>
  <si>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</si>
  <si>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</si>
  <si>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</si>
  <si>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</si>
  <si>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</si>
  <si>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</si>
  <si>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</si>
  <si>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</si>
  <si>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</si>
  <si>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</si>
  <si>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</si>
  <si>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</si>
  <si>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</si>
  <si>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</si>
  <si>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</si>
  <si>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</si>
  <si>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</si>
  <si>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</si>
  <si>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</si>
  <si>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</si>
  <si>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</si>
  <si>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</si>
  <si>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</si>
  <si>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</si>
  <si>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</si>
  <si>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</si>
  <si>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</si>
  <si>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</si>
  <si>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</si>
  <si>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</si>
  <si>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</si>
  <si>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</si>
  <si>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</si>
  <si>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</si>
  <si>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</si>
  <si>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</si>
  <si>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</si>
  <si>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</si>
  <si>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</si>
  <si>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</si>
  <si>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</si>
  <si>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</si>
  <si>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</si>
  <si>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</si>
  <si>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</si>
  <si>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</si>
  <si>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</si>
  <si>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</si>
  <si>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</si>
  <si>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</si>
  <si>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</si>
  <si>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</si>
  <si>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</si>
  <si>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</si>
  <si>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</si>
  <si>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</si>
  <si>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</si>
  <si>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</si>
  <si>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</si>
  <si>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</si>
  <si>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</si>
  <si>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</si>
  <si>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</si>
  <si>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</si>
  <si>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</si>
  <si>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</si>
  <si>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</si>
  <si>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</si>
  <si>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</si>
  <si>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</si>
  <si>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</si>
  <si>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</si>
  <si>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</si>
  <si>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</si>
  <si>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</si>
  <si>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</si>
  <si>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</si>
  <si>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</si>
  <si>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</si>
  <si>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</si>
  <si>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</si>
  <si>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</si>
  <si>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</si>
  <si>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</si>
  <si>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</si>
  <si>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</si>
  <si>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</si>
  <si>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</si>
  <si>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</si>
  <si>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</si>
  <si>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</si>
  <si>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</si>
  <si>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</si>
  <si>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</si>
  <si>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</si>
  <si>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</si>
  <si>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</si>
  <si>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</si>
  <si>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</si>
  <si>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</si>
  <si>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</si>
  <si>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</si>
  <si>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</si>
  <si>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</si>
  <si>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</si>
  <si>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</si>
  <si>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</si>
  <si>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</si>
  <si>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</si>
  <si>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</si>
  <si>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</si>
  <si>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</si>
  <si>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</si>
  <si>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</si>
  <si>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</si>
  <si>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</si>
  <si>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</si>
  <si>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</si>
  <si>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</si>
  <si>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</si>
  <si>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</si>
  <si>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</si>
  <si>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</si>
  <si>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</si>
  <si>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</si>
  <si>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</si>
  <si>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</si>
  <si>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</si>
  <si>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</si>
  <si>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</si>
  <si>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</si>
  <si>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</si>
  <si>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</si>
  <si>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</si>
  <si>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</si>
  <si>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</si>
  <si>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</si>
  <si>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</si>
  <si>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</si>
  <si>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</si>
  <si>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</si>
  <si>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</si>
  <si>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</si>
  <si>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</si>
  <si>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</si>
  <si>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</si>
  <si>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</si>
  <si>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</si>
  <si>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</si>
  <si>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</si>
  <si>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</si>
  <si>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</si>
  <si>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</si>
  <si>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</si>
  <si>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</si>
  <si>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</si>
  <si>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</si>
  <si>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</si>
  <si>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</si>
  <si>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</si>
  <si>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</si>
  <si>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</si>
  <si>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</si>
  <si>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</si>
  <si>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</si>
  <si>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</si>
  <si>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</si>
  <si>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</si>
  <si>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</si>
  <si>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</si>
  <si>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</si>
  <si>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</si>
  <si>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</si>
  <si>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</si>
  <si>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</si>
  <si>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</si>
  <si>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</si>
  <si>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</si>
  <si>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</si>
  <si>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</si>
  <si>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</si>
  <si>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</si>
  <si>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</si>
  <si>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</si>
  <si>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</si>
  <si>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</si>
  <si>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</si>
  <si>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</si>
  <si>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</si>
  <si>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</si>
  <si>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</si>
  <si>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</si>
  <si>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</si>
  <si>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</si>
  <si>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</si>
  <si>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</si>
  <si>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</si>
  <si>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</si>
  <si>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</si>
  <si>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</si>
  <si>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</si>
  <si>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</si>
  <si>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</si>
  <si>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</si>
  <si>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</si>
  <si>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</si>
  <si>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</si>
  <si>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</si>
  <si>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</si>
  <si>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</si>
  <si>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</si>
  <si>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</si>
  <si>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</si>
  <si>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</si>
  <si>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</si>
  <si>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</si>
  <si>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</si>
  <si>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</si>
  <si>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</si>
  <si>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</si>
  <si>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</si>
  <si>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</si>
  <si>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</si>
  <si>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</si>
  <si>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</si>
  <si>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</si>
  <si>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</si>
  <si>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</si>
  <si>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</si>
  <si>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</si>
  <si>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</si>
  <si>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</si>
  <si>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</si>
  <si>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</si>
  <si>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</si>
  <si>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</si>
  <si>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</si>
  <si>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</si>
  <si>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</si>
  <si>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</si>
  <si>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</si>
  <si>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</si>
  <si>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</si>
  <si>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</si>
  <si>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</si>
  <si>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</si>
  <si>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</si>
  <si>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</si>
  <si>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</si>
  <si>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</si>
  <si>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</si>
  <si>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</si>
  <si>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</si>
  <si>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</si>
  <si>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</si>
  <si>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</si>
  <si>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</si>
  <si>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</si>
  <si>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</si>
  <si>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</si>
  <si>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</si>
  <si>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</si>
  <si>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</si>
  <si>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</si>
  <si>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</si>
  <si>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</si>
  <si>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</si>
  <si>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</si>
  <si>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</si>
  <si>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</si>
  <si>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</si>
  <si>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</si>
  <si>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</si>
  <si>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</si>
  <si>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</si>
  <si>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</si>
  <si>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</si>
  <si>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</si>
  <si>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</si>
  <si>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</si>
  <si>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</si>
  <si>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</si>
  <si>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</si>
  <si>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</si>
  <si>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</si>
  <si>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</si>
  <si>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</si>
  <si>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</si>
  <si>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</si>
  <si>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</si>
  <si>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</si>
  <si>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</si>
  <si>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</si>
  <si>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</si>
  <si>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</si>
  <si>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</si>
  <si>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</si>
  <si>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</si>
  <si>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</si>
  <si>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</si>
  <si>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</si>
  <si>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</si>
  <si>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</si>
  <si>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</si>
  <si>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</si>
  <si>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</si>
  <si>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</si>
  <si>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</si>
  <si>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</si>
  <si>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</si>
  <si>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</si>
  <si>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</si>
  <si>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</si>
  <si>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</si>
  <si>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</si>
  <si>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</si>
  <si>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</si>
  <si>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</si>
  <si>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</si>
  <si>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</si>
  <si>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</si>
  <si>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</si>
  <si>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</si>
  <si>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</si>
  <si>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</si>
  <si>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</si>
  <si>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</si>
  <si>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</si>
  <si>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</si>
  <si>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</si>
  <si>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</si>
  <si>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</si>
  <si>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</si>
  <si>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</si>
  <si>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</si>
  <si>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</si>
  <si>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</si>
  <si>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</si>
  <si>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</si>
  <si>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</si>
  <si>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</si>
  <si>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</si>
  <si>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</si>
  <si>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</si>
  <si>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</si>
  <si>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</si>
  <si>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</si>
  <si>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</si>
  <si>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</si>
  <si>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</si>
  <si>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</si>
  <si>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</si>
  <si>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</si>
  <si>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</si>
  <si>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</si>
  <si>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</si>
  <si>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</si>
  <si>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</si>
  <si>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</si>
  <si>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</si>
  <si>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</si>
  <si>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</si>
  <si>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</si>
  <si>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</si>
  <si>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</si>
  <si>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</si>
  <si>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</si>
  <si>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</si>
  <si>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</si>
  <si>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</si>
  <si>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</si>
  <si>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</si>
  <si>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</si>
  <si>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</si>
  <si>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</si>
  <si>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</si>
  <si>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</si>
  <si>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</si>
  <si>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</si>
  <si>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</si>
  <si>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</si>
  <si>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</si>
  <si>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</si>
  <si>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</si>
  <si>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</si>
  <si>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</si>
  <si>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</si>
  <si>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</si>
  <si>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</si>
  <si>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</si>
  <si>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</si>
  <si>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</si>
  <si>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</si>
  <si>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</si>
  <si>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</si>
  <si>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</si>
  <si>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</si>
  <si>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</si>
  <si>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</si>
  <si>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</si>
  <si>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</si>
  <si>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</si>
  <si>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</si>
  <si>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</si>
  <si>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</si>
  <si>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</si>
  <si>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</si>
  <si>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</si>
  <si>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</si>
  <si>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</si>
  <si>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</si>
  <si>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</si>
  <si>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</si>
  <si>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</si>
  <si>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</si>
  <si>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</si>
  <si>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</si>
  <si>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</si>
  <si>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</si>
  <si>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</si>
  <si>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</si>
  <si>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</si>
  <si>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</si>
  <si>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</si>
  <si>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</si>
  <si>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</si>
  <si>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</si>
  <si>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</si>
  <si>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</si>
  <si>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</si>
  <si>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</si>
  <si>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</si>
  <si>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</si>
  <si>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</si>
  <si>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</si>
  <si>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</si>
  <si>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</si>
  <si>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</si>
  <si>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</si>
  <si>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</si>
  <si>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</si>
  <si>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</si>
  <si>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</si>
  <si>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</si>
  <si>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</si>
  <si>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</si>
  <si>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</si>
  <si>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</si>
  <si>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</si>
  <si>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</si>
  <si>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</si>
  <si>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</si>
  <si>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</si>
  <si>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</si>
  <si>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</si>
  <si>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</si>
  <si>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</si>
  <si>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</si>
  <si>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</si>
  <si>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</si>
  <si>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</si>
  <si>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</si>
  <si>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</si>
  <si>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</si>
  <si>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</si>
  <si>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</si>
  <si>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</si>
  <si>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</si>
  <si>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</si>
  <si>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</si>
  <si>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</si>
  <si>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</si>
  <si>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</si>
  <si>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</si>
  <si>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</si>
  <si>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</si>
  <si>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</si>
  <si>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</si>
  <si>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</si>
  <si>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</si>
  <si>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</si>
  <si>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</si>
  <si>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</si>
  <si>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</si>
  <si>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</si>
  <si>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</si>
  <si>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</si>
  <si>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</si>
  <si>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</si>
  <si>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</si>
  <si>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</si>
  <si>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</si>
  <si>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</si>
  <si>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</si>
  <si>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</si>
  <si>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</si>
  <si>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</si>
  <si>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</si>
  <si>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</si>
  <si>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</si>
  <si>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</si>
  <si>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</si>
  <si>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</si>
  <si>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</si>
  <si>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</si>
  <si>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</si>
  <si>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</si>
  <si>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</si>
  <si>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</si>
  <si>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</si>
  <si>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</si>
  <si>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</si>
  <si>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</si>
  <si>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</si>
  <si>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</si>
  <si>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</si>
  <si>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</si>
  <si>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</si>
  <si>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</si>
  <si>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</si>
  <si>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</si>
  <si>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</si>
  <si>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</si>
  <si>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</si>
  <si>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</si>
  <si>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</si>
  <si>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</si>
  <si>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</si>
  <si>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</si>
  <si>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</si>
  <si>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</si>
  <si>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</si>
  <si>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</si>
  <si>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</si>
  <si>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</si>
  <si>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</si>
  <si>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</si>
  <si>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</si>
  <si>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</si>
  <si>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</si>
  <si>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</si>
  <si>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</si>
  <si>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</si>
  <si>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</si>
  <si>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</si>
  <si>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</si>
  <si>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</si>
  <si>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</si>
  <si>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</si>
  <si>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</si>
  <si>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</si>
  <si>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</si>
  <si>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</si>
  <si>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</si>
  <si>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</si>
  <si>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</si>
  <si>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</si>
  <si>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</si>
  <si>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</si>
  <si>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</si>
  <si>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</si>
  <si>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</si>
  <si>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</si>
  <si>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</si>
  <si>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</si>
  <si>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</si>
  <si>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</si>
  <si>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</si>
  <si>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</si>
  <si>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</si>
  <si>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</si>
  <si>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</si>
  <si>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</si>
  <si>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</si>
  <si>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</si>
  <si>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</si>
  <si>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</si>
  <si>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</si>
  <si>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</si>
  <si>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</si>
  <si>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</si>
  <si>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</si>
  <si>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</si>
  <si>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</si>
  <si>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</si>
  <si>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</si>
  <si>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</si>
  <si>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</si>
  <si>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</si>
  <si>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</si>
  <si>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</si>
  <si>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</si>
  <si>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</si>
  <si>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</si>
  <si>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</si>
  <si>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</si>
  <si>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</si>
  <si>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</si>
  <si>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</si>
  <si>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</si>
  <si>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</si>
  <si>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</si>
  <si>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</si>
  <si>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</si>
  <si>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</si>
  <si>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</si>
  <si>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</si>
  <si>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</si>
  <si>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</si>
  <si>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</si>
  <si>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</si>
  <si>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</si>
  <si>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</si>
  <si>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</si>
  <si>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</si>
  <si>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</si>
  <si>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</si>
  <si>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</si>
  <si>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</si>
  <si>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</si>
  <si>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</si>
  <si>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</si>
  <si>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</si>
  <si>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</si>
  <si>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</si>
  <si>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</si>
  <si>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</si>
  <si>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</si>
  <si>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</si>
  <si>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</si>
  <si>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</si>
  <si>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</si>
  <si>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</si>
  <si>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</si>
  <si>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</si>
  <si>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</si>
  <si>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</si>
  <si>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</si>
  <si>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</si>
  <si>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</si>
  <si>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</si>
  <si>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</si>
  <si>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</si>
  <si>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</si>
  <si>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</si>
  <si>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</si>
  <si>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</si>
  <si>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</si>
  <si>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</si>
  <si>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</si>
  <si>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</si>
  <si>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</si>
  <si>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</si>
  <si>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</si>
  <si>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</si>
  <si>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</si>
  <si>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</si>
  <si>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</si>
  <si>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</si>
  <si>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</si>
  <si>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</si>
  <si>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</si>
  <si>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</si>
  <si>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</si>
  <si>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</si>
  <si>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</si>
  <si>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</si>
  <si>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</si>
  <si>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</si>
  <si>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</si>
  <si>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</si>
  <si>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</si>
  <si>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</si>
  <si>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</si>
  <si>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</si>
  <si>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</si>
  <si>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</si>
  <si>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</si>
  <si>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</si>
  <si>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</si>
  <si>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</si>
  <si>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</si>
  <si>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</si>
  <si>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</si>
  <si>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</si>
  <si>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</si>
  <si>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</si>
  <si>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</si>
  <si>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</si>
  <si>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</si>
  <si>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</si>
  <si>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</si>
  <si>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</si>
  <si>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</si>
  <si>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</si>
  <si>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</si>
  <si>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</si>
  <si>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</si>
  <si>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</si>
  <si>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</si>
  <si>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</si>
  <si>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</si>
  <si>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</si>
  <si>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</si>
  <si>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</si>
  <si>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</si>
  <si>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</si>
  <si>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</si>
  <si>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</si>
  <si>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</si>
  <si>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</si>
  <si>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</si>
  <si>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</si>
  <si>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</si>
  <si>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</si>
  <si>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</si>
  <si>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</si>
  <si>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</si>
  <si>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</si>
  <si>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</si>
  <si>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</si>
  <si>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</si>
  <si>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</si>
  <si>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</si>
  <si>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</si>
  <si>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</si>
  <si>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</si>
  <si>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</si>
  <si>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</si>
  <si>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</si>
  <si>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</si>
  <si>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</si>
  <si>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</si>
  <si>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</si>
  <si>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</si>
  <si>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</si>
  <si>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</si>
  <si>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</si>
  <si>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</si>
  <si>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</si>
  <si>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</si>
  <si>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</si>
  <si>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</si>
  <si>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</si>
  <si>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</si>
  <si>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</si>
  <si>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</si>
  <si>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</si>
  <si>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</si>
  <si>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</si>
  <si>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</si>
  <si>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</si>
  <si>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</si>
  <si>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</si>
  <si>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</si>
  <si>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</si>
  <si>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</si>
  <si>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</si>
  <si>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</si>
  <si>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</si>
  <si>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</si>
  <si>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</si>
  <si>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</si>
  <si>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</si>
  <si>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</si>
  <si>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</si>
  <si>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</si>
  <si>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</si>
  <si>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</si>
  <si>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</si>
  <si>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</si>
  <si>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</si>
  <si>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</si>
  <si>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</si>
  <si>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</si>
  <si>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</si>
  <si>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</si>
  <si>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</si>
  <si>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</si>
  <si>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</si>
  <si>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</si>
  <si>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</si>
  <si>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</si>
  <si>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</si>
  <si>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</si>
  <si>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</si>
  <si>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</si>
  <si>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</si>
  <si>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</si>
  <si>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</si>
  <si>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</si>
  <si>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</si>
  <si>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</si>
  <si>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</si>
  <si>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</si>
  <si>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</si>
  <si>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</si>
  <si>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</si>
  <si>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</si>
  <si>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</si>
  <si>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</si>
  <si>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</si>
  <si>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</si>
  <si>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</si>
  <si>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</si>
  <si>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</si>
  <si>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</si>
  <si>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</si>
  <si>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</si>
  <si>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</si>
  <si>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</si>
  <si>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</si>
  <si>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</si>
  <si>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</si>
  <si>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</si>
  <si>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</si>
  <si>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</si>
  <si>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</si>
  <si>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</si>
  <si>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</si>
  <si>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</si>
  <si>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</si>
  <si>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</si>
  <si>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</si>
  <si>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</si>
  <si>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</si>
  <si>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</si>
  <si>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</si>
  <si>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</si>
  <si>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</si>
  <si>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</si>
  <si>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</si>
  <si>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</si>
  <si>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</si>
  <si>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</si>
  <si>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</si>
  <si>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</si>
  <si>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</si>
  <si>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</si>
  <si>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</si>
  <si>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</si>
  <si>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</si>
  <si>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</si>
  <si>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</si>
  <si>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</si>
  <si>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</si>
  <si>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</si>
  <si>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</si>
  <si>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</si>
  <si>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</si>
  <si>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</si>
  <si>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</si>
  <si>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</si>
  <si>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</si>
  <si>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</si>
  <si>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</si>
  <si>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</si>
  <si>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</si>
  <si>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</si>
  <si>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</si>
  <si>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</si>
  <si>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</si>
  <si>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</si>
  <si>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</si>
  <si>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</si>
  <si>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</si>
  <si>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</si>
  <si>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</si>
  <si>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</si>
  <si>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</si>
  <si>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</si>
  <si>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</si>
  <si>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</si>
  <si>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</si>
  <si>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</si>
  <si>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</si>
  <si>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</si>
  <si>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</si>
  <si>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</si>
  <si>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</si>
  <si>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</si>
  <si>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</si>
  <si>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</si>
  <si>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</si>
  <si>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</si>
  <si>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</si>
  <si>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</si>
  <si>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</si>
  <si>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</si>
  <si>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</si>
  <si>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</si>
  <si>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</si>
  <si>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</si>
  <si>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</si>
  <si>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</si>
  <si>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</si>
  <si>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</si>
  <si>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</si>
  <si>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</si>
  <si>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</si>
  <si>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</si>
  <si>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</si>
  <si>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</si>
  <si>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</si>
  <si>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</si>
  <si>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</si>
  <si>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</si>
  <si>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</si>
  <si>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</si>
  <si>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</si>
  <si>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</si>
  <si>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</si>
  <si>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</si>
  <si>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</si>
  <si>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</si>
  <si>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</si>
  <si>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</si>
  <si>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</si>
  <si>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</si>
  <si>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</si>
  <si>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</si>
  <si>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</si>
  <si>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</si>
  <si>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</si>
  <si>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</si>
  <si>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</si>
  <si>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</si>
  <si>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</si>
  <si>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</si>
  <si>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</si>
  <si>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</si>
  <si>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</si>
  <si>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</si>
  <si>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</si>
  <si>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</si>
  <si>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</si>
  <si>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</si>
  <si>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</si>
  <si>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</si>
  <si>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</si>
  <si>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</si>
  <si>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</si>
  <si>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</si>
  <si>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</si>
  <si>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</si>
  <si>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</si>
  <si>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</si>
  <si>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</si>
  <si>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</si>
  <si>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</si>
  <si>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</si>
  <si>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</si>
  <si>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</si>
  <si>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</si>
  <si>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</si>
  <si>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</si>
  <si>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</si>
  <si>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</si>
  <si>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</si>
  <si>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</si>
  <si>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</si>
  <si>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</si>
  <si>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</si>
  <si>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</si>
  <si>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</si>
  <si>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</si>
  <si>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</si>
  <si>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</si>
  <si>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</si>
  <si>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</si>
  <si>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</si>
  <si>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</si>
  <si>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</si>
  <si>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</si>
  <si>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</si>
  <si>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</si>
  <si>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</si>
  <si>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</si>
  <si>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</si>
  <si>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</si>
  <si>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</si>
  <si>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</si>
  <si>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</si>
  <si>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</si>
  <si>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</si>
  <si>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</si>
  <si>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</si>
  <si>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</si>
  <si>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</si>
  <si>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</si>
  <si>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</si>
  <si>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</si>
  <si>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</si>
  <si>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</si>
  <si>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</si>
  <si>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</si>
  <si>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</si>
  <si>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</si>
  <si>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</si>
  <si>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</si>
  <si>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</si>
  <si>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</si>
  <si>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</si>
  <si>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</si>
  <si>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</si>
  <si>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</si>
  <si>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</si>
  <si>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</si>
  <si>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</si>
  <si>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</si>
  <si>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</si>
  <si>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</si>
  <si>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</si>
  <si>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</si>
  <si>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</si>
  <si>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</si>
  <si>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</si>
  <si>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</si>
  <si>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</si>
  <si>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</si>
  <si>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</si>
  <si>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</si>
  <si>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</si>
  <si>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</si>
  <si>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</si>
  <si>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</si>
  <si>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</si>
  <si>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</si>
  <si>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</si>
  <si>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</si>
  <si>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</si>
  <si>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</si>
  <si>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</si>
  <si>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</si>
  <si>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</si>
  <si>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</si>
  <si>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</si>
  <si>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</si>
  <si>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</si>
  <si>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</si>
  <si>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</si>
  <si>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</si>
  <si>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</si>
  <si>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</si>
  <si>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</si>
  <si>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</si>
  <si>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</si>
  <si>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</si>
  <si>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</si>
  <si>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</si>
  <si>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</si>
  <si>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</si>
  <si>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</si>
  <si>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</si>
  <si>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</si>
  <si>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</si>
  <si>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</si>
  <si>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</si>
  <si>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</si>
  <si>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</si>
  <si>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</si>
  <si>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</si>
  <si>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</si>
  <si>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</si>
  <si>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</si>
  <si>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</si>
  <si>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</si>
  <si>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</si>
  <si>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</si>
  <si>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</si>
  <si>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</si>
  <si>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</si>
  <si>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</si>
  <si>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</si>
  <si>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</si>
  <si>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</si>
  <si>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</si>
  <si>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</si>
  <si>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</si>
  <si>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</si>
  <si>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</si>
  <si>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</si>
  <si>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</si>
  <si>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</si>
  <si>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</si>
  <si>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</si>
  <si>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</si>
  <si>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</si>
  <si>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</si>
  <si>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</si>
  <si>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</si>
  <si>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</si>
  <si>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</si>
  <si>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</si>
  <si>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</si>
  <si>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</si>
  <si>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</si>
  <si>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</si>
  <si>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</si>
  <si>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</si>
  <si>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</si>
  <si>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</si>
  <si>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</si>
  <si>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</si>
  <si>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</si>
  <si>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</si>
  <si>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</si>
  <si>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</si>
  <si>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</si>
  <si>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</si>
  <si>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</si>
  <si>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</si>
  <si>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</si>
  <si>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</si>
  <si>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</si>
  <si>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</si>
  <si>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</si>
  <si>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</si>
  <si>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</si>
  <si>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</si>
  <si>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</si>
  <si>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</si>
  <si>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</si>
  <si>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</si>
  <si>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</si>
  <si>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</si>
  <si>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</si>
  <si>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</si>
  <si>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</si>
  <si>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</si>
  <si>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</si>
  <si>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</si>
  <si>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</si>
  <si>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</si>
  <si>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</si>
  <si>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</si>
  <si>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</si>
  <si>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</si>
  <si>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</si>
  <si>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</si>
  <si>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</si>
  <si>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</si>
  <si>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</si>
  <si>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</si>
  <si>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</si>
  <si>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</si>
  <si>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</si>
  <si>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</si>
  <si>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</si>
  <si>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</si>
  <si>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</si>
  <si>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</si>
  <si>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</si>
  <si>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</si>
  <si>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</si>
  <si>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</si>
  <si>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</si>
  <si>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</si>
  <si>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</si>
  <si>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</si>
  <si>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</si>
  <si>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</si>
  <si>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</si>
  <si>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</si>
  <si>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</si>
  <si>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</si>
  <si>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</si>
  <si>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</si>
  <si>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</si>
  <si>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</si>
  <si>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</si>
  <si>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</si>
  <si>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</si>
  <si>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</si>
  <si>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</si>
  <si>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</si>
  <si>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</si>
  <si>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</si>
  <si>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</si>
  <si>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</si>
  <si>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</si>
  <si>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</si>
  <si>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</si>
  <si>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</si>
  <si>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</si>
  <si>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</si>
  <si>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</si>
  <si>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</si>
  <si>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</si>
  <si>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</si>
  <si>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</si>
  <si>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</si>
  <si>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</si>
  <si>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</si>
  <si>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</si>
  <si>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</si>
  <si>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</si>
  <si>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</si>
  <si>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</si>
  <si>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</si>
  <si>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</si>
  <si>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</si>
  <si>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</si>
  <si>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</si>
  <si>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</si>
  <si>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</si>
  <si>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</si>
  <si>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</si>
  <si>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</si>
  <si>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</si>
  <si>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</si>
  <si>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</si>
  <si>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</si>
  <si>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</si>
  <si>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</si>
  <si>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</si>
  <si>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</si>
  <si>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</si>
  <si>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</si>
  <si>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</si>
  <si>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</si>
  <si>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</si>
  <si>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</si>
  <si>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</si>
  <si>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</si>
  <si>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</si>
  <si>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</si>
  <si>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Pružná manžeta, do 70°C</t>
  </si>
  <si>
    <t>05.03b</t>
  </si>
  <si>
    <t>05.04b</t>
  </si>
  <si>
    <t>05.05b</t>
  </si>
  <si>
    <t>Eliminátor kapek</t>
  </si>
  <si>
    <t>05.06b</t>
  </si>
  <si>
    <t>Sifon plastový pro odvod kondenzátu</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</si>
  <si>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</si>
  <si>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</si>
  <si>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</si>
  <si>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</si>
  <si>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</si>
  <si>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</si>
  <si>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</si>
  <si>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</si>
  <si>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</si>
  <si>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</si>
  <si>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</si>
  <si>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</si>
  <si>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</si>
  <si>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</si>
  <si>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</si>
  <si>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</si>
  <si>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</si>
  <si>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</si>
  <si>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</si>
  <si>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</si>
  <si>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</si>
  <si>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</si>
  <si>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</si>
  <si>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</si>
  <si>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</si>
  <si>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</si>
  <si>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</si>
  <si>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</si>
  <si>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</si>
  <si>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</si>
  <si>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</si>
  <si>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</si>
  <si>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</si>
  <si>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</si>
  <si>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</si>
  <si>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</si>
  <si>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</si>
  <si>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</si>
  <si>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</si>
  <si>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</si>
  <si>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</si>
  <si>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</si>
  <si>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</si>
  <si>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</si>
  <si>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</si>
  <si>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</si>
  <si>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</si>
  <si>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</si>
  <si>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</si>
  <si>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</si>
  <si>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</si>
  <si>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</si>
  <si>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</si>
  <si>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</si>
  <si>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</si>
  <si>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</si>
  <si>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</si>
  <si>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</si>
  <si>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</si>
  <si>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</si>
  <si>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</si>
  <si>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</si>
  <si>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</si>
  <si>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</si>
  <si>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</si>
  <si>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</si>
  <si>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</si>
  <si>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</si>
  <si>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</si>
  <si>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</si>
  <si>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</si>
  <si>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</si>
  <si>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</si>
  <si>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</si>
  <si>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</si>
  <si>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</si>
  <si>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</si>
  <si>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</si>
  <si>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</si>
  <si>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</si>
  <si>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</si>
  <si>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</si>
  <si>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</si>
  <si>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</si>
  <si>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</si>
  <si>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</si>
  <si>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</si>
  <si>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</si>
  <si>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</si>
  <si>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</si>
  <si>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</si>
  <si>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</si>
  <si>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</si>
  <si>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</si>
  <si>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</si>
  <si>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</si>
  <si>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</si>
  <si>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</si>
  <si>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</si>
  <si>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</si>
  <si>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</si>
  <si>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</si>
  <si>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</si>
  <si>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</si>
  <si>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</si>
  <si>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</si>
  <si>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</si>
  <si>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</si>
  <si>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</si>
  <si>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</si>
  <si>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</si>
  <si>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</si>
  <si>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</si>
  <si>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</si>
  <si>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</si>
  <si>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</si>
  <si>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</si>
  <si>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</si>
  <si>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</si>
  <si>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</si>
  <si>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</si>
  <si>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</si>
  <si>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</si>
  <si>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</si>
  <si>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</si>
  <si>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</si>
  <si>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</si>
  <si>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</si>
  <si>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</si>
  <si>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</si>
  <si>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</si>
  <si>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</si>
  <si>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</si>
  <si>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</si>
  <si>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</si>
  <si>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</si>
  <si>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</si>
  <si>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</si>
  <si>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</si>
  <si>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</si>
  <si>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</si>
  <si>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</si>
  <si>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</si>
  <si>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</si>
  <si>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</si>
  <si>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</si>
  <si>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</si>
  <si>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</si>
  <si>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</si>
  <si>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</si>
  <si>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</si>
  <si>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</si>
  <si>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</si>
  <si>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</si>
  <si>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</si>
  <si>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</si>
  <si>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</si>
  <si>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</si>
  <si>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</si>
  <si>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</si>
  <si>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</si>
  <si>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</si>
  <si>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</si>
  <si>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</si>
  <si>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</si>
  <si>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</si>
  <si>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</si>
  <si>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</si>
  <si>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</si>
  <si>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</si>
  <si>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</si>
  <si>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</si>
  <si>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</si>
  <si>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</si>
  <si>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</si>
  <si>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</si>
  <si>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</si>
  <si>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</si>
  <si>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</si>
  <si>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</si>
  <si>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</si>
  <si>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</si>
  <si>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</si>
  <si>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</si>
  <si>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</si>
  <si>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</si>
  <si>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</si>
  <si>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</si>
  <si>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</si>
  <si>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</si>
  <si>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</si>
  <si>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</si>
  <si>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</si>
  <si>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</si>
  <si>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</si>
  <si>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</si>
  <si>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</si>
  <si>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</si>
  <si>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</si>
  <si>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</si>
  <si>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</si>
  <si>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</si>
  <si>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</si>
  <si>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</si>
  <si>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</si>
  <si>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</si>
  <si>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</si>
  <si>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</si>
  <si>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</si>
  <si>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</si>
  <si>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</si>
  <si>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</si>
  <si>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</si>
  <si>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</si>
  <si>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</si>
  <si>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</si>
  <si>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</si>
  <si>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</si>
  <si>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</si>
  <si>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</si>
  <si>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</si>
  <si>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</si>
  <si>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</si>
  <si>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</si>
  <si>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</si>
  <si>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</si>
  <si>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</si>
  <si>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</si>
  <si>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</si>
  <si>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</si>
  <si>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</si>
  <si>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</si>
  <si>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</si>
  <si>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</si>
  <si>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</si>
  <si>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</si>
  <si>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</si>
  <si>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</si>
  <si>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</si>
  <si>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</si>
  <si>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</si>
  <si>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</si>
  <si>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</si>
  <si>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</si>
  <si>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</si>
  <si>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</si>
  <si>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</si>
  <si>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</si>
  <si>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</si>
  <si>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</si>
  <si>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</si>
  <si>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</si>
  <si>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</si>
  <si>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</si>
  <si>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</si>
  <si>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</si>
  <si>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</si>
  <si>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</si>
  <si>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</si>
  <si>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</si>
  <si>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</si>
  <si>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</si>
  <si>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</si>
  <si>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</si>
  <si>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</si>
  <si>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</si>
  <si>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</si>
  <si>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</si>
  <si>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</si>
  <si>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</si>
  <si>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</si>
  <si>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</si>
  <si>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</si>
  <si>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</si>
  <si>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</si>
  <si>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</si>
  <si>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</si>
  <si>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</si>
  <si>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</si>
  <si>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</si>
  <si>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</si>
  <si>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</si>
  <si>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</si>
  <si>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</si>
  <si>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</si>
  <si>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</si>
  <si>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</si>
  <si>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</si>
  <si>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</si>
  <si>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</si>
  <si>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</si>
  <si>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</si>
  <si>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</si>
  <si>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</si>
  <si>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</si>
  <si>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</si>
  <si>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</si>
  <si>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</si>
  <si>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</si>
  <si>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</si>
  <si>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</si>
  <si>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</si>
  <si>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</si>
  <si>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</si>
  <si>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</si>
  <si>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</si>
  <si>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</si>
  <si>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</si>
  <si>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</si>
  <si>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</si>
  <si>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</si>
  <si>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</si>
  <si>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</si>
  <si>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</si>
  <si>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</si>
  <si>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</si>
  <si>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</si>
  <si>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</si>
  <si>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</si>
  <si>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</si>
  <si>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</si>
  <si>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</si>
  <si>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</si>
  <si>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</si>
  <si>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</si>
  <si>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</si>
  <si>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</si>
  <si>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</si>
  <si>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</si>
  <si>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</si>
  <si>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</si>
  <si>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</si>
  <si>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</si>
  <si>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</si>
  <si>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</si>
  <si>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</si>
  <si>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</si>
  <si>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</si>
  <si>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</si>
  <si>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</si>
  <si>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</si>
  <si>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</si>
  <si>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</si>
  <si>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</si>
  <si>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</si>
  <si>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</si>
  <si>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</si>
  <si>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</si>
  <si>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</si>
  <si>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</si>
  <si>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</si>
  <si>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</si>
  <si>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</si>
  <si>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</si>
  <si>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</si>
  <si>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</si>
  <si>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</si>
  <si>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</si>
  <si>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</si>
  <si>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</si>
  <si>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</si>
  <si>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</si>
  <si>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</si>
  <si>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</si>
  <si>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</si>
  <si>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</si>
  <si>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</si>
  <si>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</si>
  <si>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</si>
  <si>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</si>
  <si>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</si>
  <si>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</si>
  <si>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</si>
  <si>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</si>
  <si>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</si>
  <si>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</si>
  <si>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</si>
  <si>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</si>
  <si>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</si>
  <si>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</si>
  <si>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</si>
  <si>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</si>
  <si>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</si>
  <si>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</si>
  <si>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</si>
  <si>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</si>
  <si>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</si>
  <si>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</si>
  <si>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</si>
  <si>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</si>
  <si>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</si>
  <si>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</si>
  <si>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</si>
  <si>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</si>
  <si>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</si>
  <si>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</si>
  <si>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</si>
  <si>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</si>
  <si>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</si>
  <si>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</si>
  <si>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</si>
  <si>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</si>
  <si>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</si>
  <si>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</si>
  <si>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</si>
  <si>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</si>
  <si>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</si>
  <si>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</si>
  <si>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</si>
  <si>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</si>
  <si>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</si>
  <si>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</si>
  <si>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</si>
  <si>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</si>
  <si>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</si>
  <si>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</si>
  <si>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</si>
  <si>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</si>
  <si>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</si>
  <si>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</si>
  <si>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</si>
  <si>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</si>
  <si>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</si>
  <si>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</si>
  <si>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</si>
  <si>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</si>
  <si>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</si>
  <si>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</si>
  <si>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</si>
  <si>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</si>
  <si>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</si>
  <si>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</si>
  <si>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</si>
  <si>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</si>
  <si>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</si>
  <si>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</si>
  <si>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</si>
  <si>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</si>
  <si>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</si>
  <si>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</si>
  <si>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</si>
  <si>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</si>
  <si>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</si>
  <si>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</si>
  <si>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</si>
  <si>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</si>
  <si>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</si>
  <si>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</si>
  <si>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</si>
  <si>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</si>
  <si>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</si>
  <si>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</si>
  <si>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</si>
  <si>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</si>
  <si>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</si>
  <si>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</si>
  <si>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</si>
  <si>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</si>
  <si>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</si>
  <si>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</si>
  <si>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</si>
  <si>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</si>
  <si>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</si>
  <si>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</si>
  <si>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</si>
  <si>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</si>
  <si>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</si>
  <si>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</si>
  <si>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</si>
  <si>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</si>
  <si>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</si>
  <si>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</si>
  <si>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</si>
  <si>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</si>
  <si>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</si>
  <si>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</si>
  <si>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</si>
  <si>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</si>
  <si>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</si>
  <si>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</si>
  <si>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</si>
  <si>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</si>
  <si>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</si>
  <si>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</si>
  <si>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</si>
  <si>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</si>
  <si>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</si>
  <si>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</si>
  <si>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</si>
  <si>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</si>
  <si>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</si>
  <si>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</si>
  <si>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</si>
  <si>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</si>
  <si>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</si>
  <si>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</si>
  <si>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</si>
  <si>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</si>
  <si>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</si>
  <si>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</si>
  <si>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</si>
  <si>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</si>
  <si>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</si>
  <si>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</si>
  <si>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</si>
  <si>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</si>
  <si>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</si>
  <si>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</si>
  <si>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</si>
  <si>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</si>
  <si>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</si>
  <si>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</si>
  <si>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</si>
  <si>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</si>
  <si>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</si>
  <si>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</si>
  <si>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</si>
  <si>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</si>
  <si>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</si>
  <si>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</si>
  <si>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</si>
  <si>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</si>
  <si>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</si>
  <si>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</si>
  <si>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</si>
  <si>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</si>
  <si>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</si>
  <si>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</si>
  <si>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</si>
  <si>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</si>
  <si>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</si>
  <si>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</si>
  <si>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</si>
  <si>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</si>
  <si>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</si>
  <si>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</si>
  <si>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</si>
  <si>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</si>
  <si>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</si>
  <si>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</si>
  <si>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</si>
  <si>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</si>
  <si>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</si>
  <si>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</si>
  <si>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</si>
  <si>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</si>
  <si>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</si>
  <si>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</si>
  <si>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</si>
  <si>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</si>
  <si>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</si>
  <si>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</si>
  <si>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</si>
  <si>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</si>
  <si>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</si>
  <si>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</si>
  <si>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</si>
  <si>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</si>
  <si>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</si>
  <si>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</si>
  <si>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</si>
  <si>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</si>
  <si>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</si>
  <si>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</si>
  <si>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</si>
  <si>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</si>
  <si>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</si>
  <si>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</si>
  <si>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</si>
  <si>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</si>
  <si>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</si>
  <si>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</si>
  <si>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</si>
  <si>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</si>
  <si>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</si>
  <si>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</si>
  <si>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</si>
  <si>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</si>
  <si>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</si>
  <si>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</si>
  <si>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</si>
  <si>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</si>
  <si>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</si>
  <si>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</si>
  <si>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</si>
  <si>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</si>
  <si>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</si>
  <si>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</si>
  <si>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</si>
  <si>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</si>
  <si>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</si>
  <si>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</si>
  <si>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</si>
  <si>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</si>
  <si>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</si>
  <si>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</si>
  <si>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</si>
  <si>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</si>
  <si>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</si>
  <si>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</si>
  <si>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</si>
  <si>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</si>
  <si>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</si>
  <si>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</si>
  <si>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</si>
  <si>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</si>
  <si>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</si>
  <si>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</si>
  <si>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</si>
  <si>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</si>
  <si>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</si>
  <si>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</si>
  <si>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</si>
  <si>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</si>
  <si>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</si>
  <si>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</si>
  <si>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</si>
  <si>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</si>
  <si>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</si>
  <si>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</si>
  <si>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</si>
  <si>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</si>
  <si>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</si>
  <si>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</si>
  <si>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</si>
  <si>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</si>
  <si>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</si>
  <si>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</si>
  <si>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</si>
  <si>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</si>
  <si>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</si>
  <si>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</si>
  <si>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</si>
  <si>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</si>
  <si>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</si>
  <si>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</si>
  <si>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</si>
  <si>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</si>
  <si>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</si>
  <si>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</si>
  <si>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</si>
  <si>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</si>
  <si>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</si>
  <si>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</si>
  <si>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</si>
  <si>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</si>
  <si>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</si>
  <si>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</si>
  <si>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</si>
  <si>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</si>
  <si>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</si>
  <si>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</si>
  <si>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</si>
  <si>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</si>
  <si>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</si>
  <si>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</si>
  <si>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</si>
  <si>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</si>
  <si>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</si>
  <si>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</si>
  <si>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</si>
  <si>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</si>
  <si>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</si>
  <si>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</si>
  <si>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</si>
  <si>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</si>
  <si>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</si>
  <si>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</si>
  <si>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</si>
  <si>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</si>
  <si>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</si>
  <si>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</si>
  <si>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</si>
  <si>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</si>
  <si>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</si>
  <si>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</si>
  <si>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</si>
  <si>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</si>
  <si>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</si>
  <si>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</si>
  <si>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</si>
  <si>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</si>
  <si>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</si>
  <si>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</si>
  <si>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</si>
  <si>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</si>
  <si>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</si>
  <si>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</si>
  <si>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</si>
  <si>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</si>
  <si>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</si>
  <si>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</si>
  <si>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</si>
  <si>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</si>
  <si>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</si>
  <si>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</si>
  <si>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</si>
  <si>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</si>
  <si>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</si>
  <si>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</si>
  <si>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</si>
  <si>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</si>
  <si>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</si>
  <si>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</si>
  <si>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</si>
  <si>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</si>
  <si>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</si>
  <si>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</si>
  <si>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</si>
  <si>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</si>
  <si>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</si>
  <si>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</si>
  <si>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</si>
  <si>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</si>
  <si>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</si>
  <si>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</si>
  <si>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</si>
  <si>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</si>
  <si>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</si>
  <si>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</si>
  <si>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</si>
  <si>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</si>
  <si>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</si>
  <si>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</si>
  <si>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</si>
  <si>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</si>
  <si>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</si>
  <si>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</si>
  <si>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</si>
  <si>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</si>
  <si>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</si>
  <si>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</si>
  <si>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</si>
  <si>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</si>
  <si>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</si>
  <si>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</si>
  <si>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</si>
  <si>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</si>
  <si>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</si>
  <si>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</si>
  <si>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</si>
  <si>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</si>
  <si>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</si>
  <si>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</si>
  <si>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</si>
  <si>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</si>
  <si>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</si>
  <si>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</si>
  <si>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</si>
  <si>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</si>
  <si>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</si>
  <si>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</si>
  <si>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</si>
  <si>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</si>
  <si>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</si>
  <si>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</si>
  <si>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</si>
  <si>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</si>
  <si>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</si>
  <si>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</si>
  <si>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</si>
  <si>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</si>
  <si>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</si>
  <si>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</si>
  <si>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</si>
  <si>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</si>
  <si>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</si>
  <si>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</si>
  <si>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</si>
  <si>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</si>
  <si>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</si>
  <si>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</si>
  <si>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</si>
  <si>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</si>
  <si>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</si>
  <si>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</si>
  <si>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</si>
  <si>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</si>
  <si>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</si>
  <si>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</si>
  <si>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</si>
  <si>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</si>
  <si>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</si>
  <si>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</si>
  <si>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</si>
  <si>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</si>
  <si>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</si>
  <si>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</si>
  <si>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</si>
  <si>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</si>
  <si>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</si>
  <si>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</si>
  <si>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</si>
  <si>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</si>
  <si>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</si>
  <si>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</si>
  <si>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</si>
  <si>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</si>
  <si>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</si>
  <si>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</si>
  <si>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</si>
  <si>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</si>
  <si>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275171001xxx</t>
  </si>
  <si>
    <t>pro hranol 80 mm, typ U1000/10, délky 1000 mm, vč. dodávky vrutu typ U1000/10 dl.1000mm, U80 mm</t>
  </si>
  <si>
    <t>stupňovitá lávka Z3 : 19</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</si>
  <si>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</si>
  <si>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</si>
  <si>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</si>
  <si>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</si>
  <si>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</si>
  <si>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</si>
  <si>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</si>
  <si>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</si>
  <si>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</si>
  <si>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</si>
  <si>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</si>
  <si>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</si>
  <si>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</si>
  <si>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</si>
  <si>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42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</si>
  <si>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</si>
  <si>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</si>
  <si>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</si>
  <si>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</si>
  <si>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</si>
  <si>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</si>
  <si>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</si>
  <si>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</si>
  <si>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</si>
  <si>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45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</si>
  <si>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</si>
  <si>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</si>
  <si>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</si>
  <si>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</si>
  <si>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</si>
  <si>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</si>
  <si>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</si>
  <si>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</si>
  <si>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</si>
  <si>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</si>
  <si>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</si>
  <si>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</si>
  <si>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</si>
  <si>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</si>
  <si>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</si>
  <si>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</si>
  <si>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</si>
  <si>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</si>
  <si>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</si>
  <si>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</si>
  <si>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</si>
  <si>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</si>
  <si>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</si>
  <si>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</si>
  <si>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</si>
  <si>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</si>
  <si>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</si>
  <si>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</si>
  <si>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</si>
  <si>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</si>
  <si>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</si>
  <si>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</si>
  <si>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</si>
  <si>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</si>
  <si>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</si>
  <si>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</si>
  <si>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</si>
  <si>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</si>
  <si>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</si>
  <si>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</si>
  <si>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</si>
  <si>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</si>
  <si>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</si>
  <si>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</si>
  <si>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</si>
  <si>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</si>
  <si>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</si>
  <si>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</si>
  <si>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</si>
  <si>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</si>
  <si>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</si>
  <si>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</si>
  <si>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</si>
  <si>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</si>
  <si>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</si>
  <si>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</si>
  <si>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</si>
  <si>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</si>
  <si>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</si>
  <si>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</si>
  <si>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</si>
  <si>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</si>
  <si>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</si>
  <si>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</si>
  <si>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62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</si>
  <si>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</si>
  <si>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</si>
  <si>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</si>
  <si>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</si>
  <si>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</si>
  <si>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</si>
  <si>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</si>
  <si>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</si>
  <si>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</si>
  <si>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</si>
  <si>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</si>
  <si>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</si>
  <si>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</si>
  <si>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</si>
  <si>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</si>
  <si>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593414xxx</t>
  </si>
  <si>
    <t>Prefabrikovaný betonový panel 150/1500/2300 mm, tryskaný povrch, antracit</t>
  </si>
  <si>
    <t>pietní zahrada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</si>
  <si>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</si>
  <si>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</si>
  <si>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</si>
  <si>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</si>
  <si>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</si>
  <si>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</si>
  <si>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</si>
  <si>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</si>
  <si>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</si>
  <si>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</si>
  <si>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</si>
  <si>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</si>
  <si>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596111111xxx</t>
  </si>
  <si>
    <t>Kryt cementobetonový letištních ploch skupiny L z kameniva frakce do 22 mm do lože z kameniva do 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</si>
  <si>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</si>
  <si>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</si>
  <si>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</si>
  <si>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</si>
  <si>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</si>
  <si>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</si>
  <si>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</si>
  <si>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</si>
  <si>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</si>
  <si>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</si>
  <si>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</si>
  <si>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</si>
  <si>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</si>
  <si>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</si>
  <si>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</si>
  <si>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</si>
  <si>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</si>
  <si>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</si>
  <si>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</si>
  <si>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</si>
  <si>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</si>
  <si>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</si>
  <si>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85 : 121,16810</t>
  </si>
  <si>
    <t>Odkaz na mn. položky pořadí 82 : 121,16810</t>
  </si>
  <si>
    <t>Odkaz na mn. položky pořadí 83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</si>
  <si>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</si>
  <si>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</si>
  <si>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</si>
  <si>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</si>
  <si>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</si>
  <si>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</si>
  <si>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</si>
  <si>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</si>
  <si>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</si>
  <si>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</si>
  <si>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</si>
  <si>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</si>
  <si>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</si>
  <si>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</si>
  <si>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</si>
  <si>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</si>
  <si>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</si>
  <si>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</si>
  <si>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</si>
  <si>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</si>
  <si>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</si>
  <si>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</si>
  <si>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</si>
  <si>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</si>
  <si>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</si>
  <si>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86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</si>
  <si>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</si>
  <si>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</si>
  <si>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</si>
  <si>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</si>
  <si>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</si>
  <si>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</si>
  <si>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</si>
  <si>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</si>
  <si>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</si>
  <si>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</si>
  <si>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</si>
  <si>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</si>
  <si>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</si>
  <si>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</si>
  <si>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</si>
  <si>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</si>
  <si>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</si>
  <si>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</si>
  <si>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</si>
  <si>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90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</si>
  <si>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</si>
  <si>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</si>
  <si>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</si>
  <si>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</si>
  <si>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</si>
  <si>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</si>
  <si>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</si>
  <si>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</si>
  <si>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</si>
  <si>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</si>
  <si>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</si>
  <si>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</si>
  <si>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</si>
  <si>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</si>
  <si>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</si>
  <si>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</si>
  <si>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</si>
  <si>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</si>
  <si>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</si>
  <si>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</si>
  <si>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</si>
  <si>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</si>
  <si>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</si>
  <si>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</si>
  <si>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</si>
  <si>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39 : 2,36340</t>
  </si>
  <si>
    <t>Odkaz na hmot. položky pořadí 40 : 2,85285</t>
  </si>
  <si>
    <t>Odkaz na hmot. položky pořadí 41 : 4,73438</t>
  </si>
  <si>
    <t>Odkaz na hmot. položky pořadí 42 : 0,23520</t>
  </si>
  <si>
    <t>Odkaz na hmot. položky pořadí 44 : 25,03222</t>
  </si>
  <si>
    <t>Odkaz na hmot. položky pořadí 47 : 0,80988</t>
  </si>
  <si>
    <t>Odkaz na hmot. položky pořadí 48 : 0,00000</t>
  </si>
  <si>
    <t>Odkaz na hmot. položky pořadí 38 : 0,00000</t>
  </si>
  <si>
    <t>Odkaz na hmot. položky pořadí 45 : 2,68418</t>
  </si>
  <si>
    <t>Odkaz na hmot. položky pořadí 46 : 0,00000</t>
  </si>
  <si>
    <t>Odkaz na hmot. položky pořadí 49 : 1,47713</t>
  </si>
  <si>
    <t>Odkaz na hmot. položky pořadí 50 : 0,00845</t>
  </si>
  <si>
    <t>Odkaz na hmot. položky pořadí 51 : 1,13446</t>
  </si>
  <si>
    <t>Odkaz na hmot. položky pořadí 52 : 29,43098</t>
  </si>
  <si>
    <t>Odkaz na hmot. položky pořadí 53 : 0,38558</t>
  </si>
  <si>
    <t>Odkaz na hmot. položky pořadí 54 : 12,19140</t>
  </si>
  <si>
    <t>Odkaz na hmot. položky pořadí 55 : 3,20020</t>
  </si>
  <si>
    <t>Odkaz na hmot. položky pořadí 56 : 0,00113</t>
  </si>
  <si>
    <t>Odkaz na hmot. položky pořadí 57 : 0,47700</t>
  </si>
  <si>
    <t>Odkaz na hmot. položky pořadí 58 : 0,02513</t>
  </si>
  <si>
    <t>Odkaz na hmot. položky pořadí 59 : 35,08447</t>
  </si>
  <si>
    <t>Odkaz na hmot. položky pořadí 60 : 1,41851</t>
  </si>
  <si>
    <t>Odkaz na hmot. položky pořadí 61 : 3,36825</t>
  </si>
  <si>
    <t>Odkaz na hmot. položky pořadí 62 : 0,74105</t>
  </si>
  <si>
    <t>Odkaz na hmot. položky pořadí 63 : 0,00000</t>
  </si>
  <si>
    <t>Odkaz na hmot. položky pořadí 64 : 0,39618</t>
  </si>
  <si>
    <t>Odkaz na hmot. položky pořadí 65 : 0,00000</t>
  </si>
  <si>
    <t>Odkaz na hmot. položky pořadí 66 : 0,00764</t>
  </si>
  <si>
    <t>Odkaz na hmot. položky pořadí 67 : 12,13800</t>
  </si>
  <si>
    <t>Odkaz na hmot. položky pořadí 68 : 0,93200</t>
  </si>
  <si>
    <t>Odkaz na hmot. položky pořadí 83 : 0,25445</t>
  </si>
  <si>
    <t>Odkaz na hmot. položky pořadí 84 : 0,10905</t>
  </si>
  <si>
    <t>Odkaz na hmot. položky pořadí 85 : 0,44469</t>
  </si>
  <si>
    <t>Odkaz na hmot. položky pořadí 86 : 0,00000</t>
  </si>
  <si>
    <t>Odkaz na hmot. položky pořadí 87 : 0,00911</t>
  </si>
  <si>
    <t>Odkaz na hmot. položky pořadí 88 : 0,40255</t>
  </si>
  <si>
    <t>Odkaz na hmot. položky pořadí 93 : 0,00088</t>
  </si>
  <si>
    <t>Odkaz na hmot. položky pořadí 94 : 0,00014</t>
  </si>
  <si>
    <t>Odkaz na hmot. položky pořadí 69 : 56,70000</t>
  </si>
  <si>
    <t>Odkaz na hmot. položky pořadí 70 : 108,50664</t>
  </si>
  <si>
    <t>Odkaz na hmot. položky pořadí 71 : 139,42080</t>
  </si>
  <si>
    <t>Odkaz na hmot. položky pořadí 72 : 53,02850</t>
  </si>
  <si>
    <t>Odkaz na hmot. položky pořadí 73 : 84,10120</t>
  </si>
  <si>
    <t>Odkaz na hmot. položky pořadí 74 : 0,59120</t>
  </si>
  <si>
    <t>Odkaz na hmot. položky pořadí 75 : 0,93888</t>
  </si>
  <si>
    <t>Odkaz na hmot. položky pořadí 76 : 5,04720</t>
  </si>
  <si>
    <t>Odkaz na hmot. položky pořadí 77 : 10,10000</t>
  </si>
  <si>
    <t>Odkaz na hmot. položky pořadí 78 : 79,18806</t>
  </si>
  <si>
    <t>Odkaz na hmot. položky pořadí 79 : 11,97000</t>
  </si>
  <si>
    <t>Odkaz na hmot. položky pořadí 80 : 0,18304</t>
  </si>
  <si>
    <t>Odkaz na hmot. položky pořadí 81 : 1,55760</t>
  </si>
  <si>
    <t>Odkaz na hmot. položky pořadí 89 : 10,74959</t>
  </si>
  <si>
    <t>Odkaz na hmot. položky pořadí 90 : 50,83078</t>
  </si>
  <si>
    <t>Odkaz na hmot. položky pořadí 91 : 1,14005</t>
  </si>
  <si>
    <t>Odkaz na hmot. položky pořadí 92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</si>
  <si>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</si>
  <si>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</si>
  <si>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</si>
  <si>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</si>
  <si>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</si>
  <si>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</si>
  <si>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</si>
  <si>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</si>
  <si>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</si>
  <si>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</si>
  <si>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</si>
  <si>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</si>
  <si>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97,98,99, : </t>
  </si>
  <si>
    <t>Součet: : 0,25439</t>
  </si>
  <si>
    <t>M3 - oplocení dieselagregátu a kontejnerů : 5,8+4,3+7,2+3,2</t>
  </si>
  <si>
    <t>998764101R00</t>
  </si>
  <si>
    <t>Přesun hmot pro konstrukce klempířské v objektech výšky do 6 m</t>
  </si>
  <si>
    <t xml:space="preserve">101,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</si>
  <si>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</si>
  <si>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</si>
  <si>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</si>
  <si>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</si>
  <si>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</si>
  <si>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</si>
  <si>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</si>
  <si>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107 : 18,85000</t>
  </si>
  <si>
    <t>762595000R00</t>
  </si>
  <si>
    <t>Spojovací a ochranné prostředky hřebíky, vruty, impregnace</t>
  </si>
  <si>
    <t>Odkaz na mn. položky pořadí 113 : 2,58984</t>
  </si>
  <si>
    <t>762911121R00</t>
  </si>
  <si>
    <t xml:space="preserve">Impregnace řeziva tlakovakuová, ochrana proti dřevokazným houbám, plísním a dřevokaznému hmyzu </t>
  </si>
  <si>
    <t>766412123xxx</t>
  </si>
  <si>
    <t>Ostatní pokrývačské práce samostatné podmazání krytiny_x000D_
 o ploše přes 1 m2, prkny modřínovými, šířky přes 100 mm</t>
  </si>
  <si>
    <t>800-765</t>
  </si>
  <si>
    <t>Včetně našroubování soklu.</t>
  </si>
  <si>
    <t>prkna modřín 145/28 mm : 0,145*130</t>
  </si>
  <si>
    <t>stupňovitá lávka Z3 : 80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</si>
  <si>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</si>
  <si>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</si>
  <si>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</si>
  <si>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</si>
  <si>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</si>
  <si>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</si>
  <si>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</si>
  <si>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</si>
  <si>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</si>
  <si>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</si>
  <si>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</si>
  <si>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</si>
  <si>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</si>
  <si>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</si>
  <si>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</si>
  <si>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</si>
  <si>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</si>
  <si>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</si>
  <si>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</si>
  <si>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</si>
  <si>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</si>
  <si>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</si>
  <si>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</si>
  <si>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</si>
  <si>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</si>
  <si>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</si>
  <si>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</si>
  <si>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</si>
  <si>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</si>
  <si>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108 : 80,00000</t>
  </si>
  <si>
    <t>998766101R00</t>
  </si>
  <si>
    <t>Přesun hmot pro konstrukce truhlářské v objektech výšky do 6 m</t>
  </si>
  <si>
    <t xml:space="preserve">103,104,105,106,107,108,112,113,114,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</si>
  <si>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</si>
  <si>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</si>
  <si>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</si>
  <si>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</si>
  <si>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</si>
  <si>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</si>
  <si>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</si>
  <si>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</si>
  <si>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</si>
  <si>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</si>
  <si>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</si>
  <si>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</si>
  <si>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</si>
  <si>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</si>
  <si>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</si>
  <si>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</si>
  <si>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</si>
  <si>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</si>
  <si>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</si>
  <si>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</si>
  <si>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</si>
  <si>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</si>
  <si>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</si>
  <si>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</si>
  <si>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</si>
  <si>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</si>
  <si>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</si>
  <si>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</si>
  <si>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</si>
  <si>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</si>
  <si>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</si>
  <si>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</si>
  <si>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</si>
  <si>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</si>
  <si>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</si>
  <si>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</si>
  <si>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</si>
  <si>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</si>
  <si>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</si>
  <si>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</si>
  <si>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</si>
  <si>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</si>
  <si>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</si>
  <si>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</si>
  <si>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</si>
  <si>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</si>
  <si>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</si>
  <si>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</si>
  <si>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</si>
  <si>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</si>
  <si>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</si>
  <si>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</si>
  <si>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116,117,118,119,121,122,125,126,127,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</si>
  <si>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</si>
  <si>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</si>
  <si>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</si>
  <si>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</si>
  <si>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</si>
  <si>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</si>
  <si>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</si>
  <si>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</si>
  <si>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</si>
  <si>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</si>
  <si>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</si>
  <si>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</si>
  <si>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</si>
  <si>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</si>
  <si>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</si>
  <si>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</si>
  <si>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</si>
  <si>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</si>
  <si>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</si>
  <si>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</si>
  <si>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</si>
  <si>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</si>
  <si>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</si>
  <si>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</si>
  <si>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</si>
  <si>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</si>
  <si>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</si>
  <si>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</si>
  <si>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</si>
  <si>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</si>
  <si>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</si>
  <si>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</si>
  <si>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</si>
  <si>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</si>
  <si>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</si>
  <si>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</si>
  <si>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</si>
  <si>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</si>
  <si>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</si>
  <si>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</si>
  <si>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</si>
  <si>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</si>
  <si>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</si>
  <si>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</si>
  <si>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</si>
  <si>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</si>
  <si>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</si>
  <si>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</si>
  <si>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</si>
  <si>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</si>
  <si>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</si>
  <si>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</si>
  <si>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</si>
  <si>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</si>
  <si>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</si>
  <si>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</si>
  <si>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</si>
  <si>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</si>
  <si>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</si>
  <si>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</si>
  <si>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</si>
  <si>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</si>
  <si>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</si>
  <si>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</si>
  <si>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</si>
  <si>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</si>
  <si>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</si>
  <si>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</si>
  <si>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</si>
  <si>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</si>
  <si>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</si>
  <si>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</si>
  <si>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</si>
  <si>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</si>
  <si>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</si>
  <si>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</si>
  <si>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</si>
  <si>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</si>
  <si>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</si>
  <si>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</si>
  <si>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</si>
  <si>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</si>
  <si>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</si>
  <si>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</si>
  <si>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</si>
  <si>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</si>
  <si>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</si>
  <si>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</si>
  <si>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</si>
  <si>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</si>
  <si>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</si>
  <si>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</si>
  <si>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</si>
  <si>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</si>
  <si>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</si>
  <si>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</si>
  <si>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</si>
  <si>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</si>
  <si>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</si>
  <si>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</si>
  <si>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</si>
  <si>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</si>
  <si>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</si>
  <si>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</si>
  <si>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</si>
  <si>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</si>
  <si>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</si>
  <si>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</si>
  <si>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</si>
  <si>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</si>
  <si>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</si>
  <si>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</si>
  <si>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</si>
  <si>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</si>
  <si>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</si>
  <si>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</si>
  <si>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</si>
  <si>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</si>
  <si>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</si>
  <si>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</si>
  <si>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</si>
  <si>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</si>
  <si>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</si>
  <si>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</si>
  <si>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</si>
  <si>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</si>
  <si>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</si>
  <si>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</si>
  <si>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</si>
  <si>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</si>
  <si>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</si>
  <si>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</si>
  <si>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</si>
  <si>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</si>
  <si>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</si>
  <si>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</si>
  <si>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</si>
  <si>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</si>
  <si>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</si>
  <si>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</si>
  <si>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</si>
  <si>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</si>
  <si>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</si>
  <si>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</si>
  <si>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</si>
  <si>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</si>
  <si>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</si>
  <si>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</si>
  <si>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</si>
  <si>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</si>
  <si>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</si>
  <si>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</si>
  <si>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</si>
  <si>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</si>
  <si>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</si>
  <si>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</si>
  <si>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</si>
  <si>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</si>
  <si>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</si>
  <si>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</si>
  <si>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</si>
  <si>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</si>
  <si>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</si>
  <si>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</si>
  <si>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</si>
  <si>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</si>
  <si>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</si>
  <si>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</si>
  <si>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</si>
  <si>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</si>
  <si>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</si>
  <si>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</si>
  <si>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</si>
  <si>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</si>
  <si>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</si>
  <si>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</si>
  <si>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</si>
  <si>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</si>
  <si>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</si>
  <si>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</si>
  <si>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</si>
  <si>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</si>
  <si>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</si>
  <si>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</si>
  <si>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</si>
  <si>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</si>
  <si>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</si>
  <si>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</si>
  <si>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</si>
  <si>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</si>
  <si>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</si>
  <si>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</si>
  <si>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</si>
  <si>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</si>
  <si>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</si>
  <si>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</si>
  <si>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</si>
  <si>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</si>
  <si>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</si>
  <si>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</si>
  <si>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</si>
  <si>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</si>
  <si>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</si>
  <si>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</si>
  <si>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</si>
  <si>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</si>
  <si>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</si>
  <si>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</si>
  <si>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</si>
  <si>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</si>
  <si>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</si>
  <si>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</si>
  <si>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</si>
  <si>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</si>
  <si>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</si>
  <si>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</si>
  <si>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</si>
  <si>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</si>
  <si>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</si>
  <si>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</si>
  <si>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</si>
  <si>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</si>
  <si>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</si>
  <si>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</si>
  <si>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</si>
  <si>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</si>
  <si>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</si>
  <si>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</si>
  <si>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</si>
  <si>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</si>
  <si>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</si>
  <si>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</si>
  <si>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</si>
  <si>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</si>
  <si>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</si>
  <si>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</si>
  <si>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</si>
  <si>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</si>
  <si>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</si>
  <si>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</si>
  <si>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</si>
  <si>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</si>
  <si>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</si>
  <si>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</si>
  <si>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</si>
  <si>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</si>
  <si>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</si>
  <si>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</si>
  <si>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</si>
  <si>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</si>
  <si>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</si>
  <si>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</si>
  <si>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</si>
  <si>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</si>
  <si>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</si>
  <si>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</si>
  <si>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</si>
  <si>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</si>
  <si>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</si>
  <si>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</si>
  <si>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</si>
  <si>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</si>
  <si>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</si>
  <si>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</si>
  <si>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</si>
  <si>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</si>
  <si>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</si>
  <si>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</si>
  <si>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</si>
  <si>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</si>
  <si>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</si>
  <si>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</si>
  <si>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</si>
  <si>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</si>
  <si>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</si>
  <si>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</si>
  <si>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</si>
  <si>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</si>
  <si>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</si>
  <si>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</si>
  <si>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</si>
  <si>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</si>
  <si>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</si>
  <si>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</si>
  <si>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</si>
  <si>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</si>
  <si>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</si>
  <si>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</si>
  <si>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</si>
  <si>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</si>
  <si>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</si>
  <si>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</si>
  <si>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</si>
  <si>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</si>
  <si>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</si>
  <si>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</si>
  <si>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</si>
  <si>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</si>
  <si>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</si>
  <si>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</si>
  <si>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</si>
  <si>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</si>
  <si>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</si>
  <si>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</si>
  <si>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</si>
  <si>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</si>
  <si>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</si>
  <si>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</si>
  <si>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</si>
  <si>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</si>
  <si>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</si>
  <si>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</si>
  <si>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</si>
  <si>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</si>
  <si>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</si>
  <si>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</si>
  <si>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</si>
  <si>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</si>
  <si>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</si>
  <si>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</si>
  <si>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</si>
  <si>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</si>
  <si>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</si>
  <si>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</si>
  <si>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</si>
  <si>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</si>
  <si>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</si>
  <si>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</si>
  <si>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</si>
  <si>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</si>
  <si>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</si>
  <si>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</si>
  <si>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</si>
  <si>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</si>
  <si>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</si>
  <si>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</si>
  <si>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</si>
  <si>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</si>
  <si>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</si>
  <si>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</si>
  <si>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</si>
  <si>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</si>
  <si>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</si>
  <si>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</si>
  <si>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</si>
  <si>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</si>
  <si>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</si>
  <si>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</si>
  <si>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</si>
  <si>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</si>
  <si>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</si>
  <si>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</si>
  <si>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</si>
  <si>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</si>
  <si>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</si>
  <si>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</si>
  <si>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</si>
  <si>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</si>
  <si>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</si>
  <si>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</si>
  <si>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</si>
  <si>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</si>
  <si>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</si>
  <si>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</si>
  <si>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</si>
  <si>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</si>
  <si>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</si>
  <si>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</si>
  <si>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</si>
  <si>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</si>
  <si>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</si>
  <si>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</si>
  <si>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894412211RAB</t>
  </si>
  <si>
    <t>Šachty z betonových dílců betonové šachty prefabrikované_x000D_
 DN 1000, stěna 90 mm, dno přímé V max. 40, hloubka dna 2,26 m, poklop litina 40 t</t>
  </si>
  <si>
    <t>998276201R00</t>
  </si>
  <si>
    <t>Přesun hmot pro trubní vedení z trub plastových nebo sklolaminátových obsypaných kamenivem</t>
  </si>
  <si>
    <t>vodovodu nebo kanalizace ražené nebo hloubené (827 1.1, 827 1.9, 827 2.1, 827 2.9), drobných objektů</t>
  </si>
  <si>
    <t xml:space="preserve">6,7,17,21,26,27,28,30,31,33,34,35,36,37,38,39,40,41,42,47,48,49,51,52, : </t>
  </si>
  <si>
    <t>Součet: : 334,67095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</si>
</sst>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eX6Md/tHf9/lm2OX9FVUeSHWfupUtajhOgl5hwKgxTEHoX09MSA2jCJSIN8eCe3VYRQtv0wqSs0lVTZQ2jKLRg==" saltValue="7Nqf9DgaTPvv8X7AFVuCX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Naklady'!AE35+'SO 01 01 Pol'!AE5786+'SO 01 02 Pol'!AE272+'SO 01 03 Pol'!AE416+'SO 01 04 Pol'!AE133+'SO 01 05 Pol'!AE832+'SO 01 06_B Pol'!AE57+'SO 01 06A Pol'!AE30+'SO 01 07 Pol'!AE49+'SO 01 08 Pol'!AE50+'SO 01 09 Pol'!AE497+'SO 01 10 Pol'!AE40+'SO 01 12 Pol'!AE270+'SO 02 01 Pol'!AE151+'SO 03 01 Pol'!AE72+'SO 03 02 Pol'!AE576+'SO 04 01 Pol'!AE299+'SO 05 D.1.5 Pol'!AE170</f>
        <v>0</v>
      </c>
      <c r="G39" s="98">
        <f>'099 01 Naklady'!AF35+'SO 01 01 Pol'!AF5786+'SO 01 02 Pol'!AF272+'SO 01 03 Pol'!AF416+'SO 01 04 Pol'!AF133+'SO 01 05 Pol'!AF832+'SO 01 06_B Pol'!AF57+'SO 01 06A Pol'!AF30+'SO 01 07 Pol'!AF49+'SO 01 08 Pol'!AF50+'SO 01 09 Pol'!AF497+'SO 01 10 Pol'!AF40+'SO 01 12 Pol'!AF270+'SO 02 01 Pol'!AF151+'SO 03 01 Pol'!AF72+'SO 03 02 Pol'!AF576+'SO 04 01 Pol'!AF299+'SO 05 D.1.5 Pol'!AF170</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Naklady'!AE35</f>
        <v>0</v>
      </c>
      <c r="G40" s="103">
        <f>'099 01 Naklady'!AF35</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Naklady'!AE35</f>
        <v>0</v>
      </c>
      <c r="G41" s="99">
        <f>'099 01 Naklady'!AF35</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Pol'!AE5786+'SO 01 02 Pol'!AE272+'SO 01 03 Pol'!AE416+'SO 01 04 Pol'!AE133+'SO 01 05 Pol'!AE832+'SO 01 06_B Pol'!AE57+'SO 01 06A Pol'!AE30+'SO 01 07 Pol'!AE49+'SO 01 08 Pol'!AE50+'SO 01 09 Pol'!AE497+'SO 01 10 Pol'!AE40+'SO 01 12 Pol'!AE270</f>
        <v>0</v>
      </c>
      <c r="G43" s="103">
        <f>'SO 01 01 Pol'!AF5786+'SO 01 02 Pol'!AF272+'SO 01 03 Pol'!AF416+'SO 01 04 Pol'!AF133+'SO 01 05 Pol'!AF832+'SO 01 06_B Pol'!AF57+'SO 01 06A Pol'!AF30+'SO 01 07 Pol'!AF49+'SO 01 08 Pol'!AF50+'SO 01 09 Pol'!AF497+'SO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Pol'!AE5786</f>
        <v>0</v>
      </c>
      <c r="G44" s="99">
        <f>'SO 01 01 Pol'!AF5786</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Pol'!AE416</f>
        <v>0</v>
      </c>
      <c r="G46" s="99">
        <f>'SO 01 03 Pol'!AF416</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Pol'!AE497</f>
        <v>0</v>
      </c>
      <c r="G53" s="99">
        <f>'SO 01 09 Pol'!AF497</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Pol'!AE576</f>
        <v>0</v>
      </c>
      <c r="G58" s="103">
        <f>'SO 03 01 Pol'!AF72+'SO 03 02 Pol'!AF576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Pol'!AE576</f>
        <v>0</v>
      </c>
      <c r="G60" s="99">
        <f>'SO 03 02 Pol'!AF576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Pol'!AE170</f>
        <v>0</v>
      </c>
      <c r="G63" s="103">
        <f>'SO 05 D.1.5 Pol'!AF170</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Pol'!AE170</f>
        <v>0</v>
      </c>
      <c r="G64" s="99">
        <f>'SO 05 D.1.5 Pol'!AF170</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Pol'!G301</f>
        <v>0</v>
      </c>
      <c r="J101" s="130" t="str">
        <f>IF(I203=0,"",I101/I203*100)</f>
        <v/>
      </c>
    </row>
    <row r="102" spans="1:10" ht="36.75" customHeight="1" x14ac:dyDescent="0.25">
      <c r="A102" s="121"/>
      <c r="B102" s="126" t="s">
        <v>124</v>
      </c>
      <c r="C102" s="203" t="s">
        <v>125</v>
      </c>
      <c r="D102" s="204"/>
      <c r="E102" s="204"/>
      <c r="F102" s="132" t="s">
        <v>24</v>
      </c>
      <c r="G102" s="133"/>
      <c r="H102" s="133"/>
      <c r="I102" s="133">
        <f>'SO 01 09 Pol'!G339</f>
        <v>0</v>
      </c>
      <c r="J102" s="130" t="str">
        <f>IF(I203=0,"",I102/I203*100)</f>
        <v/>
      </c>
    </row>
    <row r="103" spans="1:10" ht="36.75" customHeight="1" x14ac:dyDescent="0.25">
      <c r="A103" s="121"/>
      <c r="B103" s="126" t="s">
        <v>66</v>
      </c>
      <c r="C103" s="203" t="s">
        <v>126</v>
      </c>
      <c r="D103" s="204"/>
      <c r="E103" s="204"/>
      <c r="F103" s="132" t="s">
        <v>24</v>
      </c>
      <c r="G103" s="133"/>
      <c r="H103" s="133"/>
      <c r="I103" s="133">
        <f>'SO 01 09 Pol'!G347</f>
        <v>0</v>
      </c>
      <c r="J103" s="130" t="str">
        <f>IF(I203=0,"",I103/I203*100)</f>
        <v/>
      </c>
    </row>
    <row r="104" spans="1:10" ht="36.75" customHeight="1" x14ac:dyDescent="0.25">
      <c r="A104" s="121"/>
      <c r="B104" s="126" t="s">
        <v>68</v>
      </c>
      <c r="C104" s="203" t="s">
        <v>127</v>
      </c>
      <c r="D104" s="204"/>
      <c r="E104" s="204"/>
      <c r="F104" s="132" t="s">
        <v>24</v>
      </c>
      <c r="G104" s="133"/>
      <c r="H104" s="133"/>
      <c r="I104" s="133">
        <f>'SO 01 09 Pol'!G356</f>
        <v>0</v>
      </c>
      <c r="J104" s="130" t="str">
        <f>IF(I203=0,"",I104/I203*100)</f>
        <v/>
      </c>
    </row>
    <row r="105" spans="1:10" ht="36.75" customHeight="1" x14ac:dyDescent="0.25">
      <c r="A105" s="121"/>
      <c r="B105" s="126" t="s">
        <v>70</v>
      </c>
      <c r="C105" s="203" t="s">
        <v>128</v>
      </c>
      <c r="D105" s="204"/>
      <c r="E105" s="204"/>
      <c r="F105" s="132" t="s">
        <v>24</v>
      </c>
      <c r="G105" s="133"/>
      <c r="H105" s="133"/>
      <c r="I105" s="133">
        <f>'SO 01 09 Pol'!G364</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Pol'!G372</f>
        <v>0</v>
      </c>
      <c r="J108" s="130" t="str">
        <f>IF(I203=0,"",I108/I203*100)</f>
        <v/>
      </c>
    </row>
    <row r="109" spans="1:10" ht="36.75" customHeight="1" x14ac:dyDescent="0.25">
      <c r="A109" s="121"/>
      <c r="B109" s="126" t="s">
        <v>133</v>
      </c>
      <c r="C109" s="203" t="s">
        <v>134</v>
      </c>
      <c r="D109" s="204"/>
      <c r="E109" s="204"/>
      <c r="F109" s="132" t="s">
        <v>24</v>
      </c>
      <c r="G109" s="133"/>
      <c r="H109" s="133"/>
      <c r="I109" s="133">
        <f>'SO 01 09 Pol'!G388</f>
        <v>0</v>
      </c>
      <c r="J109" s="130" t="str">
        <f>IF(I203=0,"",I109/I203*100)</f>
        <v/>
      </c>
    </row>
    <row r="110" spans="1:10" ht="36.75" customHeight="1" x14ac:dyDescent="0.25">
      <c r="A110" s="121"/>
      <c r="B110" s="126" t="s">
        <v>74</v>
      </c>
      <c r="C110" s="203" t="s">
        <v>135</v>
      </c>
      <c r="D110" s="204"/>
      <c r="E110" s="204"/>
      <c r="F110" s="132" t="s">
        <v>24</v>
      </c>
      <c r="G110" s="133"/>
      <c r="H110" s="133"/>
      <c r="I110" s="133">
        <f>'SO 01 09 Pol'!G407</f>
        <v>0</v>
      </c>
      <c r="J110" s="130" t="str">
        <f>IF(I203=0,"",I110/I203*100)</f>
        <v/>
      </c>
    </row>
    <row r="111" spans="1:10" ht="36.75" customHeight="1" x14ac:dyDescent="0.25">
      <c r="A111" s="121"/>
      <c r="B111" s="126" t="s">
        <v>136</v>
      </c>
      <c r="C111" s="203" t="s">
        <v>137</v>
      </c>
      <c r="D111" s="204"/>
      <c r="E111" s="204"/>
      <c r="F111" s="132" t="s">
        <v>24</v>
      </c>
      <c r="G111" s="133"/>
      <c r="H111" s="133"/>
      <c r="I111" s="133">
        <f>'SO 01 09 Pol'!G423</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Pol'!G435</f>
        <v>0</v>
      </c>
      <c r="J113" s="130" t="str">
        <f>IF(I203=0,"",I113/I203*100)</f>
        <v/>
      </c>
    </row>
    <row r="114" spans="1:10" ht="36.75" customHeight="1" x14ac:dyDescent="0.25">
      <c r="A114" s="121"/>
      <c r="B114" s="126" t="s">
        <v>141</v>
      </c>
      <c r="C114" s="203" t="s">
        <v>142</v>
      </c>
      <c r="D114" s="204"/>
      <c r="E114" s="204"/>
      <c r="F114" s="132" t="s">
        <v>24</v>
      </c>
      <c r="G114" s="133"/>
      <c r="H114" s="133"/>
      <c r="I114" s="133">
        <f>'SO 01 09 Pol'!G456</f>
        <v>0</v>
      </c>
      <c r="J114" s="130" t="str">
        <f>IF(I203=0,"",I114/I203*100)</f>
        <v/>
      </c>
    </row>
    <row r="115" spans="1:10" ht="36.75" customHeight="1" x14ac:dyDescent="0.25">
      <c r="A115" s="121"/>
      <c r="B115" s="126" t="s">
        <v>143</v>
      </c>
      <c r="C115" s="203" t="s">
        <v>144</v>
      </c>
      <c r="D115" s="204"/>
      <c r="E115" s="204"/>
      <c r="F115" s="132" t="s">
        <v>24</v>
      </c>
      <c r="G115" s="133"/>
      <c r="H115" s="133"/>
      <c r="I115" s="133">
        <f>'SO 01 09 Pol'!G471</f>
        <v>0</v>
      </c>
      <c r="J115" s="130" t="str">
        <f>IF(I203=0,"",I115/I203*100)</f>
        <v/>
      </c>
    </row>
    <row r="116" spans="1:10" ht="36.75" customHeight="1" x14ac:dyDescent="0.25">
      <c r="A116" s="121"/>
      <c r="B116" s="126" t="s">
        <v>145</v>
      </c>
      <c r="C116" s="203" t="s">
        <v>146</v>
      </c>
      <c r="D116" s="204"/>
      <c r="E116" s="204"/>
      <c r="F116" s="132" t="s">
        <v>24</v>
      </c>
      <c r="G116" s="133"/>
      <c r="H116" s="133"/>
      <c r="I116" s="133">
        <f>'SO 01 09 Pol'!G479</f>
        <v>0</v>
      </c>
      <c r="J116" s="130" t="str">
        <f>IF(I203=0,"",I116/I203*100)</f>
        <v/>
      </c>
    </row>
    <row r="117" spans="1:10" ht="36.75" customHeight="1" x14ac:dyDescent="0.25">
      <c r="A117" s="121"/>
      <c r="B117" s="126" t="s">
        <v>147</v>
      </c>
      <c r="C117" s="203" t="s">
        <v>148</v>
      </c>
      <c r="D117" s="204"/>
      <c r="E117" s="204"/>
      <c r="F117" s="132" t="s">
        <v>24</v>
      </c>
      <c r="G117" s="133"/>
      <c r="H117" s="133"/>
      <c r="I117" s="133">
        <f>'SO 01 09 Pol'!G485</f>
        <v>0</v>
      </c>
      <c r="J117" s="130" t="str">
        <f>IF(I203=0,"",I117/I203*100)</f>
        <v/>
      </c>
    </row>
    <row r="118" spans="1:10" ht="36.75" customHeight="1" x14ac:dyDescent="0.25">
      <c r="A118" s="121"/>
      <c r="B118" s="126" t="s">
        <v>149</v>
      </c>
      <c r="C118" s="203" t="s">
        <v>150</v>
      </c>
      <c r="D118" s="204"/>
      <c r="E118" s="204"/>
      <c r="F118" s="132" t="s">
        <v>24</v>
      </c>
      <c r="G118" s="133"/>
      <c r="H118" s="133"/>
      <c r="I118" s="133">
        <f>'SO 01 09 Pol'!G490</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Pol'!G1155+'SO 03 02 Pol'!G168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Pol'!G211</f>
        <v>0</v>
      </c>
      <c r="J127" s="130" t="str">
        <f>IF(I203=0,"",I127/I203*100)</f>
        <v/>
      </c>
    </row>
    <row r="128" spans="1:10" ht="36.75" customHeight="1" x14ac:dyDescent="0.25">
      <c r="A128" s="121"/>
      <c r="B128" s="126" t="s">
        <v>166</v>
      </c>
      <c r="C128" s="203" t="s">
        <v>167</v>
      </c>
      <c r="D128" s="204"/>
      <c r="E128" s="204"/>
      <c r="F128" s="132" t="s">
        <v>24</v>
      </c>
      <c r="G128" s="133"/>
      <c r="H128" s="133"/>
      <c r="I128" s="133">
        <f>'SO 01 01 Pol'!G1516</f>
        <v>0</v>
      </c>
      <c r="J128" s="130" t="str">
        <f>IF(I203=0,"",I128/I203*100)</f>
        <v/>
      </c>
    </row>
    <row r="129" spans="1:10" ht="36.75" customHeight="1" x14ac:dyDescent="0.25">
      <c r="A129" s="121"/>
      <c r="B129" s="126" t="s">
        <v>168</v>
      </c>
      <c r="C129" s="203" t="s">
        <v>169</v>
      </c>
      <c r="D129" s="204"/>
      <c r="E129" s="204"/>
      <c r="F129" s="132" t="s">
        <v>24</v>
      </c>
      <c r="G129" s="133"/>
      <c r="H129" s="133"/>
      <c r="I129" s="133">
        <f>'SO 01 01 Pol'!G2100+'SO 03 02 Pol'!G261</f>
        <v>0</v>
      </c>
      <c r="J129" s="130" t="str">
        <f>IF(I203=0,"",I129/I203*100)</f>
        <v/>
      </c>
    </row>
    <row r="130" spans="1:10" ht="36.75" customHeight="1" x14ac:dyDescent="0.25">
      <c r="A130" s="121"/>
      <c r="B130" s="126" t="s">
        <v>170</v>
      </c>
      <c r="C130" s="203" t="s">
        <v>171</v>
      </c>
      <c r="D130" s="204"/>
      <c r="E130" s="204"/>
      <c r="F130" s="132" t="s">
        <v>24</v>
      </c>
      <c r="G130" s="133"/>
      <c r="H130" s="133"/>
      <c r="I130" s="133">
        <f>'SO 01 01 Pol'!G2421+'SO 03 02 Pol'!G304</f>
        <v>0</v>
      </c>
      <c r="J130" s="130" t="str">
        <f>IF(I203=0,"",I130/I203*100)</f>
        <v/>
      </c>
    </row>
    <row r="131" spans="1:10" ht="36.75" customHeight="1" x14ac:dyDescent="0.25">
      <c r="A131" s="121"/>
      <c r="B131" s="126" t="s">
        <v>172</v>
      </c>
      <c r="C131" s="203" t="s">
        <v>173</v>
      </c>
      <c r="D131" s="204"/>
      <c r="E131" s="204"/>
      <c r="F131" s="132" t="s">
        <v>24</v>
      </c>
      <c r="G131" s="133"/>
      <c r="H131" s="133"/>
      <c r="I131" s="133">
        <f>'SO 01 01 Pol'!G2692</f>
        <v>0</v>
      </c>
      <c r="J131" s="130" t="str">
        <f>IF(I203=0,"",I131/I203*100)</f>
        <v/>
      </c>
    </row>
    <row r="132" spans="1:10" ht="36.75" customHeight="1" x14ac:dyDescent="0.25">
      <c r="A132" s="121"/>
      <c r="B132" s="126" t="s">
        <v>174</v>
      </c>
      <c r="C132" s="203" t="s">
        <v>175</v>
      </c>
      <c r="D132" s="204"/>
      <c r="E132" s="204"/>
      <c r="F132" s="132" t="s">
        <v>24</v>
      </c>
      <c r="G132" s="133"/>
      <c r="H132" s="133"/>
      <c r="I132" s="133">
        <f>'SO 01 01 Pol'!G2787+'SO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Pol'!G130+'SO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Pol'!G310</f>
        <v>0</v>
      </c>
      <c r="J135" s="130" t="str">
        <f>IF(I203=0,"",I135/I203*100)</f>
        <v/>
      </c>
    </row>
    <row r="136" spans="1:10" ht="36.75" customHeight="1" x14ac:dyDescent="0.25">
      <c r="A136" s="121"/>
      <c r="B136" s="126" t="s">
        <v>182</v>
      </c>
      <c r="C136" s="203" t="s">
        <v>183</v>
      </c>
      <c r="D136" s="204"/>
      <c r="E136" s="204"/>
      <c r="F136" s="132" t="s">
        <v>24</v>
      </c>
      <c r="G136" s="133"/>
      <c r="H136" s="133"/>
      <c r="I136" s="133">
        <f>'SO 01 01 Pol'!G2807</f>
        <v>0</v>
      </c>
      <c r="J136" s="130" t="str">
        <f>IF(I203=0,"",I136/I203*100)</f>
        <v/>
      </c>
    </row>
    <row r="137" spans="1:10" ht="36.75" customHeight="1" x14ac:dyDescent="0.25">
      <c r="A137" s="121"/>
      <c r="B137" s="126" t="s">
        <v>184</v>
      </c>
      <c r="C137" s="203" t="s">
        <v>185</v>
      </c>
      <c r="D137" s="204"/>
      <c r="E137" s="204"/>
      <c r="F137" s="132" t="s">
        <v>24</v>
      </c>
      <c r="G137" s="133"/>
      <c r="H137" s="133"/>
      <c r="I137" s="133">
        <f>'SO 01 01 Pol'!G2810</f>
        <v>0</v>
      </c>
      <c r="J137" s="130" t="str">
        <f>IF(I203=0,"",I137/I203*100)</f>
        <v/>
      </c>
    </row>
    <row r="138" spans="1:10" ht="36.75" customHeight="1" x14ac:dyDescent="0.25">
      <c r="A138" s="121"/>
      <c r="B138" s="126" t="s">
        <v>186</v>
      </c>
      <c r="C138" s="203" t="s">
        <v>187</v>
      </c>
      <c r="D138" s="204"/>
      <c r="E138" s="204"/>
      <c r="F138" s="132" t="s">
        <v>24</v>
      </c>
      <c r="G138" s="133"/>
      <c r="H138" s="133"/>
      <c r="I138" s="133">
        <f>'SO 01 01 Pol'!G2957+'SO 03 02 Pol'!G326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Pol'!G3085+'SO 02 01 Pol'!G131+'SO 03 02 Pol'!G332+'SO 05 D.1.5 Pol'!G163</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Pol'!G3099+'SO 03 02 Pol'!G408</f>
        <v>0</v>
      </c>
      <c r="J144" s="130" t="str">
        <f>IF(I203=0,"",I144/I203*100)</f>
        <v/>
      </c>
    </row>
    <row r="145" spans="1:10" ht="36.75" customHeight="1" x14ac:dyDescent="0.25">
      <c r="A145" s="121"/>
      <c r="B145" s="126" t="s">
        <v>198</v>
      </c>
      <c r="C145" s="203" t="s">
        <v>199</v>
      </c>
      <c r="D145" s="204"/>
      <c r="E145" s="204"/>
      <c r="F145" s="132" t="s">
        <v>25</v>
      </c>
      <c r="G145" s="133"/>
      <c r="H145" s="133"/>
      <c r="I145" s="133">
        <f>'SO 01 01 Pol'!G3442</f>
        <v>0</v>
      </c>
      <c r="J145" s="130" t="str">
        <f>IF(I203=0,"",I145/I203*100)</f>
        <v/>
      </c>
    </row>
    <row r="146" spans="1:10" ht="36.75" customHeight="1" x14ac:dyDescent="0.25">
      <c r="A146" s="121"/>
      <c r="B146" s="126" t="s">
        <v>200</v>
      </c>
      <c r="C146" s="203" t="s">
        <v>201</v>
      </c>
      <c r="D146" s="204"/>
      <c r="E146" s="204"/>
      <c r="F146" s="132" t="s">
        <v>25</v>
      </c>
      <c r="G146" s="133"/>
      <c r="H146" s="133"/>
      <c r="I146" s="133">
        <f>'SO 01 01 Pol'!G3711</f>
        <v>0</v>
      </c>
      <c r="J146" s="130" t="str">
        <f>IF(I203=0,"",I146/I203*100)</f>
        <v/>
      </c>
    </row>
    <row r="147" spans="1:10" ht="36.75" customHeight="1" x14ac:dyDescent="0.25">
      <c r="A147" s="121"/>
      <c r="B147" s="126" t="s">
        <v>202</v>
      </c>
      <c r="C147" s="203" t="s">
        <v>203</v>
      </c>
      <c r="D147" s="204"/>
      <c r="E147" s="204"/>
      <c r="F147" s="132" t="s">
        <v>25</v>
      </c>
      <c r="G147" s="133"/>
      <c r="H147" s="133"/>
      <c r="I147" s="133">
        <f>'SO 01 01 Pol'!G3880</f>
        <v>0</v>
      </c>
      <c r="J147" s="130" t="str">
        <f>IF(I203=0,"",I147/I203*100)</f>
        <v/>
      </c>
    </row>
    <row r="148" spans="1:10" ht="36.75" customHeight="1" x14ac:dyDescent="0.25">
      <c r="A148" s="121"/>
      <c r="B148" s="126" t="s">
        <v>204</v>
      </c>
      <c r="C148" s="203" t="s">
        <v>205</v>
      </c>
      <c r="D148" s="204"/>
      <c r="E148" s="204"/>
      <c r="F148" s="132" t="s">
        <v>25</v>
      </c>
      <c r="G148" s="133"/>
      <c r="H148" s="133"/>
      <c r="I148" s="133">
        <f>'SO 01 01 Pol'!G4043</f>
        <v>0</v>
      </c>
      <c r="J148" s="130" t="str">
        <f>IF(I203=0,"",I148/I203*100)</f>
        <v/>
      </c>
    </row>
    <row r="149" spans="1:10" ht="36.75" customHeight="1" x14ac:dyDescent="0.25">
      <c r="A149" s="121"/>
      <c r="B149" s="126" t="s">
        <v>206</v>
      </c>
      <c r="C149" s="203" t="s">
        <v>207</v>
      </c>
      <c r="D149" s="204"/>
      <c r="E149" s="204"/>
      <c r="F149" s="132" t="s">
        <v>25</v>
      </c>
      <c r="G149" s="133"/>
      <c r="H149" s="133"/>
      <c r="I149" s="133">
        <f>'SO 01 01 Pol'!G4141+'SO 01 02 Pol'!G22+'SO 01 03 Pol'!G142</f>
        <v>0</v>
      </c>
      <c r="J149" s="130" t="str">
        <f>IF(I203=0,"",I149/I203*100)</f>
        <v/>
      </c>
    </row>
    <row r="150" spans="1:10" ht="36.75" customHeight="1" x14ac:dyDescent="0.25">
      <c r="A150" s="121"/>
      <c r="B150" s="126" t="s">
        <v>208</v>
      </c>
      <c r="C150" s="203" t="s">
        <v>209</v>
      </c>
      <c r="D150" s="204"/>
      <c r="E150" s="204"/>
      <c r="F150" s="132" t="s">
        <v>25</v>
      </c>
      <c r="G150" s="133"/>
      <c r="H150" s="133"/>
      <c r="I150" s="133">
        <f>'SO 01 01 Pol'!G4522+'SO 01 03 Pol'!G152</f>
        <v>0</v>
      </c>
      <c r="J150" s="130" t="str">
        <f>IF(I203=0,"",I150/I203*100)</f>
        <v/>
      </c>
    </row>
    <row r="151" spans="1:10" ht="36.75" customHeight="1" x14ac:dyDescent="0.25">
      <c r="A151" s="121"/>
      <c r="B151" s="126" t="s">
        <v>210</v>
      </c>
      <c r="C151" s="203" t="s">
        <v>211</v>
      </c>
      <c r="D151" s="204"/>
      <c r="E151" s="204"/>
      <c r="F151" s="132" t="s">
        <v>25</v>
      </c>
      <c r="G151" s="133"/>
      <c r="H151" s="133"/>
      <c r="I151" s="133">
        <f>'SO 01 03 Pol'!G230</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Pol'!G344</f>
        <v>0</v>
      </c>
      <c r="J153" s="130" t="str">
        <f>IF(I203=0,"",I153/I203*100)</f>
        <v/>
      </c>
    </row>
    <row r="154" spans="1:10" ht="36.75" customHeight="1" x14ac:dyDescent="0.25">
      <c r="A154" s="121"/>
      <c r="B154" s="126" t="s">
        <v>216</v>
      </c>
      <c r="C154" s="203" t="s">
        <v>217</v>
      </c>
      <c r="D154" s="204"/>
      <c r="E154" s="204"/>
      <c r="F154" s="132" t="s">
        <v>25</v>
      </c>
      <c r="G154" s="133"/>
      <c r="H154" s="133"/>
      <c r="I154" s="133">
        <f>'SO 01 03 Pol'!G390</f>
        <v>0</v>
      </c>
      <c r="J154" s="130" t="str">
        <f>IF(I203=0,"",I154/I203*100)</f>
        <v/>
      </c>
    </row>
    <row r="155" spans="1:10" ht="36.75" customHeight="1" x14ac:dyDescent="0.25">
      <c r="A155" s="121"/>
      <c r="B155" s="126" t="s">
        <v>218</v>
      </c>
      <c r="C155" s="203" t="s">
        <v>219</v>
      </c>
      <c r="D155" s="204"/>
      <c r="E155" s="204"/>
      <c r="F155" s="132" t="s">
        <v>25</v>
      </c>
      <c r="G155" s="133"/>
      <c r="H155" s="133"/>
      <c r="I155" s="133">
        <f>'SO 01 01 Pol'!G4538</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Pol'!G4548+'SO 03 02 Pol'!G426</f>
        <v>0</v>
      </c>
      <c r="J161" s="130" t="str">
        <f>IF(I203=0,"",I161/I203*100)</f>
        <v/>
      </c>
    </row>
    <row r="162" spans="1:10" ht="36.75" customHeight="1" x14ac:dyDescent="0.25">
      <c r="A162" s="121"/>
      <c r="B162" s="126" t="s">
        <v>232</v>
      </c>
      <c r="C162" s="203" t="s">
        <v>233</v>
      </c>
      <c r="D162" s="204"/>
      <c r="E162" s="204"/>
      <c r="F162" s="132" t="s">
        <v>25</v>
      </c>
      <c r="G162" s="133"/>
      <c r="H162" s="133"/>
      <c r="I162" s="133">
        <f>'SO 01 01 Pol'!G4608+'SO 03 02 Pol'!G435</f>
        <v>0</v>
      </c>
      <c r="J162" s="130" t="str">
        <f>IF(I203=0,"",I162/I203*100)</f>
        <v/>
      </c>
    </row>
    <row r="163" spans="1:10" ht="36.75" customHeight="1" x14ac:dyDescent="0.25">
      <c r="A163" s="121"/>
      <c r="B163" s="126" t="s">
        <v>234</v>
      </c>
      <c r="C163" s="203" t="s">
        <v>235</v>
      </c>
      <c r="D163" s="204"/>
      <c r="E163" s="204"/>
      <c r="F163" s="132" t="s">
        <v>25</v>
      </c>
      <c r="G163" s="133"/>
      <c r="H163" s="133"/>
      <c r="I163" s="133">
        <f>'SO 01 01 Pol'!G4751+'SO 01 02 Pol'!G255+'SO 01 03 Pol'!G401+'SO 03 01 Pol'!G54+'SO 03 02 Pol'!G497</f>
        <v>0</v>
      </c>
      <c r="J163" s="130" t="str">
        <f>IF(I203=0,"",I163/I203*100)</f>
        <v/>
      </c>
    </row>
    <row r="164" spans="1:10" ht="36.75" customHeight="1" x14ac:dyDescent="0.25">
      <c r="A164" s="121"/>
      <c r="B164" s="126" t="s">
        <v>236</v>
      </c>
      <c r="C164" s="203" t="s">
        <v>237</v>
      </c>
      <c r="D164" s="204"/>
      <c r="E164" s="204"/>
      <c r="F164" s="132" t="s">
        <v>25</v>
      </c>
      <c r="G164" s="133"/>
      <c r="H164" s="133"/>
      <c r="I164" s="133">
        <f>'SO 01 01 Pol'!G4881</f>
        <v>0</v>
      </c>
      <c r="J164" s="130" t="str">
        <f>IF(I203=0,"",I164/I203*100)</f>
        <v/>
      </c>
    </row>
    <row r="165" spans="1:10" ht="36.75" customHeight="1" x14ac:dyDescent="0.25">
      <c r="A165" s="121"/>
      <c r="B165" s="126" t="s">
        <v>238</v>
      </c>
      <c r="C165" s="203" t="s">
        <v>239</v>
      </c>
      <c r="D165" s="204"/>
      <c r="E165" s="204"/>
      <c r="F165" s="132" t="s">
        <v>25</v>
      </c>
      <c r="G165" s="133"/>
      <c r="H165" s="133"/>
      <c r="I165" s="133">
        <f>'SO 01 01 Pol'!G5063</f>
        <v>0</v>
      </c>
      <c r="J165" s="130" t="str">
        <f>IF(I203=0,"",I165/I203*100)</f>
        <v/>
      </c>
    </row>
    <row r="166" spans="1:10" ht="36.75" customHeight="1" x14ac:dyDescent="0.25">
      <c r="A166" s="121"/>
      <c r="B166" s="126" t="s">
        <v>240</v>
      </c>
      <c r="C166" s="203" t="s">
        <v>241</v>
      </c>
      <c r="D166" s="204"/>
      <c r="E166" s="204"/>
      <c r="F166" s="132" t="s">
        <v>25</v>
      </c>
      <c r="G166" s="133"/>
      <c r="H166" s="133"/>
      <c r="I166" s="133">
        <f>'SO 01 01 Pol'!G5096</f>
        <v>0</v>
      </c>
      <c r="J166" s="130" t="str">
        <f>IF(I203=0,"",I166/I203*100)</f>
        <v/>
      </c>
    </row>
    <row r="167" spans="1:10" ht="36.75" customHeight="1" x14ac:dyDescent="0.25">
      <c r="A167" s="121"/>
      <c r="B167" s="126" t="s">
        <v>242</v>
      </c>
      <c r="C167" s="203" t="s">
        <v>243</v>
      </c>
      <c r="D167" s="204"/>
      <c r="E167" s="204"/>
      <c r="F167" s="132" t="s">
        <v>25</v>
      </c>
      <c r="G167" s="133"/>
      <c r="H167" s="133"/>
      <c r="I167" s="133">
        <f>'SO 01 01 Pol'!G5290</f>
        <v>0</v>
      </c>
      <c r="J167" s="130" t="str">
        <f>IF(I203=0,"",I167/I203*100)</f>
        <v/>
      </c>
    </row>
    <row r="168" spans="1:10" ht="36.75" customHeight="1" x14ac:dyDescent="0.25">
      <c r="A168" s="121"/>
      <c r="B168" s="126" t="s">
        <v>244</v>
      </c>
      <c r="C168" s="203" t="s">
        <v>245</v>
      </c>
      <c r="D168" s="204"/>
      <c r="E168" s="204"/>
      <c r="F168" s="132" t="s">
        <v>25</v>
      </c>
      <c r="G168" s="133"/>
      <c r="H168" s="133"/>
      <c r="I168" s="133">
        <f>'SO 01 01 Pol'!G5477</f>
        <v>0</v>
      </c>
      <c r="J168" s="130" t="str">
        <f>IF(I203=0,"",I168/I203*100)</f>
        <v/>
      </c>
    </row>
    <row r="169" spans="1:10" ht="36.75" customHeight="1" x14ac:dyDescent="0.25">
      <c r="A169" s="121"/>
      <c r="B169" s="126" t="s">
        <v>246</v>
      </c>
      <c r="C169" s="203" t="s">
        <v>247</v>
      </c>
      <c r="D169" s="204"/>
      <c r="E169" s="204"/>
      <c r="F169" s="132" t="s">
        <v>25</v>
      </c>
      <c r="G169" s="133"/>
      <c r="H169" s="133"/>
      <c r="I169" s="133">
        <f>'SO 01 01 Pol'!G5492+'SO 03 02 Pol'!G569</f>
        <v>0</v>
      </c>
      <c r="J169" s="130" t="str">
        <f>IF(I203=0,"",I169/I203*100)</f>
        <v/>
      </c>
    </row>
    <row r="170" spans="1:10" ht="36.75" customHeight="1" x14ac:dyDescent="0.25">
      <c r="A170" s="121"/>
      <c r="B170" s="126" t="s">
        <v>248</v>
      </c>
      <c r="C170" s="203" t="s">
        <v>249</v>
      </c>
      <c r="D170" s="204"/>
      <c r="E170" s="204"/>
      <c r="F170" s="132" t="s">
        <v>25</v>
      </c>
      <c r="G170" s="133"/>
      <c r="H170" s="133"/>
      <c r="I170" s="133">
        <f>'SO 01 01 Pol'!G5566</f>
        <v>0</v>
      </c>
      <c r="J170" s="130" t="str">
        <f>IF(I203=0,"",I170/I203*100)</f>
        <v/>
      </c>
    </row>
    <row r="171" spans="1:10" ht="36.75" customHeight="1" x14ac:dyDescent="0.25">
      <c r="A171" s="121"/>
      <c r="B171" s="126" t="s">
        <v>250</v>
      </c>
      <c r="C171" s="203" t="s">
        <v>251</v>
      </c>
      <c r="D171" s="204"/>
      <c r="E171" s="204"/>
      <c r="F171" s="132" t="s">
        <v>25</v>
      </c>
      <c r="G171" s="133"/>
      <c r="H171" s="133"/>
      <c r="I171" s="133">
        <f>'SO 01 01 Pol'!G5770</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Pol'!G5783</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Pol'!G411</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uof5pryNcce8dyShKujGjgArXPYPz5ZgTekiYgz1hy4SLyvL1RrMvra/pLnGYgNwHDEifV0oCoopSMkCCz1H5A==" saltValue="TTlz5k/l84mEfare0u43k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h7ZZW4viM0nIRFG5lHnTKlSmtWYUE+rXG039aqa3YZV7Q6/kVgLXef0TDNfNpcDcHVqUhUpTHxcfHXjD9WUZnA==" saltValue="9z3QlpIb1HvimQNAQ6G61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9CC0-D838-40DA-ADA5-EF7C2F7FE9D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79"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0"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366</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61" t="s">
        <v>332</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0"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336</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0"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59" t="s">
        <v>339</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0"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59" t="s">
        <v>342</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0"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59" t="s">
        <v>345</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0"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59" t="s">
        <v>348</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79" t="s">
        <v>28</v>
      </c>
      <c r="D22" s="166"/>
      <c r="E22" s="167"/>
      <c r="F22" s="168"/>
      <c r="G22" s="168">
        <f>SUMIF(AG23:AG33,"&lt;&gt;NOR",G23:G33)</f>
        <v>0</v>
      </c>
      <c r="H22" s="168"/>
      <c r="I22" s="168">
        <f>SUM(I23:I33)</f>
        <v>0</v>
      </c>
      <c r="J22" s="168"/>
      <c r="K22" s="168">
        <f>SUM(K23:K33)</f>
        <v>0</v>
      </c>
      <c r="L22" s="168"/>
      <c r="M22" s="168">
        <f>SUM(M23:M33)</f>
        <v>0</v>
      </c>
      <c r="N22" s="167"/>
      <c r="O22" s="167">
        <f>SUM(O23:O33)</f>
        <v>0</v>
      </c>
      <c r="P22" s="167"/>
      <c r="Q22" s="167">
        <f>SUM(Q23:Q33)</f>
        <v>0</v>
      </c>
      <c r="R22" s="168"/>
      <c r="S22" s="168"/>
      <c r="T22" s="169"/>
      <c r="U22" s="163"/>
      <c r="V22" s="163">
        <f>SUM(V23:V33)</f>
        <v>0</v>
      </c>
      <c r="W22" s="163"/>
      <c r="X22" s="163"/>
      <c r="AG22" t="s">
        <v>323</v>
      </c>
    </row>
    <row r="23" spans="1:60" outlineLevel="1" x14ac:dyDescent="0.25">
      <c r="A23" s="171">
        <v>7</v>
      </c>
      <c r="B23" s="172" t="s">
        <v>349</v>
      </c>
      <c r="C23" s="180"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59" t="s">
        <v>351</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1"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0"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335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356</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vyhotovení dokumentace skutečného provedení stavby a její předání objednateli v požadované formě a požadovaném počtu.</v>
      </c>
      <c r="BB27" s="145"/>
      <c r="BC27" s="145"/>
      <c r="BD27" s="145"/>
      <c r="BE27" s="145"/>
      <c r="BF27" s="145"/>
      <c r="BG27" s="145"/>
      <c r="BH27" s="145"/>
    </row>
    <row r="28" spans="1:60" outlineLevel="1" x14ac:dyDescent="0.25">
      <c r="A28" s="171">
        <v>9</v>
      </c>
      <c r="B28" s="172" t="s">
        <v>357</v>
      </c>
      <c r="C28" s="180" t="s">
        <v>358</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359</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provedení skutečného zaměření stavby v rozsahu nezbytném pro zápis změny do katastru nemovitostí.</v>
      </c>
      <c r="BB29" s="145"/>
      <c r="BC29" s="145"/>
      <c r="BD29" s="145"/>
      <c r="BE29" s="145"/>
      <c r="BF29" s="145"/>
      <c r="BG29" s="145"/>
      <c r="BH29" s="145"/>
    </row>
    <row r="30" spans="1:60" outlineLevel="1" x14ac:dyDescent="0.25">
      <c r="A30" s="171">
        <v>10</v>
      </c>
      <c r="B30" s="172" t="s">
        <v>360</v>
      </c>
      <c r="C30" s="180" t="s">
        <v>361</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59" t="s">
        <v>362</v>
      </c>
      <c r="D31" s="260"/>
      <c r="E31" s="260"/>
      <c r="F31" s="260"/>
      <c r="G31" s="2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363</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364</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x14ac:dyDescent="0.25">
      <c r="A34" s="3"/>
      <c r="B34" s="4"/>
      <c r="C34" s="182"/>
      <c r="D34" s="6"/>
      <c r="E34" s="3"/>
      <c r="F34" s="3"/>
      <c r="G34" s="3"/>
      <c r="H34" s="3"/>
      <c r="I34" s="3"/>
      <c r="J34" s="3"/>
      <c r="K34" s="3"/>
      <c r="L34" s="3"/>
      <c r="M34" s="3"/>
      <c r="N34" s="3"/>
      <c r="O34" s="3"/>
      <c r="P34" s="3"/>
      <c r="Q34" s="3"/>
      <c r="R34" s="3"/>
      <c r="S34" s="3"/>
      <c r="T34" s="3"/>
      <c r="U34" s="3"/>
      <c r="V34" s="3"/>
      <c r="W34" s="3"/>
      <c r="X34" s="3"/>
      <c r="AE34">
        <v>15</v>
      </c>
      <c r="AF34">
        <v>21</v>
      </c>
      <c r="AG34" t="s">
        <v>309</v>
      </c>
    </row>
    <row r="35" spans="1:60" x14ac:dyDescent="0.25">
      <c r="A35" s="148"/>
      <c r="B35" s="149" t="s">
        <v>29</v>
      </c>
      <c r="C35" s="183"/>
      <c r="D35" s="150"/>
      <c r="E35" s="151"/>
      <c r="F35" s="151"/>
      <c r="G35" s="170">
        <f>G8+G22</f>
        <v>0</v>
      </c>
      <c r="H35" s="3"/>
      <c r="I35" s="3"/>
      <c r="J35" s="3"/>
      <c r="K35" s="3"/>
      <c r="L35" s="3"/>
      <c r="M35" s="3"/>
      <c r="N35" s="3"/>
      <c r="O35" s="3"/>
      <c r="P35" s="3"/>
      <c r="Q35" s="3"/>
      <c r="R35" s="3"/>
      <c r="S35" s="3"/>
      <c r="T35" s="3"/>
      <c r="U35" s="3"/>
      <c r="V35" s="3"/>
      <c r="W35" s="3"/>
      <c r="X35" s="3"/>
      <c r="AE35">
        <f>SUMIF(L7:L33,AE34,G7:G33)</f>
        <v>0</v>
      </c>
      <c r="AF35">
        <f>SUMIF(L7:L33,AF34,G7:G33)</f>
        <v>0</v>
      </c>
      <c r="AG35" t="s">
        <v>365</v>
      </c>
    </row>
    <row r="36" spans="1:60" x14ac:dyDescent="0.25">
      <c r="C36" s="184"/>
      <c r="D36" s="10"/>
      <c r="AG36" t="s">
        <v>367</v>
      </c>
    </row>
    <row r="37" spans="1:60" x14ac:dyDescent="0.25">
      <c r="D37" s="10"/>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NHQQZp1qdJb903MI8xO2yjebe5NFaFOEMqsP7VnzAnIMz2/+47pbn5GRHylGKT/3RNl1yEjd4KgTrsZUDR1YA==" saltValue="HYbMa4bRKXaTB1qPamOFXA==" spinCount="100000" sheet="1"/>
  <mergeCells count="17">
    <mergeCell ref="C24:G24"/>
    <mergeCell ref="A1:G1"/>
    <mergeCell ref="C2:G2"/>
    <mergeCell ref="C3:G3"/>
    <mergeCell ref="C4:G4"/>
    <mergeCell ref="C10:G10"/>
    <mergeCell ref="C11:G11"/>
    <mergeCell ref="C13:G13"/>
    <mergeCell ref="C15:G15"/>
    <mergeCell ref="C17:G17"/>
    <mergeCell ref="C19:G19"/>
    <mergeCell ref="C21:G21"/>
    <mergeCell ref="C27:G27"/>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1B14-52ED-45FF-9E22-911AFB4623E8}">
  <sheetPr>
    <outlinePr summaryBelow="0"/>
  </sheetPr>
  <dimension ref="A1:BH5787"/>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369</v>
      </c>
      <c r="C9" s="180" t="s">
        <v>370</v>
      </c>
      <c r="D9" s="173" t="s">
        <v>371</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9.7000000000000003E-2</v>
      </c>
      <c r="V9" s="156">
        <f>ROUND(E9*U9,2)</f>
        <v>15.13</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375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1" t="s">
        <v>377</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378</v>
      </c>
      <c r="C12" s="180" t="s">
        <v>379</v>
      </c>
      <c r="D12" s="173" t="s">
        <v>371</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0.15</v>
      </c>
      <c r="V12" s="156">
        <f>ROUND(E12*U12,2)</f>
        <v>972.79</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381</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1" t="s">
        <v>382</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383</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1" t="s">
        <v>384</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385</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386</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387</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388</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389</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390</v>
      </c>
      <c r="C23" s="180" t="s">
        <v>391</v>
      </c>
      <c r="D23" s="173" t="s">
        <v>371</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372</v>
      </c>
      <c r="S23" s="176" t="s">
        <v>327</v>
      </c>
      <c r="T23" s="177" t="s">
        <v>327</v>
      </c>
      <c r="U23" s="156">
        <v>0.1024</v>
      </c>
      <c r="V23" s="156">
        <f>ROUND(E23*U23,2)</f>
        <v>332.05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380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376</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1" t="s">
        <v>392</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7" t="s">
        <v>393</v>
      </c>
      <c r="D26" s="185"/>
      <c r="E26" s="186">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394</v>
      </c>
      <c r="C27" s="180" t="s">
        <v>395</v>
      </c>
      <c r="D27" s="173" t="s">
        <v>371</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372</v>
      </c>
      <c r="S27" s="176" t="s">
        <v>327</v>
      </c>
      <c r="T27" s="177" t="s">
        <v>327</v>
      </c>
      <c r="U27" s="156">
        <v>0.495</v>
      </c>
      <c r="V27" s="156">
        <f>ROUND(E27*U27,2)</f>
        <v>40.32</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396</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1" t="s">
        <v>397</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398</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399</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1" t="s">
        <v>400</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1" t="s">
        <v>401</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402</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403</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1" t="s">
        <v>404</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1" t="s">
        <v>405</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406</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1" t="s">
        <v>407</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1" t="s">
        <v>408</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409</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410</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411</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412</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413</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412</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414</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415</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416</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417</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418</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419</v>
      </c>
      <c r="C52" s="180" t="s">
        <v>420</v>
      </c>
      <c r="D52" s="173" t="s">
        <v>371</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0.60029999999999994</v>
      </c>
      <c r="V52" s="156">
        <f>ROUND(E52*U52,2)</f>
        <v>24.45</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396</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1" t="s">
        <v>421</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7" t="s">
        <v>393</v>
      </c>
      <c r="D55" s="185"/>
      <c r="E55" s="186">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422</v>
      </c>
      <c r="C56" s="180" t="s">
        <v>423</v>
      </c>
      <c r="D56" s="173" t="s">
        <v>371</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372</v>
      </c>
      <c r="S56" s="176" t="s">
        <v>327</v>
      </c>
      <c r="T56" s="177" t="s">
        <v>327</v>
      </c>
      <c r="U56" s="156">
        <v>0.3</v>
      </c>
      <c r="V56" s="156">
        <f>ROUND(E56*U56,2)</f>
        <v>73.56</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424</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376</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1" t="s">
        <v>425</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1" t="s">
        <v>426</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427</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1" t="s">
        <v>428</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429</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430</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431</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432</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433</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1" t="s">
        <v>434</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435</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436</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437</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438</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439</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1" t="s">
        <v>440</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1" t="s">
        <v>441</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442</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443</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444</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445</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446</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447</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448</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1" t="s">
        <v>449</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1" t="s">
        <v>450</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1" t="s">
        <v>451</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1" t="s">
        <v>452</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1" t="s">
        <v>453</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454</v>
      </c>
      <c r="C87" s="180" t="s">
        <v>455</v>
      </c>
      <c r="D87" s="173" t="s">
        <v>371</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372</v>
      </c>
      <c r="S87" s="176" t="s">
        <v>327</v>
      </c>
      <c r="T87" s="177" t="s">
        <v>327</v>
      </c>
      <c r="U87" s="156">
        <v>0.14829999999999999</v>
      </c>
      <c r="V87" s="156">
        <f>ROUND(E87*U87,2)</f>
        <v>18.18</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424</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376</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1" t="s">
        <v>456</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7" t="s">
        <v>393</v>
      </c>
      <c r="D90" s="185"/>
      <c r="E90" s="186">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457</v>
      </c>
      <c r="C91" s="180" t="s">
        <v>458</v>
      </c>
      <c r="D91" s="173" t="s">
        <v>371</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372</v>
      </c>
      <c r="S91" s="176" t="s">
        <v>327</v>
      </c>
      <c r="T91" s="177" t="s">
        <v>327</v>
      </c>
      <c r="U91" s="156">
        <v>1.0999999999999999E-2</v>
      </c>
      <c r="V91" s="156">
        <f>ROUND(E91*U91,2)</f>
        <v>91.15</v>
      </c>
      <c r="W91" s="156"/>
      <c r="X91" s="156" t="s">
        <v>373</v>
      </c>
      <c r="Y91" s="145"/>
      <c r="Z91" s="145"/>
      <c r="AA91" s="145"/>
      <c r="AB91" s="145"/>
      <c r="AC91" s="145"/>
      <c r="AD91" s="145"/>
      <c r="AE91" s="145"/>
      <c r="AF91" s="145"/>
      <c r="AG91" s="145" t="s">
        <v>374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459</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376</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460</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1" t="s">
        <v>461</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462</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7" t="s">
        <v>463</v>
      </c>
      <c r="D96" s="185"/>
      <c r="E96" s="186">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464</v>
      </c>
      <c r="C97" s="180" t="s">
        <v>465</v>
      </c>
      <c r="D97" s="173" t="s">
        <v>371</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372</v>
      </c>
      <c r="S97" s="176" t="s">
        <v>327</v>
      </c>
      <c r="T97" s="177" t="s">
        <v>327</v>
      </c>
      <c r="U97" s="156">
        <v>1.0999999999999999E-2</v>
      </c>
      <c r="V97" s="156">
        <f>ROUND(E97*U97,2)</f>
        <v>30.77</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459</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376</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466</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392</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421</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456</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467</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468</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469</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470</v>
      </c>
      <c r="C106" s="180" t="s">
        <v>471</v>
      </c>
      <c r="D106" s="173" t="s">
        <v>371</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372</v>
      </c>
      <c r="S106" s="176" t="s">
        <v>327</v>
      </c>
      <c r="T106" s="177" t="s">
        <v>327</v>
      </c>
      <c r="U106" s="156">
        <v>0</v>
      </c>
      <c r="V106" s="156">
        <f>ROUND(E106*U106,2)</f>
        <v>0</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459</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472</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7" t="s">
        <v>473</v>
      </c>
      <c r="D109" s="185"/>
      <c r="E109" s="186">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474</v>
      </c>
      <c r="C110" s="180" t="s">
        <v>475</v>
      </c>
      <c r="D110" s="173" t="s">
        <v>371</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372</v>
      </c>
      <c r="S110" s="176" t="s">
        <v>327</v>
      </c>
      <c r="T110" s="177" t="s">
        <v>327</v>
      </c>
      <c r="U110" s="156">
        <v>5.2999999999999999E-2</v>
      </c>
      <c r="V110" s="156">
        <f>ROUND(E110*U110,2)</f>
        <v>219.59</v>
      </c>
      <c r="W110" s="156"/>
      <c r="X110" s="156" t="s">
        <v>373</v>
      </c>
      <c r="Y110" s="145"/>
      <c r="Z110" s="145"/>
      <c r="AA110" s="145"/>
      <c r="AB110" s="145"/>
      <c r="AC110" s="145"/>
      <c r="AD110" s="145"/>
      <c r="AE110" s="145"/>
      <c r="AF110" s="145"/>
      <c r="AG110" s="145" t="s">
        <v>374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476</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461</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462</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477</v>
      </c>
      <c r="C114" s="180" t="s">
        <v>478</v>
      </c>
      <c r="D114" s="173" t="s">
        <v>371</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479</v>
      </c>
      <c r="S114" s="176" t="s">
        <v>327</v>
      </c>
      <c r="T114" s="177" t="s">
        <v>327</v>
      </c>
      <c r="U114" s="156">
        <v>0</v>
      </c>
      <c r="V114" s="156">
        <f>ROUND(E114*U114,2)</f>
        <v>0</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480</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376</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481</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482</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1" t="s">
        <v>483</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484</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485</v>
      </c>
      <c r="C120" s="180" t="s">
        <v>486</v>
      </c>
      <c r="D120" s="173" t="s">
        <v>371</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372</v>
      </c>
      <c r="S120" s="176" t="s">
        <v>327</v>
      </c>
      <c r="T120" s="177" t="s">
        <v>327</v>
      </c>
      <c r="U120" s="156">
        <v>0.20200000000000001</v>
      </c>
      <c r="V120" s="156">
        <f>ROUND(E120*U120,2)</f>
        <v>582.51</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487</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376</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61" t="s">
        <v>488</v>
      </c>
      <c r="D122" s="262"/>
      <c r="E122" s="262"/>
      <c r="F122" s="262"/>
      <c r="G122" s="262"/>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1" t="s">
        <v>489</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1" t="s">
        <v>490</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1" t="s">
        <v>491</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1" t="s">
        <v>492</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493</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1" t="s">
        <v>494</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1" t="s">
        <v>483</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495</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496</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1" t="s">
        <v>468</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497</v>
      </c>
      <c r="C133" s="180" t="s">
        <v>498</v>
      </c>
      <c r="D133" s="173" t="s">
        <v>371</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372</v>
      </c>
      <c r="S133" s="176" t="s">
        <v>327</v>
      </c>
      <c r="T133" s="177" t="s">
        <v>327</v>
      </c>
      <c r="U133" s="156">
        <v>1.587</v>
      </c>
      <c r="V133" s="156">
        <f>ROUND(E133*U133,2)</f>
        <v>102.76</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499</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1" t="s">
        <v>500</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501</v>
      </c>
      <c r="C136" s="180" t="s">
        <v>502</v>
      </c>
      <c r="D136" s="173" t="s">
        <v>371</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372</v>
      </c>
      <c r="S136" s="176" t="s">
        <v>327</v>
      </c>
      <c r="T136" s="177" t="s">
        <v>327</v>
      </c>
      <c r="U136" s="156">
        <v>0</v>
      </c>
      <c r="V136" s="156">
        <f>ROUND(E136*U136,2)</f>
        <v>0</v>
      </c>
      <c r="W136" s="156"/>
      <c r="X136" s="156" t="s">
        <v>373</v>
      </c>
      <c r="Y136" s="145"/>
      <c r="Z136" s="145"/>
      <c r="AA136" s="145"/>
      <c r="AB136" s="145"/>
      <c r="AC136" s="145"/>
      <c r="AD136" s="145"/>
      <c r="AE136" s="145"/>
      <c r="AF136" s="145"/>
      <c r="AG136" s="145" t="s">
        <v>374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1" t="s">
        <v>472</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503</v>
      </c>
      <c r="C138" s="180" t="s">
        <v>504</v>
      </c>
      <c r="D138" s="173" t="s">
        <v>505</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506</v>
      </c>
      <c r="S138" s="176" t="s">
        <v>327</v>
      </c>
      <c r="T138" s="177" t="s">
        <v>327</v>
      </c>
      <c r="U138" s="156">
        <v>0</v>
      </c>
      <c r="V138" s="156">
        <f>ROUND(E138*U138,2)</f>
        <v>0</v>
      </c>
      <c r="W138" s="156"/>
      <c r="X138" s="156" t="s">
        <v>507</v>
      </c>
      <c r="Y138" s="145"/>
      <c r="Z138" s="145"/>
      <c r="AA138" s="145"/>
      <c r="AB138" s="145"/>
      <c r="AC138" s="145"/>
      <c r="AD138" s="145"/>
      <c r="AE138" s="145"/>
      <c r="AF138" s="145"/>
      <c r="AG138" s="145" t="s">
        <v>508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509</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1" t="s">
        <v>510</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79"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511</v>
      </c>
      <c r="C142" s="180" t="s">
        <v>512</v>
      </c>
      <c r="D142" s="173" t="s">
        <v>513</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514</v>
      </c>
      <c r="S142" s="176" t="s">
        <v>327</v>
      </c>
      <c r="T142" s="177" t="s">
        <v>327</v>
      </c>
      <c r="U142" s="156">
        <v>7.4999999999999997E-2</v>
      </c>
      <c r="V142" s="156">
        <f>ROUND(E142*U142,2)</f>
        <v>56.66</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515</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1" t="s">
        <v>516</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517</v>
      </c>
      <c r="C145" s="180" t="s">
        <v>518</v>
      </c>
      <c r="D145" s="173" t="s">
        <v>371</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514</v>
      </c>
      <c r="S145" s="176" t="s">
        <v>327</v>
      </c>
      <c r="T145" s="177" t="s">
        <v>327</v>
      </c>
      <c r="U145" s="156">
        <v>1.085</v>
      </c>
      <c r="V145" s="156">
        <f>ROUND(E145*U145,2)</f>
        <v>215.22</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1" t="s">
        <v>519</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1" t="s">
        <v>520</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1" t="s">
        <v>521</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522</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1" t="s">
        <v>523</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1" t="s">
        <v>524</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1" t="s">
        <v>525</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1" t="s">
        <v>526</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1" t="s">
        <v>527</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1" t="s">
        <v>528</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529</v>
      </c>
      <c r="C156" s="180" t="s">
        <v>530</v>
      </c>
      <c r="D156" s="173" t="s">
        <v>371</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531</v>
      </c>
      <c r="S156" s="176" t="s">
        <v>327</v>
      </c>
      <c r="T156" s="177" t="s">
        <v>327</v>
      </c>
      <c r="U156" s="156">
        <v>0.48</v>
      </c>
      <c r="V156" s="156">
        <f>ROUND(E156*U156,2)</f>
        <v>132.04</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532</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1" t="s">
        <v>533</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1" t="s">
        <v>534</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1" t="s">
        <v>535</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1" t="s">
        <v>536</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537</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538</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1" t="s">
        <v>539</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1" t="s">
        <v>540</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1" t="s">
        <v>541</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542</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543</v>
      </c>
      <c r="C168" s="180" t="s">
        <v>544</v>
      </c>
      <c r="D168" s="173" t="s">
        <v>371</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531</v>
      </c>
      <c r="S168" s="176" t="s">
        <v>327</v>
      </c>
      <c r="T168" s="177" t="s">
        <v>327</v>
      </c>
      <c r="U168" s="156">
        <v>0.48</v>
      </c>
      <c r="V168" s="156">
        <f>ROUND(E168*U168,2)</f>
        <v>1.94</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532</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376</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545</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546</v>
      </c>
      <c r="C171" s="180" t="s">
        <v>547</v>
      </c>
      <c r="D171" s="173" t="s">
        <v>513</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531</v>
      </c>
      <c r="S171" s="176" t="s">
        <v>327</v>
      </c>
      <c r="T171" s="177" t="s">
        <v>327</v>
      </c>
      <c r="U171" s="156">
        <v>1.6</v>
      </c>
      <c r="V171" s="156">
        <f>ROUND(E171*U171,2)</f>
        <v>425.88</v>
      </c>
      <c r="W171" s="156"/>
      <c r="X171" s="156" t="s">
        <v>373</v>
      </c>
      <c r="Y171" s="145"/>
      <c r="Z171" s="145"/>
      <c r="AA171" s="145"/>
      <c r="AB171" s="145"/>
      <c r="AC171" s="145"/>
      <c r="AD171" s="145"/>
      <c r="AE171" s="145"/>
      <c r="AF171" s="145"/>
      <c r="AG171" s="145" t="s">
        <v>374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548</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376</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1" t="s">
        <v>549</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550</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551</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1" t="s">
        <v>552</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1" t="s">
        <v>553</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1" t="s">
        <v>554</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1" t="s">
        <v>555</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1" t="s">
        <v>556</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557</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1" t="s">
        <v>558</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559</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1" t="s">
        <v>560</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1" t="s">
        <v>561</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562</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1" t="s">
        <v>563</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1" t="s">
        <v>564</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1" t="s">
        <v>565</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566</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1" t="s">
        <v>567</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568</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1" t="s">
        <v>569</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1" t="s">
        <v>570</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1" t="s">
        <v>571</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1" t="s">
        <v>572</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573</v>
      </c>
      <c r="C197" s="180" t="s">
        <v>574</v>
      </c>
      <c r="D197" s="173" t="s">
        <v>513</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531</v>
      </c>
      <c r="S197" s="176" t="s">
        <v>327</v>
      </c>
      <c r="T197" s="177" t="s">
        <v>327</v>
      </c>
      <c r="U197" s="156">
        <v>0.32</v>
      </c>
      <c r="V197" s="156">
        <f>ROUND(E197*U197,2)</f>
        <v>85.18</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548</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376</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61" t="s">
        <v>575</v>
      </c>
      <c r="D199" s="262"/>
      <c r="E199" s="262"/>
      <c r="F199" s="262"/>
      <c r="G199" s="262"/>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1" t="s">
        <v>576</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577</v>
      </c>
      <c r="C201" s="180" t="s">
        <v>578</v>
      </c>
      <c r="D201" s="173" t="s">
        <v>505</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531</v>
      </c>
      <c r="S201" s="176" t="s">
        <v>327</v>
      </c>
      <c r="T201" s="177" t="s">
        <v>327</v>
      </c>
      <c r="U201" s="156">
        <v>15.231</v>
      </c>
      <c r="V201" s="156">
        <f>ROUND(E201*U201,2)</f>
        <v>195.96</v>
      </c>
      <c r="W201" s="156"/>
      <c r="X201" s="156" t="s">
        <v>373</v>
      </c>
      <c r="Y201" s="145"/>
      <c r="Z201" s="145"/>
      <c r="AA201" s="145"/>
      <c r="AB201" s="145"/>
      <c r="AC201" s="145"/>
      <c r="AD201" s="145"/>
      <c r="AE201" s="145"/>
      <c r="AF201" s="145"/>
      <c r="AG201" s="145" t="s">
        <v>374</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579</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376</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1" t="s">
        <v>580</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1" t="s">
        <v>581</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1" t="s">
        <v>582</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583</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1" t="s">
        <v>584</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1" t="s">
        <v>585</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1" t="s">
        <v>586</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587</v>
      </c>
      <c r="C210" s="180" t="s">
        <v>588</v>
      </c>
      <c r="D210" s="173" t="s">
        <v>505</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531</v>
      </c>
      <c r="S210" s="176" t="s">
        <v>327</v>
      </c>
      <c r="T210" s="177" t="s">
        <v>327</v>
      </c>
      <c r="U210" s="156">
        <v>15.231</v>
      </c>
      <c r="V210" s="156">
        <f>ROUND(E210*U210,2)</f>
        <v>6.58</v>
      </c>
      <c r="W210" s="156"/>
      <c r="X210" s="156" t="s">
        <v>373</v>
      </c>
      <c r="Y210" s="145"/>
      <c r="Z210" s="145"/>
      <c r="AA210" s="145"/>
      <c r="AB210" s="145"/>
      <c r="AC210" s="145"/>
      <c r="AD210" s="145"/>
      <c r="AE210" s="145"/>
      <c r="AF210" s="145"/>
      <c r="AG210" s="145" t="s">
        <v>374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579</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376</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1" t="s">
        <v>589</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1" t="s">
        <v>590</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1" t="s">
        <v>591</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1" t="s">
        <v>592</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593</v>
      </c>
      <c r="C216" s="180" t="s">
        <v>594</v>
      </c>
      <c r="D216" s="173" t="s">
        <v>513</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531</v>
      </c>
      <c r="S216" s="176" t="s">
        <v>327</v>
      </c>
      <c r="T216" s="177" t="s">
        <v>327</v>
      </c>
      <c r="U216" s="156">
        <v>0.9</v>
      </c>
      <c r="V216" s="156">
        <f>ROUND(E216*U216,2)</f>
        <v>12.23</v>
      </c>
      <c r="W216" s="156"/>
      <c r="X216" s="156" t="s">
        <v>373</v>
      </c>
      <c r="Y216" s="145"/>
      <c r="Z216" s="145"/>
      <c r="AA216" s="145"/>
      <c r="AB216" s="145"/>
      <c r="AC216" s="145"/>
      <c r="AD216" s="145"/>
      <c r="AE216" s="145"/>
      <c r="AF216" s="145"/>
      <c r="AG216" s="145" t="s">
        <v>374</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595</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376</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596</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1" t="s">
        <v>597</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598</v>
      </c>
      <c r="C220" s="180" t="s">
        <v>599</v>
      </c>
      <c r="D220" s="173" t="s">
        <v>513</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531</v>
      </c>
      <c r="S220" s="176" t="s">
        <v>327</v>
      </c>
      <c r="T220" s="177" t="s">
        <v>327</v>
      </c>
      <c r="U220" s="156">
        <v>1.1000000000000001</v>
      </c>
      <c r="V220" s="156">
        <f>ROUND(E220*U220,2)</f>
        <v>277.61</v>
      </c>
      <c r="W220" s="156"/>
      <c r="X220" s="156" t="s">
        <v>373</v>
      </c>
      <c r="Y220" s="145"/>
      <c r="Z220" s="145"/>
      <c r="AA220" s="145"/>
      <c r="AB220" s="145"/>
      <c r="AC220" s="145"/>
      <c r="AD220" s="145"/>
      <c r="AE220" s="145"/>
      <c r="AF220" s="145"/>
      <c r="AG220" s="145" t="s">
        <v>374</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595</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376</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1" t="s">
        <v>600</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1" t="s">
        <v>601</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1" t="s">
        <v>602</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1" t="s">
        <v>603</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1" t="s">
        <v>604</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605</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1" t="s">
        <v>606</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1" t="s">
        <v>607</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1" t="s">
        <v>608</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1" t="s">
        <v>609</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1" t="s">
        <v>610</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1" t="s">
        <v>611</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612</v>
      </c>
      <c r="C234" s="180" t="s">
        <v>613</v>
      </c>
      <c r="D234" s="173" t="s">
        <v>371</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531</v>
      </c>
      <c r="S234" s="176" t="s">
        <v>327</v>
      </c>
      <c r="T234" s="177" t="s">
        <v>327</v>
      </c>
      <c r="U234" s="156">
        <v>0.48</v>
      </c>
      <c r="V234" s="156">
        <f>ROUND(E234*U234,2)</f>
        <v>156.91</v>
      </c>
      <c r="W234" s="156"/>
      <c r="X234" s="156" t="s">
        <v>373</v>
      </c>
      <c r="Y234" s="145"/>
      <c r="Z234" s="145"/>
      <c r="AA234" s="145"/>
      <c r="AB234" s="145"/>
      <c r="AC234" s="145"/>
      <c r="AD234" s="145"/>
      <c r="AE234" s="145"/>
      <c r="AF234" s="145"/>
      <c r="AG234" s="145" t="s">
        <v>374</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614</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376</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1" t="s">
        <v>615</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1" t="s">
        <v>616</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1" t="s">
        <v>617</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618</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1" t="s">
        <v>619</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1" t="s">
        <v>620</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621</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1" t="s">
        <v>622</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1" t="s">
        <v>623</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624</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625</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1" t="s">
        <v>626</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1" t="s">
        <v>627</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1" t="s">
        <v>628</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1" t="s">
        <v>629</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630</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1" t="s">
        <v>631</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1" t="s">
        <v>632</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1" t="s">
        <v>633</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1" t="s">
        <v>634</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1" t="s">
        <v>635</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634</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1" t="s">
        <v>414</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1" t="s">
        <v>415</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416</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1" t="s">
        <v>636</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1" t="s">
        <v>637</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1" t="s">
        <v>638</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1" t="s">
        <v>639</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1" t="s">
        <v>640</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641</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1" t="s">
        <v>642</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1" t="s">
        <v>643</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644</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1" t="s">
        <v>645</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1" t="s">
        <v>646</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647</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1" t="s">
        <v>648</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1" t="s">
        <v>649</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650</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1" t="s">
        <v>651</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1" t="s">
        <v>652</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1" t="s">
        <v>653</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1" t="s">
        <v>654</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418</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655</v>
      </c>
      <c r="C281" s="180" t="s">
        <v>656</v>
      </c>
      <c r="D281" s="173" t="s">
        <v>371</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531</v>
      </c>
      <c r="S281" s="176" t="s">
        <v>327</v>
      </c>
      <c r="T281" s="177" t="s">
        <v>327</v>
      </c>
      <c r="U281" s="156">
        <v>0.48</v>
      </c>
      <c r="V281" s="156">
        <f>ROUND(E281*U281,2)</f>
        <v>4.8499999999999996</v>
      </c>
      <c r="W281" s="156"/>
      <c r="X281" s="156" t="s">
        <v>373</v>
      </c>
      <c r="Y281" s="145"/>
      <c r="Z281" s="145"/>
      <c r="AA281" s="145"/>
      <c r="AB281" s="145"/>
      <c r="AC281" s="145"/>
      <c r="AD281" s="145"/>
      <c r="AE281" s="145"/>
      <c r="AF281" s="145"/>
      <c r="AG281" s="145" t="s">
        <v>374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614</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376</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1" t="s">
        <v>657</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658</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1" t="s">
        <v>659</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1" t="s">
        <v>660</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661</v>
      </c>
      <c r="C287" s="180" t="s">
        <v>662</v>
      </c>
      <c r="D287" s="173" t="s">
        <v>513</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531</v>
      </c>
      <c r="S287" s="176" t="s">
        <v>327</v>
      </c>
      <c r="T287" s="177" t="s">
        <v>327</v>
      </c>
      <c r="U287" s="156">
        <v>1.05</v>
      </c>
      <c r="V287" s="156">
        <f>ROUND(E287*U287,2)</f>
        <v>859.66</v>
      </c>
      <c r="W287" s="156"/>
      <c r="X287" s="156" t="s">
        <v>373</v>
      </c>
      <c r="Y287" s="145"/>
      <c r="Z287" s="145"/>
      <c r="AA287" s="145"/>
      <c r="AB287" s="145"/>
      <c r="AC287" s="145"/>
      <c r="AD287" s="145"/>
      <c r="AE287" s="145"/>
      <c r="AF287" s="145"/>
      <c r="AG287" s="145" t="s">
        <v>374</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663</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376</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1" t="s">
        <v>664</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665</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1" t="s">
        <v>666</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1" t="s">
        <v>667</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1" t="s">
        <v>668</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1" t="s">
        <v>669</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1" t="s">
        <v>670</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671</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1" t="s">
        <v>669</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672</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1" t="s">
        <v>669</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1" t="s">
        <v>673</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1" t="s">
        <v>669</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1" t="s">
        <v>674</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1" t="s">
        <v>675</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1" t="s">
        <v>676</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1" t="s">
        <v>677</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1" t="s">
        <v>678</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1" t="s">
        <v>679</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1" t="s">
        <v>680</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1" t="s">
        <v>681</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1" t="s">
        <v>682</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1" t="s">
        <v>683</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1" t="s">
        <v>684</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1" t="s">
        <v>685</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1" t="s">
        <v>686</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1" t="s">
        <v>687</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688</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1" t="s">
        <v>689</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1" t="s">
        <v>690</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1" t="s">
        <v>691</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1" t="s">
        <v>657</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1" t="s">
        <v>692</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1" t="s">
        <v>693</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1" t="s">
        <v>694</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1" t="s">
        <v>695</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696</v>
      </c>
      <c r="C325" s="180" t="s">
        <v>697</v>
      </c>
      <c r="D325" s="173" t="s">
        <v>513</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531</v>
      </c>
      <c r="S325" s="176" t="s">
        <v>327</v>
      </c>
      <c r="T325" s="177" t="s">
        <v>327</v>
      </c>
      <c r="U325" s="156">
        <v>0.32</v>
      </c>
      <c r="V325" s="156">
        <f>ROUND(E325*U325,2)</f>
        <v>261.99</v>
      </c>
      <c r="W325" s="156"/>
      <c r="X325" s="156" t="s">
        <v>373</v>
      </c>
      <c r="Y325" s="145"/>
      <c r="Z325" s="145"/>
      <c r="AA325" s="145"/>
      <c r="AB325" s="145"/>
      <c r="AC325" s="145"/>
      <c r="AD325" s="145"/>
      <c r="AE325" s="145"/>
      <c r="AF325" s="145"/>
      <c r="AG325" s="145" t="s">
        <v>374</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663</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376</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61" t="s">
        <v>575</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1" t="s">
        <v>698</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699</v>
      </c>
      <c r="C329" s="180" t="s">
        <v>700</v>
      </c>
      <c r="D329" s="173" t="s">
        <v>701</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531</v>
      </c>
      <c r="S329" s="176" t="s">
        <v>327</v>
      </c>
      <c r="T329" s="177" t="s">
        <v>327</v>
      </c>
      <c r="U329" s="156">
        <v>0.4</v>
      </c>
      <c r="V329" s="156">
        <f>ROUND(E329*U329,2)</f>
        <v>15.2</v>
      </c>
      <c r="W329" s="156"/>
      <c r="X329" s="156" t="s">
        <v>373</v>
      </c>
      <c r="Y329" s="145"/>
      <c r="Z329" s="145"/>
      <c r="AA329" s="145"/>
      <c r="AB329" s="145"/>
      <c r="AC329" s="145"/>
      <c r="AD329" s="145"/>
      <c r="AE329" s="145"/>
      <c r="AF329" s="145"/>
      <c r="AG329" s="145" t="s">
        <v>374</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702</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376</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1" t="s">
        <v>703</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704</v>
      </c>
      <c r="C332" s="180" t="s">
        <v>705</v>
      </c>
      <c r="D332" s="173" t="s">
        <v>701</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531</v>
      </c>
      <c r="S332" s="176" t="s">
        <v>327</v>
      </c>
      <c r="T332" s="177" t="s">
        <v>327</v>
      </c>
      <c r="U332" s="156">
        <v>0.4</v>
      </c>
      <c r="V332" s="156">
        <f>ROUND(E332*U332,2)</f>
        <v>13.2</v>
      </c>
      <c r="W332" s="156"/>
      <c r="X332" s="156" t="s">
        <v>373</v>
      </c>
      <c r="Y332" s="145"/>
      <c r="Z332" s="145"/>
      <c r="AA332" s="145"/>
      <c r="AB332" s="145"/>
      <c r="AC332" s="145"/>
      <c r="AD332" s="145"/>
      <c r="AE332" s="145"/>
      <c r="AF332" s="145"/>
      <c r="AG332" s="145" t="s">
        <v>374</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702</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376</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1" t="s">
        <v>706</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707</v>
      </c>
      <c r="C335" s="180" t="s">
        <v>708</v>
      </c>
      <c r="D335" s="173" t="s">
        <v>505</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531</v>
      </c>
      <c r="S335" s="176" t="s">
        <v>327</v>
      </c>
      <c r="T335" s="177" t="s">
        <v>327</v>
      </c>
      <c r="U335" s="156">
        <v>23.530999999999999</v>
      </c>
      <c r="V335" s="156">
        <f>ROUND(E335*U335,2)</f>
        <v>634.39</v>
      </c>
      <c r="W335" s="156"/>
      <c r="X335" s="156" t="s">
        <v>373</v>
      </c>
      <c r="Y335" s="145"/>
      <c r="Z335" s="145"/>
      <c r="AA335" s="145"/>
      <c r="AB335" s="145"/>
      <c r="AC335" s="145"/>
      <c r="AD335" s="145"/>
      <c r="AE335" s="145"/>
      <c r="AF335" s="145"/>
      <c r="AG335" s="145" t="s">
        <v>374</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1" t="s">
        <v>709</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1" t="s">
        <v>657</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1" t="s">
        <v>710</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1" t="s">
        <v>711</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712</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713</v>
      </c>
      <c r="C341" s="180" t="s">
        <v>714</v>
      </c>
      <c r="D341" s="173" t="s">
        <v>371</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531</v>
      </c>
      <c r="S341" s="176" t="s">
        <v>327</v>
      </c>
      <c r="T341" s="177" t="s">
        <v>327</v>
      </c>
      <c r="U341" s="156">
        <v>0.48</v>
      </c>
      <c r="V341" s="156">
        <f>ROUND(E341*U341,2)</f>
        <v>0.35</v>
      </c>
      <c r="W341" s="156"/>
      <c r="X341" s="156" t="s">
        <v>373</v>
      </c>
      <c r="Y341" s="145"/>
      <c r="Z341" s="145"/>
      <c r="AA341" s="145"/>
      <c r="AB341" s="145"/>
      <c r="AC341" s="145"/>
      <c r="AD341" s="145"/>
      <c r="AE341" s="145"/>
      <c r="AF341" s="145"/>
      <c r="AG341" s="145" t="s">
        <v>374</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532</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376</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715</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716</v>
      </c>
      <c r="C344" s="180" t="s">
        <v>717</v>
      </c>
      <c r="D344" s="173" t="s">
        <v>505</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531</v>
      </c>
      <c r="S344" s="176" t="s">
        <v>327</v>
      </c>
      <c r="T344" s="177" t="s">
        <v>327</v>
      </c>
      <c r="U344" s="156">
        <v>23.530999999999999</v>
      </c>
      <c r="V344" s="156">
        <f>ROUND(E344*U344,2)</f>
        <v>1.36</v>
      </c>
      <c r="W344" s="156"/>
      <c r="X344" s="156" t="s">
        <v>373</v>
      </c>
      <c r="Y344" s="145"/>
      <c r="Z344" s="145"/>
      <c r="AA344" s="145"/>
      <c r="AB344" s="145"/>
      <c r="AC344" s="145"/>
      <c r="AD344" s="145"/>
      <c r="AE344" s="145"/>
      <c r="AF344" s="145"/>
      <c r="AG344" s="145" t="s">
        <v>374</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579</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376</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1" t="s">
        <v>718</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719</v>
      </c>
      <c r="C347" s="180" t="s">
        <v>720</v>
      </c>
      <c r="D347" s="173" t="s">
        <v>371</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531</v>
      </c>
      <c r="S347" s="176" t="s">
        <v>327</v>
      </c>
      <c r="T347" s="177" t="s">
        <v>327</v>
      </c>
      <c r="U347" s="156">
        <v>0.59899999999999998</v>
      </c>
      <c r="V347" s="156">
        <f>ROUND(E347*U347,2)</f>
        <v>1.86</v>
      </c>
      <c r="W347" s="156"/>
      <c r="X347" s="156" t="s">
        <v>373</v>
      </c>
      <c r="Y347" s="145"/>
      <c r="Z347" s="145"/>
      <c r="AA347" s="145"/>
      <c r="AB347" s="145"/>
      <c r="AC347" s="145"/>
      <c r="AD347" s="145"/>
      <c r="AE347" s="145"/>
      <c r="AF347" s="145"/>
      <c r="AG347" s="145" t="s">
        <v>374</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721</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376</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1" t="s">
        <v>722</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723</v>
      </c>
      <c r="C350" s="180" t="s">
        <v>724</v>
      </c>
      <c r="D350" s="173" t="s">
        <v>371</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531</v>
      </c>
      <c r="S350" s="176" t="s">
        <v>327</v>
      </c>
      <c r="T350" s="177" t="s">
        <v>327</v>
      </c>
      <c r="U350" s="156">
        <v>0.59899999999999998</v>
      </c>
      <c r="V350" s="156">
        <f>ROUND(E350*U350,2)</f>
        <v>3.09</v>
      </c>
      <c r="W350" s="156"/>
      <c r="X350" s="156" t="s">
        <v>373</v>
      </c>
      <c r="Y350" s="145"/>
      <c r="Z350" s="145"/>
      <c r="AA350" s="145"/>
      <c r="AB350" s="145"/>
      <c r="AC350" s="145"/>
      <c r="AD350" s="145"/>
      <c r="AE350" s="145"/>
      <c r="AF350" s="145"/>
      <c r="AG350" s="145" t="s">
        <v>374</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721</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376</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1" t="s">
        <v>725</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726</v>
      </c>
      <c r="C353" s="180" t="s">
        <v>727</v>
      </c>
      <c r="D353" s="173" t="s">
        <v>513</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531</v>
      </c>
      <c r="S353" s="176" t="s">
        <v>327</v>
      </c>
      <c r="T353" s="177" t="s">
        <v>327</v>
      </c>
      <c r="U353" s="156">
        <v>0.65</v>
      </c>
      <c r="V353" s="156">
        <f>ROUND(E353*U353,2)</f>
        <v>35.479999999999997</v>
      </c>
      <c r="W353" s="156"/>
      <c r="X353" s="156" t="s">
        <v>373</v>
      </c>
      <c r="Y353" s="145"/>
      <c r="Z353" s="145"/>
      <c r="AA353" s="145"/>
      <c r="AB353" s="145"/>
      <c r="AC353" s="145"/>
      <c r="AD353" s="145"/>
      <c r="AE353" s="145"/>
      <c r="AF353" s="145"/>
      <c r="AG353" s="145" t="s">
        <v>374</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728</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376</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1" t="s">
        <v>729</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1" t="s">
        <v>730</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1" t="s">
        <v>731</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1" t="s">
        <v>732</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733</v>
      </c>
      <c r="C359" s="180" t="s">
        <v>734</v>
      </c>
      <c r="D359" s="173" t="s">
        <v>513</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531</v>
      </c>
      <c r="S359" s="176" t="s">
        <v>327</v>
      </c>
      <c r="T359" s="177" t="s">
        <v>327</v>
      </c>
      <c r="U359" s="156">
        <v>0.35</v>
      </c>
      <c r="V359" s="156">
        <f>ROUND(E359*U359,2)</f>
        <v>19.100000000000001</v>
      </c>
      <c r="W359" s="156"/>
      <c r="X359" s="156" t="s">
        <v>373</v>
      </c>
      <c r="Y359" s="145"/>
      <c r="Z359" s="145"/>
      <c r="AA359" s="145"/>
      <c r="AB359" s="145"/>
      <c r="AC359" s="145"/>
      <c r="AD359" s="145"/>
      <c r="AE359" s="145"/>
      <c r="AF359" s="145"/>
      <c r="AG359" s="145" t="s">
        <v>374</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728</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376</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61" t="s">
        <v>735</v>
      </c>
      <c r="D361" s="262"/>
      <c r="E361" s="262"/>
      <c r="F361" s="262"/>
      <c r="G361" s="262"/>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736</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737</v>
      </c>
      <c r="C363" s="180" t="s">
        <v>738</v>
      </c>
      <c r="D363" s="173" t="s">
        <v>505</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531</v>
      </c>
      <c r="S363" s="176" t="s">
        <v>327</v>
      </c>
      <c r="T363" s="177" t="s">
        <v>327</v>
      </c>
      <c r="U363" s="156">
        <v>29.292000000000002</v>
      </c>
      <c r="V363" s="156">
        <f>ROUND(E363*U363,2)</f>
        <v>221.28</v>
      </c>
      <c r="W363" s="156"/>
      <c r="X363" s="156" t="s">
        <v>373</v>
      </c>
      <c r="Y363" s="145"/>
      <c r="Z363" s="145"/>
      <c r="AA363" s="145"/>
      <c r="AB363" s="145"/>
      <c r="AC363" s="145"/>
      <c r="AD363" s="145"/>
      <c r="AE363" s="145"/>
      <c r="AF363" s="145"/>
      <c r="AG363" s="145" t="s">
        <v>374</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579</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376</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1" t="s">
        <v>739</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1" t="s">
        <v>740</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1" t="s">
        <v>741</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1" t="s">
        <v>742</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1" t="s">
        <v>743</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1" t="s">
        <v>744</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1" t="s">
        <v>745</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1" t="s">
        <v>746</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1" t="s">
        <v>747</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1" t="s">
        <v>748</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1" t="s">
        <v>606</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1" t="s">
        <v>749</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1" t="s">
        <v>750</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1" t="s">
        <v>751</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1" t="s">
        <v>752</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1" t="s">
        <v>753</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1" t="s">
        <v>754</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1" t="s">
        <v>755</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756</v>
      </c>
      <c r="C383" s="180" t="s">
        <v>757</v>
      </c>
      <c r="D383" s="173" t="s">
        <v>758</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759</v>
      </c>
      <c r="S383" s="176" t="s">
        <v>760</v>
      </c>
      <c r="T383" s="177" t="s">
        <v>328</v>
      </c>
      <c r="U383" s="156">
        <v>2.9981</v>
      </c>
      <c r="V383" s="156">
        <f>ROUND(E383*U383,2)</f>
        <v>1238.22</v>
      </c>
      <c r="W383" s="156"/>
      <c r="X383" s="156" t="s">
        <v>761</v>
      </c>
      <c r="Y383" s="145"/>
      <c r="Z383" s="145"/>
      <c r="AA383" s="145"/>
      <c r="AB383" s="145"/>
      <c r="AC383" s="145"/>
      <c r="AD383" s="145"/>
      <c r="AE383" s="145"/>
      <c r="AF383" s="145"/>
      <c r="AG383" s="145" t="s">
        <v>762</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763</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376</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61" t="s">
        <v>764</v>
      </c>
      <c r="D385" s="262"/>
      <c r="E385" s="262"/>
      <c r="F385" s="262"/>
      <c r="G385" s="262"/>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1" t="s">
        <v>765</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1" t="s">
        <v>766</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767</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1" t="s">
        <v>768</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1" t="s">
        <v>769</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1" t="s">
        <v>770</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1" t="s">
        <v>771</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1" t="s">
        <v>772</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1" t="s">
        <v>773</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1" t="s">
        <v>774</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1" t="s">
        <v>775</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1" t="s">
        <v>776</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777</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778</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779</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1" t="s">
        <v>780</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1" t="s">
        <v>781</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782</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1" t="s">
        <v>783</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1" t="s">
        <v>784</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1" t="s">
        <v>785</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1" t="s">
        <v>786</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1" t="s">
        <v>787</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1" t="s">
        <v>788</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1" t="s">
        <v>789</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1" t="s">
        <v>790</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1" t="s">
        <v>791</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1" t="s">
        <v>792</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1" t="s">
        <v>793</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1" t="s">
        <v>794</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1" t="s">
        <v>795</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1" t="s">
        <v>796</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1" t="s">
        <v>797</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1" t="s">
        <v>798</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1" t="s">
        <v>799</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1" t="s">
        <v>800</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1" t="s">
        <v>801</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1" t="s">
        <v>802</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1" t="s">
        <v>803</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1" t="s">
        <v>804</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1" t="s">
        <v>805</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1" t="s">
        <v>806</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1" t="s">
        <v>807</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1" t="s">
        <v>808</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1" t="s">
        <v>809</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1" t="s">
        <v>810</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1" t="s">
        <v>811</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1" t="s">
        <v>812</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1" t="s">
        <v>813</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1" t="s">
        <v>814</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1" t="s">
        <v>815</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1" t="s">
        <v>816</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1" t="s">
        <v>817</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1" t="s">
        <v>818</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1" t="s">
        <v>819</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1" t="s">
        <v>820</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1" t="s">
        <v>821</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1" t="s">
        <v>822</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1" t="s">
        <v>823</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1" t="s">
        <v>824</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1" t="s">
        <v>825</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1" t="s">
        <v>826</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1" t="s">
        <v>827</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1" t="s">
        <v>828</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1" t="s">
        <v>829</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1" t="s">
        <v>830</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1" t="s">
        <v>831</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1" t="s">
        <v>832</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1" t="s">
        <v>833</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1" t="s">
        <v>834</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1" t="s">
        <v>835</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1" t="s">
        <v>836</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1" t="s">
        <v>837</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1" t="s">
        <v>838</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1" t="s">
        <v>839</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1" t="s">
        <v>840</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1" t="s">
        <v>841</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1" t="s">
        <v>842</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1" t="s">
        <v>843</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1" t="s">
        <v>844</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1" t="s">
        <v>845</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1" t="s">
        <v>846</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1" t="s">
        <v>847</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848</v>
      </c>
      <c r="C469" s="180" t="s">
        <v>849</v>
      </c>
      <c r="D469" s="173" t="s">
        <v>513</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506</v>
      </c>
      <c r="S469" s="176" t="s">
        <v>327</v>
      </c>
      <c r="T469" s="177" t="s">
        <v>327</v>
      </c>
      <c r="U469" s="156">
        <v>0</v>
      </c>
      <c r="V469" s="156">
        <f>ROUND(E469*U469,2)</f>
        <v>0</v>
      </c>
      <c r="W469" s="156"/>
      <c r="X469" s="156" t="s">
        <v>507</v>
      </c>
      <c r="Y469" s="145"/>
      <c r="Z469" s="145"/>
      <c r="AA469" s="145"/>
      <c r="AB469" s="145"/>
      <c r="AC469" s="145"/>
      <c r="AD469" s="145"/>
      <c r="AE469" s="145"/>
      <c r="AF469" s="145"/>
      <c r="AG469" s="145" t="s">
        <v>508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1" t="s">
        <v>850</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7" t="s">
        <v>851</v>
      </c>
      <c r="D471" s="185"/>
      <c r="E471" s="186">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79" t="s">
        <v>159</v>
      </c>
      <c r="D472" s="166"/>
      <c r="E472" s="167"/>
      <c r="F472" s="168"/>
      <c r="G472" s="168">
        <f>SUMIF(AG473:AG1154,"&lt;&gt;NOR",G473:G1154)</f>
        <v>0</v>
      </c>
      <c r="H472" s="168"/>
      <c r="I472" s="168">
        <f>SUM(I473:I1154)</f>
        <v>0</v>
      </c>
      <c r="J472" s="168"/>
      <c r="K472" s="168">
        <f>SUM(K473:K1154)</f>
        <v>0</v>
      </c>
      <c r="L472" s="168"/>
      <c r="M472" s="168">
        <f>SUM(M473:M1154)</f>
        <v>0</v>
      </c>
      <c r="N472" s="167"/>
      <c r="O472" s="167">
        <f>SUM(O473:O1154)</f>
        <v>1768.6399999999985</v>
      </c>
      <c r="P472" s="167"/>
      <c r="Q472" s="167">
        <f>SUM(Q473:Q1154)</f>
        <v>0</v>
      </c>
      <c r="R472" s="168"/>
      <c r="S472" s="168"/>
      <c r="T472" s="169"/>
      <c r="U472" s="163"/>
      <c r="V472" s="163">
        <f>SUM(V473:V1154)</f>
        <v>6501.5800000000008</v>
      </c>
      <c r="W472" s="163"/>
      <c r="X472" s="163"/>
      <c r="AG472" t="s">
        <v>323</v>
      </c>
    </row>
    <row r="473" spans="1:60" outlineLevel="1" x14ac:dyDescent="0.25">
      <c r="A473" s="171">
        <v>43</v>
      </c>
      <c r="B473" s="172" t="s">
        <v>852</v>
      </c>
      <c r="C473" s="180" t="s">
        <v>853</v>
      </c>
      <c r="D473" s="173" t="s">
        <v>513</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531</v>
      </c>
      <c r="S473" s="176" t="s">
        <v>327</v>
      </c>
      <c r="T473" s="177" t="s">
        <v>327</v>
      </c>
      <c r="U473" s="156">
        <v>0.59599999999999997</v>
      </c>
      <c r="V473" s="156">
        <f>ROUND(E473*U473,2)</f>
        <v>2.7</v>
      </c>
      <c r="W473" s="156"/>
      <c r="X473" s="156" t="s">
        <v>373</v>
      </c>
      <c r="Y473" s="145"/>
      <c r="Z473" s="145"/>
      <c r="AA473" s="145"/>
      <c r="AB473" s="145"/>
      <c r="AC473" s="145"/>
      <c r="AD473" s="145"/>
      <c r="AE473" s="145"/>
      <c r="AF473" s="145"/>
      <c r="AG473" s="145" t="s">
        <v>374</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854</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376</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1" t="s">
        <v>855</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1" t="s">
        <v>856</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857</v>
      </c>
      <c r="C477" s="180" t="s">
        <v>858</v>
      </c>
      <c r="D477" s="173" t="s">
        <v>513</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531</v>
      </c>
      <c r="S477" s="176" t="s">
        <v>327</v>
      </c>
      <c r="T477" s="177" t="s">
        <v>327</v>
      </c>
      <c r="U477" s="156">
        <v>0.69799999999999995</v>
      </c>
      <c r="V477" s="156">
        <f>ROUND(E477*U477,2)</f>
        <v>40.26</v>
      </c>
      <c r="W477" s="156"/>
      <c r="X477" s="156" t="s">
        <v>373</v>
      </c>
      <c r="Y477" s="145"/>
      <c r="Z477" s="145"/>
      <c r="AA477" s="145"/>
      <c r="AB477" s="145"/>
      <c r="AC477" s="145"/>
      <c r="AD477" s="145"/>
      <c r="AE477" s="145"/>
      <c r="AF477" s="145"/>
      <c r="AG477" s="145" t="s">
        <v>374</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854</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376</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1" t="s">
        <v>859</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1" t="s">
        <v>860</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1" t="s">
        <v>861</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1" t="s">
        <v>862</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863</v>
      </c>
      <c r="C483" s="180" t="s">
        <v>864</v>
      </c>
      <c r="D483" s="173" t="s">
        <v>513</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531</v>
      </c>
      <c r="S483" s="176" t="s">
        <v>327</v>
      </c>
      <c r="T483" s="177" t="s">
        <v>327</v>
      </c>
      <c r="U483" s="156">
        <v>0.93400000000000005</v>
      </c>
      <c r="V483" s="156">
        <f>ROUND(E483*U483,2)</f>
        <v>674.02</v>
      </c>
      <c r="W483" s="156"/>
      <c r="X483" s="156" t="s">
        <v>373</v>
      </c>
      <c r="Y483" s="145"/>
      <c r="Z483" s="145"/>
      <c r="AA483" s="145"/>
      <c r="AB483" s="145"/>
      <c r="AC483" s="145"/>
      <c r="AD483" s="145"/>
      <c r="AE483" s="145"/>
      <c r="AF483" s="145"/>
      <c r="AG483" s="145" t="s">
        <v>374</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854</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376</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1" t="s">
        <v>865</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1" t="s">
        <v>866</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1" t="s">
        <v>867</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1" t="s">
        <v>868</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1" t="s">
        <v>869</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1" t="s">
        <v>870</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1" t="s">
        <v>871</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1" t="s">
        <v>872</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1" t="s">
        <v>873</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1" t="s">
        <v>874</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1" t="s">
        <v>875</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1" t="s">
        <v>876</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1" t="s">
        <v>859</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1" t="s">
        <v>877</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878</v>
      </c>
      <c r="C499" s="180" t="s">
        <v>879</v>
      </c>
      <c r="D499" s="173" t="s">
        <v>513</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531</v>
      </c>
      <c r="S499" s="176" t="s">
        <v>327</v>
      </c>
      <c r="T499" s="177" t="s">
        <v>327</v>
      </c>
      <c r="U499" s="156">
        <v>1.1359999999999999</v>
      </c>
      <c r="V499" s="156">
        <f>ROUND(E499*U499,2)</f>
        <v>43.17</v>
      </c>
      <c r="W499" s="156"/>
      <c r="X499" s="156" t="s">
        <v>373</v>
      </c>
      <c r="Y499" s="145"/>
      <c r="Z499" s="145"/>
      <c r="AA499" s="145"/>
      <c r="AB499" s="145"/>
      <c r="AC499" s="145"/>
      <c r="AD499" s="145"/>
      <c r="AE499" s="145"/>
      <c r="AF499" s="145"/>
      <c r="AG499" s="145" t="s">
        <v>374</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854</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376</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1" t="s">
        <v>859</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1" t="s">
        <v>880</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881</v>
      </c>
      <c r="C503" s="180" t="s">
        <v>882</v>
      </c>
      <c r="D503" s="173" t="s">
        <v>513</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531</v>
      </c>
      <c r="S503" s="176" t="s">
        <v>327</v>
      </c>
      <c r="T503" s="177" t="s">
        <v>327</v>
      </c>
      <c r="U503" s="156">
        <v>1.3</v>
      </c>
      <c r="V503" s="156">
        <f>ROUND(E503*U503,2)</f>
        <v>10.14</v>
      </c>
      <c r="W503" s="156"/>
      <c r="X503" s="156" t="s">
        <v>373</v>
      </c>
      <c r="Y503" s="145"/>
      <c r="Z503" s="145"/>
      <c r="AA503" s="145"/>
      <c r="AB503" s="145"/>
      <c r="AC503" s="145"/>
      <c r="AD503" s="145"/>
      <c r="AE503" s="145"/>
      <c r="AF503" s="145"/>
      <c r="AG503" s="145" t="s">
        <v>374</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854</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376</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1" t="s">
        <v>883</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884</v>
      </c>
      <c r="C506" s="180" t="s">
        <v>885</v>
      </c>
      <c r="D506" s="173" t="s">
        <v>513</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531</v>
      </c>
      <c r="S506" s="176" t="s">
        <v>327</v>
      </c>
      <c r="T506" s="177" t="s">
        <v>327</v>
      </c>
      <c r="U506" s="156">
        <v>0.62</v>
      </c>
      <c r="V506" s="156">
        <f>ROUND(E506*U506,2)</f>
        <v>162.13</v>
      </c>
      <c r="W506" s="156"/>
      <c r="X506" s="156" t="s">
        <v>373</v>
      </c>
      <c r="Y506" s="145"/>
      <c r="Z506" s="145"/>
      <c r="AA506" s="145"/>
      <c r="AB506" s="145"/>
      <c r="AC506" s="145"/>
      <c r="AD506" s="145"/>
      <c r="AE506" s="145"/>
      <c r="AF506" s="145"/>
      <c r="AG506" s="145" t="s">
        <v>374</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1" t="s">
        <v>859</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1" t="s">
        <v>886</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1" t="s">
        <v>887</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1" t="s">
        <v>888</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1" t="s">
        <v>889</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1" t="s">
        <v>890</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1" t="s">
        <v>891</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1" t="s">
        <v>892</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1" t="s">
        <v>890</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1" t="s">
        <v>891</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1" t="s">
        <v>893</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1" t="s">
        <v>890</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1" t="s">
        <v>891</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1" t="s">
        <v>894</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1" t="s">
        <v>890</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1" t="s">
        <v>891</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1" t="s">
        <v>895</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1" t="s">
        <v>890</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1" t="s">
        <v>891</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1" t="s">
        <v>896</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1" t="s">
        <v>890</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1" t="s">
        <v>891</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1" t="s">
        <v>897</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1" t="s">
        <v>890</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1" t="s">
        <v>898</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1" t="s">
        <v>899</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1" t="s">
        <v>890</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1" t="s">
        <v>898</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1" t="s">
        <v>900</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1" t="s">
        <v>890</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1" t="s">
        <v>898</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1" t="s">
        <v>901</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1" t="s">
        <v>890</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1" t="s">
        <v>898</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1" t="s">
        <v>855</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1" t="s">
        <v>902</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1" t="s">
        <v>903</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1" t="s">
        <v>859</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1" t="s">
        <v>904</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1" t="s">
        <v>905</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1" t="s">
        <v>855</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1" t="s">
        <v>906</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1" t="s">
        <v>907</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908</v>
      </c>
      <c r="C550" s="180" t="s">
        <v>909</v>
      </c>
      <c r="D550" s="173" t="s">
        <v>513</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531</v>
      </c>
      <c r="S550" s="176" t="s">
        <v>327</v>
      </c>
      <c r="T550" s="177" t="s">
        <v>327</v>
      </c>
      <c r="U550" s="156">
        <v>0.74</v>
      </c>
      <c r="V550" s="156">
        <f>ROUND(E550*U550,2)</f>
        <v>483.87</v>
      </c>
      <c r="W550" s="156"/>
      <c r="X550" s="156" t="s">
        <v>373</v>
      </c>
      <c r="Y550" s="145"/>
      <c r="Z550" s="145"/>
      <c r="AA550" s="145"/>
      <c r="AB550" s="145"/>
      <c r="AC550" s="145"/>
      <c r="AD550" s="145"/>
      <c r="AE550" s="145"/>
      <c r="AF550" s="145"/>
      <c r="AG550" s="145" t="s">
        <v>374</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1" t="s">
        <v>910</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1" t="s">
        <v>911</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1" t="s">
        <v>912</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1" t="s">
        <v>913</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1" t="s">
        <v>914</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1" t="s">
        <v>915</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1" t="s">
        <v>916</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1" t="s">
        <v>917</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1" t="s">
        <v>918</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1" t="s">
        <v>919</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1" t="s">
        <v>920</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1" t="s">
        <v>921</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1" t="s">
        <v>922</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1" t="s">
        <v>923</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1" t="s">
        <v>924</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1" t="s">
        <v>925</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1" t="s">
        <v>926</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1" t="s">
        <v>927</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1" t="s">
        <v>928</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1" t="s">
        <v>929</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1" t="s">
        <v>930</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1" t="s">
        <v>859</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1" t="s">
        <v>931</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1" t="s">
        <v>932</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1" t="s">
        <v>933</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1" t="s">
        <v>934</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1" t="s">
        <v>935</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1" t="s">
        <v>936</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1" t="s">
        <v>937</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1" t="s">
        <v>929</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938</v>
      </c>
      <c r="C581" s="180" t="s">
        <v>939</v>
      </c>
      <c r="D581" s="173" t="s">
        <v>513</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531</v>
      </c>
      <c r="S581" s="176" t="s">
        <v>327</v>
      </c>
      <c r="T581" s="177" t="s">
        <v>327</v>
      </c>
      <c r="U581" s="156">
        <v>0.74</v>
      </c>
      <c r="V581" s="156">
        <f>ROUND(E581*U581,2)</f>
        <v>35.28</v>
      </c>
      <c r="W581" s="156"/>
      <c r="X581" s="156" t="s">
        <v>373</v>
      </c>
      <c r="Y581" s="145"/>
      <c r="Z581" s="145"/>
      <c r="AA581" s="145"/>
      <c r="AB581" s="145"/>
      <c r="AC581" s="145"/>
      <c r="AD581" s="145"/>
      <c r="AE581" s="145"/>
      <c r="AF581" s="145"/>
      <c r="AG581" s="145" t="s">
        <v>374</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1" t="s">
        <v>859</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1" t="s">
        <v>940</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941</v>
      </c>
      <c r="C584" s="180" t="s">
        <v>942</v>
      </c>
      <c r="D584" s="173" t="s">
        <v>513</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531</v>
      </c>
      <c r="S584" s="176" t="s">
        <v>327</v>
      </c>
      <c r="T584" s="177" t="s">
        <v>327</v>
      </c>
      <c r="U584" s="156">
        <v>1.175</v>
      </c>
      <c r="V584" s="156">
        <f>ROUND(E584*U584,2)</f>
        <v>478.45</v>
      </c>
      <c r="W584" s="156"/>
      <c r="X584" s="156" t="s">
        <v>373</v>
      </c>
      <c r="Y584" s="145"/>
      <c r="Z584" s="145"/>
      <c r="AA584" s="145"/>
      <c r="AB584" s="145"/>
      <c r="AC584" s="145"/>
      <c r="AD584" s="145"/>
      <c r="AE584" s="145"/>
      <c r="AF584" s="145"/>
      <c r="AG584" s="145" t="s">
        <v>374</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1" t="s">
        <v>859</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1" t="s">
        <v>943</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1" t="s">
        <v>944</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1" t="s">
        <v>945</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1" t="s">
        <v>855</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1" t="s">
        <v>946</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1" t="s">
        <v>947</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1" t="s">
        <v>855</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1" t="s">
        <v>948</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1" t="s">
        <v>949</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1" t="s">
        <v>950</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1" t="s">
        <v>949</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1" t="s">
        <v>951</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1" t="s">
        <v>952</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1" t="s">
        <v>953</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1" t="s">
        <v>954</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1" t="s">
        <v>949</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1" t="s">
        <v>955</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1" t="s">
        <v>956</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1" t="s">
        <v>957</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1" t="s">
        <v>958</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1" t="s">
        <v>959</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960</v>
      </c>
      <c r="C607" s="180" t="s">
        <v>961</v>
      </c>
      <c r="D607" s="173" t="s">
        <v>513</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531</v>
      </c>
      <c r="S607" s="176" t="s">
        <v>327</v>
      </c>
      <c r="T607" s="177" t="s">
        <v>327</v>
      </c>
      <c r="U607" s="156">
        <v>0.71719999999999995</v>
      </c>
      <c r="V607" s="156">
        <f>ROUND(E607*U607,2)</f>
        <v>97.47</v>
      </c>
      <c r="W607" s="156"/>
      <c r="X607" s="156" t="s">
        <v>373</v>
      </c>
      <c r="Y607" s="145"/>
      <c r="Z607" s="145"/>
      <c r="AA607" s="145"/>
      <c r="AB607" s="145"/>
      <c r="AC607" s="145"/>
      <c r="AD607" s="145"/>
      <c r="AE607" s="145"/>
      <c r="AF607" s="145"/>
      <c r="AG607" s="145" t="s">
        <v>374</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1" t="s">
        <v>859</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1" t="s">
        <v>962</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1" t="s">
        <v>934</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1" t="s">
        <v>963</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1" t="s">
        <v>934</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1" t="s">
        <v>964</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1" t="s">
        <v>934</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1" t="s">
        <v>965</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1" t="s">
        <v>934</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1" t="s">
        <v>966</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1" t="s">
        <v>934</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1" t="s">
        <v>967</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1" t="s">
        <v>934</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1" t="s">
        <v>914</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1" t="s">
        <v>968</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1" t="s">
        <v>934</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1" t="s">
        <v>969</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1" t="s">
        <v>934</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1" t="s">
        <v>970</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1" t="s">
        <v>934</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1" t="s">
        <v>971</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1" t="s">
        <v>934</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972</v>
      </c>
      <c r="C630" s="180" t="s">
        <v>973</v>
      </c>
      <c r="D630" s="173" t="s">
        <v>371</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531</v>
      </c>
      <c r="S630" s="176" t="s">
        <v>327</v>
      </c>
      <c r="T630" s="177" t="s">
        <v>327</v>
      </c>
      <c r="U630" s="156">
        <v>1.093</v>
      </c>
      <c r="V630" s="156">
        <f>ROUND(E630*U630,2)</f>
        <v>101.34</v>
      </c>
      <c r="W630" s="156"/>
      <c r="X630" s="156" t="s">
        <v>373</v>
      </c>
      <c r="Y630" s="145"/>
      <c r="Z630" s="145"/>
      <c r="AA630" s="145"/>
      <c r="AB630" s="145"/>
      <c r="AC630" s="145"/>
      <c r="AD630" s="145"/>
      <c r="AE630" s="145"/>
      <c r="AF630" s="145"/>
      <c r="AG630" s="145" t="s">
        <v>374</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974</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376</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1" t="s">
        <v>975</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1" t="s">
        <v>976</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1" t="s">
        <v>977</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1" t="s">
        <v>978</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1" t="s">
        <v>979</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1" t="s">
        <v>980</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1" t="s">
        <v>981</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1" t="s">
        <v>982</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1" t="s">
        <v>983</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1" t="s">
        <v>984</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1" t="s">
        <v>985</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1" t="s">
        <v>986</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1" t="s">
        <v>987</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1" t="s">
        <v>988</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1" t="s">
        <v>989</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1" t="s">
        <v>859</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1" t="s">
        <v>990</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1" t="s">
        <v>991</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1" t="s">
        <v>992</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1" t="s">
        <v>993</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1" t="s">
        <v>979</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1" t="s">
        <v>994</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1" t="s">
        <v>995</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996</v>
      </c>
      <c r="C655" s="180" t="s">
        <v>997</v>
      </c>
      <c r="D655" s="173" t="s">
        <v>371</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531</v>
      </c>
      <c r="S655" s="176" t="s">
        <v>327</v>
      </c>
      <c r="T655" s="177" t="s">
        <v>327</v>
      </c>
      <c r="U655" s="156">
        <v>1.093</v>
      </c>
      <c r="V655" s="156">
        <f>ROUND(E655*U655,2)</f>
        <v>7.84</v>
      </c>
      <c r="W655" s="156"/>
      <c r="X655" s="156" t="s">
        <v>373</v>
      </c>
      <c r="Y655" s="145"/>
      <c r="Z655" s="145"/>
      <c r="AA655" s="145"/>
      <c r="AB655" s="145"/>
      <c r="AC655" s="145"/>
      <c r="AD655" s="145"/>
      <c r="AE655" s="145"/>
      <c r="AF655" s="145"/>
      <c r="AG655" s="145" t="s">
        <v>374</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974</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376</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1" t="s">
        <v>855</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1" t="s">
        <v>998</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1" t="s">
        <v>999</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1" t="s">
        <v>1000</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1001</v>
      </c>
      <c r="C661" s="180" t="s">
        <v>1002</v>
      </c>
      <c r="D661" s="173" t="s">
        <v>371</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531</v>
      </c>
      <c r="S661" s="176" t="s">
        <v>327</v>
      </c>
      <c r="T661" s="177" t="s">
        <v>327</v>
      </c>
      <c r="U661" s="156">
        <v>1.212</v>
      </c>
      <c r="V661" s="156">
        <f>ROUND(E661*U661,2)</f>
        <v>16.34</v>
      </c>
      <c r="W661" s="156"/>
      <c r="X661" s="156" t="s">
        <v>373</v>
      </c>
      <c r="Y661" s="145"/>
      <c r="Z661" s="145"/>
      <c r="AA661" s="145"/>
      <c r="AB661" s="145"/>
      <c r="AC661" s="145"/>
      <c r="AD661" s="145"/>
      <c r="AE661" s="145"/>
      <c r="AF661" s="145"/>
      <c r="AG661" s="145" t="s">
        <v>374</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974</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376</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61" t="s">
        <v>1003</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1" t="s">
        <v>855</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1" t="s">
        <v>1004</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1" t="s">
        <v>1005</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1" t="s">
        <v>1006</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1" t="s">
        <v>1007</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1" t="s">
        <v>979</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1008</v>
      </c>
      <c r="C670" s="180" t="s">
        <v>1009</v>
      </c>
      <c r="D670" s="173" t="s">
        <v>513</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531</v>
      </c>
      <c r="S670" s="176" t="s">
        <v>327</v>
      </c>
      <c r="T670" s="177" t="s">
        <v>327</v>
      </c>
      <c r="U670" s="156">
        <v>0.65</v>
      </c>
      <c r="V670" s="156">
        <f>ROUND(E670*U670,2)</f>
        <v>781.22</v>
      </c>
      <c r="W670" s="156"/>
      <c r="X670" s="156" t="s">
        <v>373</v>
      </c>
      <c r="Y670" s="145"/>
      <c r="Z670" s="145"/>
      <c r="AA670" s="145"/>
      <c r="AB670" s="145"/>
      <c r="AC670" s="145"/>
      <c r="AD670" s="145"/>
      <c r="AE670" s="145"/>
      <c r="AF670" s="145"/>
      <c r="AG670" s="145" t="s">
        <v>374</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1010</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376</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1" t="s">
        <v>975</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1" t="s">
        <v>1011</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1" t="s">
        <v>1012</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1" t="s">
        <v>1013</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1" t="s">
        <v>1014</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1" t="s">
        <v>1015</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1" t="s">
        <v>1016</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1" t="s">
        <v>1017</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1" t="s">
        <v>859</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1" t="s">
        <v>1018</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1" t="s">
        <v>1019</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1" t="s">
        <v>1020</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1" t="s">
        <v>1021</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1" t="s">
        <v>983</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1" t="s">
        <v>1022</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1" t="s">
        <v>1023</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1" t="s">
        <v>1024</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1" t="s">
        <v>987</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1" t="s">
        <v>1025</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1" t="s">
        <v>1026</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1" t="s">
        <v>855</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1" t="s">
        <v>1027</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1" t="s">
        <v>1028</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1" t="s">
        <v>1029</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1" t="s">
        <v>1030</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1031</v>
      </c>
      <c r="C697" s="180" t="s">
        <v>1032</v>
      </c>
      <c r="D697" s="173" t="s">
        <v>513</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531</v>
      </c>
      <c r="S697" s="176" t="s">
        <v>327</v>
      </c>
      <c r="T697" s="177" t="s">
        <v>327</v>
      </c>
      <c r="U697" s="156">
        <v>0.35</v>
      </c>
      <c r="V697" s="156">
        <f>ROUND(E697*U697,2)</f>
        <v>420.66</v>
      </c>
      <c r="W697" s="156"/>
      <c r="X697" s="156" t="s">
        <v>373</v>
      </c>
      <c r="Y697" s="145"/>
      <c r="Z697" s="145"/>
      <c r="AA697" s="145"/>
      <c r="AB697" s="145"/>
      <c r="AC697" s="145"/>
      <c r="AD697" s="145"/>
      <c r="AE697" s="145"/>
      <c r="AF697" s="145"/>
      <c r="AG697" s="145" t="s">
        <v>374</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1010</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376</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1" t="s">
        <v>1033</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1034</v>
      </c>
      <c r="C700" s="180" t="s">
        <v>1035</v>
      </c>
      <c r="D700" s="173" t="s">
        <v>513</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531</v>
      </c>
      <c r="S700" s="176" t="s">
        <v>327</v>
      </c>
      <c r="T700" s="177" t="s">
        <v>327</v>
      </c>
      <c r="U700" s="156">
        <v>0.85</v>
      </c>
      <c r="V700" s="156">
        <f>ROUND(E700*U700,2)</f>
        <v>105.15</v>
      </c>
      <c r="W700" s="156"/>
      <c r="X700" s="156" t="s">
        <v>373</v>
      </c>
      <c r="Y700" s="145"/>
      <c r="Z700" s="145"/>
      <c r="AA700" s="145"/>
      <c r="AB700" s="145"/>
      <c r="AC700" s="145"/>
      <c r="AD700" s="145"/>
      <c r="AE700" s="145"/>
      <c r="AF700" s="145"/>
      <c r="AG700" s="145" t="s">
        <v>374</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1010</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376</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1" t="s">
        <v>855</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1" t="s">
        <v>1036</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1" t="s">
        <v>1037</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1" t="s">
        <v>1038</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1" t="s">
        <v>1021</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1039</v>
      </c>
      <c r="C707" s="180" t="s">
        <v>1040</v>
      </c>
      <c r="D707" s="173" t="s">
        <v>513</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531</v>
      </c>
      <c r="S707" s="176" t="s">
        <v>327</v>
      </c>
      <c r="T707" s="177" t="s">
        <v>327</v>
      </c>
      <c r="U707" s="156">
        <v>0.35</v>
      </c>
      <c r="V707" s="156">
        <f>ROUND(E707*U707,2)</f>
        <v>43.3</v>
      </c>
      <c r="W707" s="156"/>
      <c r="X707" s="156" t="s">
        <v>373</v>
      </c>
      <c r="Y707" s="145"/>
      <c r="Z707" s="145"/>
      <c r="AA707" s="145"/>
      <c r="AB707" s="145"/>
      <c r="AC707" s="145"/>
      <c r="AD707" s="145"/>
      <c r="AE707" s="145"/>
      <c r="AF707" s="145"/>
      <c r="AG707" s="145" t="s">
        <v>374</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1010</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376</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1" t="s">
        <v>1041</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1042</v>
      </c>
      <c r="C710" s="180" t="s">
        <v>1043</v>
      </c>
      <c r="D710" s="173" t="s">
        <v>701</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531</v>
      </c>
      <c r="S710" s="176" t="s">
        <v>327</v>
      </c>
      <c r="T710" s="177" t="s">
        <v>327</v>
      </c>
      <c r="U710" s="156">
        <v>3.9</v>
      </c>
      <c r="V710" s="156">
        <f>ROUND(E710*U710,2)</f>
        <v>7.8</v>
      </c>
      <c r="W710" s="156"/>
      <c r="X710" s="156" t="s">
        <v>373</v>
      </c>
      <c r="Y710" s="145"/>
      <c r="Z710" s="145"/>
      <c r="AA710" s="145"/>
      <c r="AB710" s="145"/>
      <c r="AC710" s="145"/>
      <c r="AD710" s="145"/>
      <c r="AE710" s="145"/>
      <c r="AF710" s="145"/>
      <c r="AG710" s="145" t="s">
        <v>374</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1010</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376</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1" t="s">
        <v>855</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1" t="s">
        <v>1044</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1045</v>
      </c>
      <c r="C714" s="180" t="s">
        <v>1046</v>
      </c>
      <c r="D714" s="173" t="s">
        <v>701</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531</v>
      </c>
      <c r="S714" s="176" t="s">
        <v>327</v>
      </c>
      <c r="T714" s="177" t="s">
        <v>327</v>
      </c>
      <c r="U714" s="156">
        <v>7.3259999999999996</v>
      </c>
      <c r="V714" s="156">
        <f>ROUND(E714*U714,2)</f>
        <v>51.28</v>
      </c>
      <c r="W714" s="156"/>
      <c r="X714" s="156" t="s">
        <v>373</v>
      </c>
      <c r="Y714" s="145"/>
      <c r="Z714" s="145"/>
      <c r="AA714" s="145"/>
      <c r="AB714" s="145"/>
      <c r="AC714" s="145"/>
      <c r="AD714" s="145"/>
      <c r="AE714" s="145"/>
      <c r="AF714" s="145"/>
      <c r="AG714" s="145" t="s">
        <v>374</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1010</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376</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1" t="s">
        <v>1047</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1" t="s">
        <v>1048</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1" t="s">
        <v>1049</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1" t="s">
        <v>1050</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1051</v>
      </c>
      <c r="C720" s="180" t="s">
        <v>1052</v>
      </c>
      <c r="D720" s="173" t="s">
        <v>505</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531</v>
      </c>
      <c r="S720" s="176" t="s">
        <v>327</v>
      </c>
      <c r="T720" s="177" t="s">
        <v>327</v>
      </c>
      <c r="U720" s="156">
        <v>25.271000000000001</v>
      </c>
      <c r="V720" s="156">
        <f>ROUND(E720*U720,2)</f>
        <v>1008.05</v>
      </c>
      <c r="W720" s="156"/>
      <c r="X720" s="156" t="s">
        <v>373</v>
      </c>
      <c r="Y720" s="145"/>
      <c r="Z720" s="145"/>
      <c r="AA720" s="145"/>
      <c r="AB720" s="145"/>
      <c r="AC720" s="145"/>
      <c r="AD720" s="145"/>
      <c r="AE720" s="145"/>
      <c r="AF720" s="145"/>
      <c r="AG720" s="145" t="s">
        <v>374</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579</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376</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1" t="s">
        <v>1053</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1" t="s">
        <v>1054</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1" t="s">
        <v>975</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1" t="s">
        <v>1055</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1" t="s">
        <v>1056</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1" t="s">
        <v>1057</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1" t="s">
        <v>1058</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1" t="s">
        <v>1059</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1" t="s">
        <v>1060</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1" t="s">
        <v>1061</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1" t="s">
        <v>1062</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1" t="s">
        <v>855</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1" t="s">
        <v>1063</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1" t="s">
        <v>1064</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1" t="s">
        <v>859</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1" t="s">
        <v>1065</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1" t="s">
        <v>1066</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1" t="s">
        <v>1067</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1" t="s">
        <v>1068</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1" t="s">
        <v>1069</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1" t="s">
        <v>1070</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1" t="s">
        <v>1071</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1" t="s">
        <v>1072</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1" t="s">
        <v>1073</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1" t="s">
        <v>1074</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1" t="s">
        <v>871</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1" t="s">
        <v>1075</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1" t="s">
        <v>1076</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1" t="s">
        <v>1077</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1" t="s">
        <v>1078</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1" t="s">
        <v>1079</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1" t="s">
        <v>859</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1" t="s">
        <v>1080</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1" t="s">
        <v>1081</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1" t="s">
        <v>859</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1" t="s">
        <v>1082</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1" t="s">
        <v>1083</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1" t="s">
        <v>859</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1" t="s">
        <v>1084</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1" t="s">
        <v>1085</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1" t="s">
        <v>1086</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1" t="s">
        <v>1087</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1" t="s">
        <v>1058</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1" t="s">
        <v>855</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1" t="s">
        <v>1088</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1" t="s">
        <v>1089</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1" t="s">
        <v>1090</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1" t="s">
        <v>1091</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1" t="s">
        <v>1092</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1" t="s">
        <v>1093</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1" t="s">
        <v>1094</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1" t="s">
        <v>1095</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1" t="s">
        <v>1096</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1" t="s">
        <v>1097</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1098</v>
      </c>
      <c r="C776" s="180" t="s">
        <v>1099</v>
      </c>
      <c r="D776" s="173" t="s">
        <v>758</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531</v>
      </c>
      <c r="S776" s="176" t="s">
        <v>327</v>
      </c>
      <c r="T776" s="177" t="s">
        <v>327</v>
      </c>
      <c r="U776" s="156">
        <v>0.22600000000000001</v>
      </c>
      <c r="V776" s="156">
        <f>ROUND(E776*U776,2)</f>
        <v>23.53</v>
      </c>
      <c r="W776" s="156"/>
      <c r="X776" s="156" t="s">
        <v>373</v>
      </c>
      <c r="Y776" s="145"/>
      <c r="Z776" s="145"/>
      <c r="AA776" s="145"/>
      <c r="AB776" s="145"/>
      <c r="AC776" s="145"/>
      <c r="AD776" s="145"/>
      <c r="AE776" s="145"/>
      <c r="AF776" s="145"/>
      <c r="AG776" s="145" t="s">
        <v>374</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1100</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376</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1101</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1" t="s">
        <v>1102</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1" t="s">
        <v>1103</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1" t="s">
        <v>1104</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1105</v>
      </c>
      <c r="C782" s="180" t="s">
        <v>1106</v>
      </c>
      <c r="D782" s="173" t="s">
        <v>701</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531</v>
      </c>
      <c r="S782" s="176" t="s">
        <v>327</v>
      </c>
      <c r="T782" s="177" t="s">
        <v>327</v>
      </c>
      <c r="U782" s="156">
        <v>0.24199999999999999</v>
      </c>
      <c r="V782" s="156">
        <f>ROUND(E782*U782,2)</f>
        <v>4.84</v>
      </c>
      <c r="W782" s="156"/>
      <c r="X782" s="156" t="s">
        <v>373</v>
      </c>
      <c r="Y782" s="145"/>
      <c r="Z782" s="145"/>
      <c r="AA782" s="145"/>
      <c r="AB782" s="145"/>
      <c r="AC782" s="145"/>
      <c r="AD782" s="145"/>
      <c r="AE782" s="145"/>
      <c r="AF782" s="145"/>
      <c r="AG782" s="145" t="s">
        <v>374</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1" t="s">
        <v>859</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1" t="s">
        <v>1107</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1" t="s">
        <v>1108</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1" t="s">
        <v>1109</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1" t="s">
        <v>859</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1" t="s">
        <v>1110</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1" t="s">
        <v>1108</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1" t="s">
        <v>1111</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1112</v>
      </c>
      <c r="C791" s="180" t="s">
        <v>1113</v>
      </c>
      <c r="D791" s="173" t="s">
        <v>701</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531</v>
      </c>
      <c r="S791" s="176" t="s">
        <v>327</v>
      </c>
      <c r="T791" s="177" t="s">
        <v>327</v>
      </c>
      <c r="U791" s="156">
        <v>0.57789999999999997</v>
      </c>
      <c r="V791" s="156">
        <f>ROUND(E791*U791,2)</f>
        <v>1.1599999999999999</v>
      </c>
      <c r="W791" s="156"/>
      <c r="X791" s="156" t="s">
        <v>373</v>
      </c>
      <c r="Y791" s="145"/>
      <c r="Z791" s="145"/>
      <c r="AA791" s="145"/>
      <c r="AB791" s="145"/>
      <c r="AC791" s="145"/>
      <c r="AD791" s="145"/>
      <c r="AE791" s="145"/>
      <c r="AF791" s="145"/>
      <c r="AG791" s="145" t="s">
        <v>374</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1" t="s">
        <v>859</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1" t="s">
        <v>1114</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1115</v>
      </c>
      <c r="C794" s="180" t="s">
        <v>1116</v>
      </c>
      <c r="D794" s="173" t="s">
        <v>701</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531</v>
      </c>
      <c r="S794" s="176" t="s">
        <v>327</v>
      </c>
      <c r="T794" s="177" t="s">
        <v>327</v>
      </c>
      <c r="U794" s="156">
        <v>0.32250000000000001</v>
      </c>
      <c r="V794" s="156">
        <f>ROUND(E794*U794,2)</f>
        <v>0.65</v>
      </c>
      <c r="W794" s="156"/>
      <c r="X794" s="156" t="s">
        <v>373</v>
      </c>
      <c r="Y794" s="145"/>
      <c r="Z794" s="145"/>
      <c r="AA794" s="145"/>
      <c r="AB794" s="145"/>
      <c r="AC794" s="145"/>
      <c r="AD794" s="145"/>
      <c r="AE794" s="145"/>
      <c r="AF794" s="145"/>
      <c r="AG794" s="145" t="s">
        <v>374</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1" t="s">
        <v>1117</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1" t="s">
        <v>1118</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1" t="s">
        <v>859</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1" t="s">
        <v>1119</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1120</v>
      </c>
      <c r="C799" s="180" t="s">
        <v>1121</v>
      </c>
      <c r="D799" s="173" t="s">
        <v>701</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531</v>
      </c>
      <c r="S799" s="176" t="s">
        <v>327</v>
      </c>
      <c r="T799" s="177" t="s">
        <v>327</v>
      </c>
      <c r="U799" s="156">
        <v>0.34499999999999997</v>
      </c>
      <c r="V799" s="156">
        <f>ROUND(E799*U799,2)</f>
        <v>0.35</v>
      </c>
      <c r="W799" s="156"/>
      <c r="X799" s="156" t="s">
        <v>373</v>
      </c>
      <c r="Y799" s="145"/>
      <c r="Z799" s="145"/>
      <c r="AA799" s="145"/>
      <c r="AB799" s="145"/>
      <c r="AC799" s="145"/>
      <c r="AD799" s="145"/>
      <c r="AE799" s="145"/>
      <c r="AF799" s="145"/>
      <c r="AG799" s="145" t="s">
        <v>374</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1" t="s">
        <v>859</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1" t="s">
        <v>1122</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1123</v>
      </c>
      <c r="C802" s="180" t="s">
        <v>1124</v>
      </c>
      <c r="D802" s="173" t="s">
        <v>701</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531</v>
      </c>
      <c r="S802" s="176" t="s">
        <v>327</v>
      </c>
      <c r="T802" s="177" t="s">
        <v>327</v>
      </c>
      <c r="U802" s="156">
        <v>0.245</v>
      </c>
      <c r="V802" s="156">
        <f>ROUND(E802*U802,2)</f>
        <v>1.47</v>
      </c>
      <c r="W802" s="156"/>
      <c r="X802" s="156" t="s">
        <v>373</v>
      </c>
      <c r="Y802" s="145"/>
      <c r="Z802" s="145"/>
      <c r="AA802" s="145"/>
      <c r="AB802" s="145"/>
      <c r="AC802" s="145"/>
      <c r="AD802" s="145"/>
      <c r="AE802" s="145"/>
      <c r="AF802" s="145"/>
      <c r="AG802" s="145" t="s">
        <v>374</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59" t="s">
        <v>1125</v>
      </c>
      <c r="D803" s="260"/>
      <c r="E803" s="260"/>
      <c r="F803" s="260"/>
      <c r="G803" s="260"/>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1" t="s">
        <v>859</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1" t="s">
        <v>1126</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1127</v>
      </c>
      <c r="C806" s="180" t="s">
        <v>1128</v>
      </c>
      <c r="D806" s="173" t="s">
        <v>701</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531</v>
      </c>
      <c r="S806" s="176" t="s">
        <v>327</v>
      </c>
      <c r="T806" s="177" t="s">
        <v>327</v>
      </c>
      <c r="U806" s="156">
        <v>0.245</v>
      </c>
      <c r="V806" s="156">
        <f>ROUND(E806*U806,2)</f>
        <v>6.86</v>
      </c>
      <c r="W806" s="156"/>
      <c r="X806" s="156" t="s">
        <v>373</v>
      </c>
      <c r="Y806" s="145"/>
      <c r="Z806" s="145"/>
      <c r="AA806" s="145"/>
      <c r="AB806" s="145"/>
      <c r="AC806" s="145"/>
      <c r="AD806" s="145"/>
      <c r="AE806" s="145"/>
      <c r="AF806" s="145"/>
      <c r="AG806" s="145" t="s">
        <v>374</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1" t="s">
        <v>859</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1" t="s">
        <v>1129</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1" t="s">
        <v>859</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1" t="s">
        <v>1130</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1" t="s">
        <v>855</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1" t="s">
        <v>1130</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1" t="s">
        <v>1131</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1132</v>
      </c>
      <c r="C814" s="180" t="s">
        <v>1133</v>
      </c>
      <c r="D814" s="173" t="s">
        <v>701</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531</v>
      </c>
      <c r="S814" s="176" t="s">
        <v>327</v>
      </c>
      <c r="T814" s="177" t="s">
        <v>327</v>
      </c>
      <c r="U814" s="156">
        <v>0.2525</v>
      </c>
      <c r="V814" s="156">
        <f>ROUND(E814*U814,2)</f>
        <v>14.14</v>
      </c>
      <c r="W814" s="156"/>
      <c r="X814" s="156" t="s">
        <v>373</v>
      </c>
      <c r="Y814" s="145"/>
      <c r="Z814" s="145"/>
      <c r="AA814" s="145"/>
      <c r="AB814" s="145"/>
      <c r="AC814" s="145"/>
      <c r="AD814" s="145"/>
      <c r="AE814" s="145"/>
      <c r="AF814" s="145"/>
      <c r="AG814" s="145" t="s">
        <v>374</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1" t="s">
        <v>859</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1" t="s">
        <v>1134</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1" t="s">
        <v>1135</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1" t="s">
        <v>859</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1" t="s">
        <v>1134</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1" t="s">
        <v>855</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1" t="s">
        <v>1136</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1" t="s">
        <v>1137</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1" t="s">
        <v>1138</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1139</v>
      </c>
      <c r="C824" s="180" t="s">
        <v>1140</v>
      </c>
      <c r="D824" s="173" t="s">
        <v>701</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531</v>
      </c>
      <c r="S824" s="176" t="s">
        <v>327</v>
      </c>
      <c r="T824" s="177" t="s">
        <v>327</v>
      </c>
      <c r="U824" s="156">
        <v>0.26</v>
      </c>
      <c r="V824" s="156">
        <f>ROUND(E824*U824,2)</f>
        <v>2.08</v>
      </c>
      <c r="W824" s="156"/>
      <c r="X824" s="156" t="s">
        <v>373</v>
      </c>
      <c r="Y824" s="145"/>
      <c r="Z824" s="145"/>
      <c r="AA824" s="145"/>
      <c r="AB824" s="145"/>
      <c r="AC824" s="145"/>
      <c r="AD824" s="145"/>
      <c r="AE824" s="145"/>
      <c r="AF824" s="145"/>
      <c r="AG824" s="145" t="s">
        <v>374</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1" t="s">
        <v>859</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1" t="s">
        <v>1141</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1" t="s">
        <v>855</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1" t="s">
        <v>1141</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1142</v>
      </c>
      <c r="C829" s="180" t="s">
        <v>1143</v>
      </c>
      <c r="D829" s="173" t="s">
        <v>701</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531</v>
      </c>
      <c r="S829" s="176" t="s">
        <v>327</v>
      </c>
      <c r="T829" s="177" t="s">
        <v>327</v>
      </c>
      <c r="U829" s="156">
        <v>0.26750000000000002</v>
      </c>
      <c r="V829" s="156">
        <f>ROUND(E829*U829,2)</f>
        <v>19.260000000000002</v>
      </c>
      <c r="W829" s="156"/>
      <c r="X829" s="156" t="s">
        <v>373</v>
      </c>
      <c r="Y829" s="145"/>
      <c r="Z829" s="145"/>
      <c r="AA829" s="145"/>
      <c r="AB829" s="145"/>
      <c r="AC829" s="145"/>
      <c r="AD829" s="145"/>
      <c r="AE829" s="145"/>
      <c r="AF829" s="145"/>
      <c r="AG829" s="145" t="s">
        <v>374</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1" t="s">
        <v>859</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1" t="s">
        <v>1144</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1" t="s">
        <v>1145</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1" t="s">
        <v>859</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1" t="s">
        <v>1146</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1147</v>
      </c>
      <c r="C835" s="180" t="s">
        <v>1148</v>
      </c>
      <c r="D835" s="173" t="s">
        <v>701</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531</v>
      </c>
      <c r="S835" s="176" t="s">
        <v>327</v>
      </c>
      <c r="T835" s="177" t="s">
        <v>327</v>
      </c>
      <c r="U835" s="156">
        <v>0.3</v>
      </c>
      <c r="V835" s="156">
        <f>ROUND(E835*U835,2)</f>
        <v>1.2</v>
      </c>
      <c r="W835" s="156"/>
      <c r="X835" s="156" t="s">
        <v>373</v>
      </c>
      <c r="Y835" s="145"/>
      <c r="Z835" s="145"/>
      <c r="AA835" s="145"/>
      <c r="AB835" s="145"/>
      <c r="AC835" s="145"/>
      <c r="AD835" s="145"/>
      <c r="AE835" s="145"/>
      <c r="AF835" s="145"/>
      <c r="AG835" s="145" t="s">
        <v>374</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1" t="s">
        <v>859</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1" t="s">
        <v>1149</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1150</v>
      </c>
      <c r="C838" s="180" t="s">
        <v>1151</v>
      </c>
      <c r="D838" s="173" t="s">
        <v>701</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531</v>
      </c>
      <c r="S838" s="176" t="s">
        <v>327</v>
      </c>
      <c r="T838" s="177" t="s">
        <v>327</v>
      </c>
      <c r="U838" s="156">
        <v>0.38</v>
      </c>
      <c r="V838" s="156">
        <f>ROUND(E838*U838,2)</f>
        <v>1.52</v>
      </c>
      <c r="W838" s="156"/>
      <c r="X838" s="156" t="s">
        <v>373</v>
      </c>
      <c r="Y838" s="145"/>
      <c r="Z838" s="145"/>
      <c r="AA838" s="145"/>
      <c r="AB838" s="145"/>
      <c r="AC838" s="145"/>
      <c r="AD838" s="145"/>
      <c r="AE838" s="145"/>
      <c r="AF838" s="145"/>
      <c r="AG838" s="145" t="s">
        <v>374</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1" t="s">
        <v>859</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1" t="s">
        <v>1152</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1153</v>
      </c>
      <c r="C841" s="180" t="s">
        <v>1154</v>
      </c>
      <c r="D841" s="173" t="s">
        <v>758</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531</v>
      </c>
      <c r="S841" s="176" t="s">
        <v>327</v>
      </c>
      <c r="T841" s="177" t="s">
        <v>327</v>
      </c>
      <c r="U841" s="156">
        <v>0.15</v>
      </c>
      <c r="V841" s="156">
        <f>ROUND(E841*U841,2)</f>
        <v>2.48</v>
      </c>
      <c r="W841" s="156"/>
      <c r="X841" s="156" t="s">
        <v>373</v>
      </c>
      <c r="Y841" s="145"/>
      <c r="Z841" s="145"/>
      <c r="AA841" s="145"/>
      <c r="AB841" s="145"/>
      <c r="AC841" s="145"/>
      <c r="AD841" s="145"/>
      <c r="AE841" s="145"/>
      <c r="AF841" s="145"/>
      <c r="AG841" s="145" t="s">
        <v>374</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1" t="s">
        <v>859</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1" t="s">
        <v>1155</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1" t="s">
        <v>855</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1" t="s">
        <v>1156</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1157</v>
      </c>
      <c r="C846" s="180" t="s">
        <v>1158</v>
      </c>
      <c r="D846" s="173" t="s">
        <v>371</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1159</v>
      </c>
      <c r="S846" s="176" t="s">
        <v>327</v>
      </c>
      <c r="T846" s="177" t="s">
        <v>327</v>
      </c>
      <c r="U846" s="156">
        <v>6.8680000000000003</v>
      </c>
      <c r="V846" s="156">
        <f>ROUND(E846*U846,2)</f>
        <v>1.56</v>
      </c>
      <c r="W846" s="156"/>
      <c r="X846" s="156" t="s">
        <v>373</v>
      </c>
      <c r="Y846" s="145"/>
      <c r="Z846" s="145"/>
      <c r="AA846" s="145"/>
      <c r="AB846" s="145"/>
      <c r="AC846" s="145"/>
      <c r="AD846" s="145"/>
      <c r="AE846" s="145"/>
      <c r="AF846" s="145"/>
      <c r="AG846" s="145" t="s">
        <v>374</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1160</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376</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1" t="s">
        <v>1161</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1162</v>
      </c>
      <c r="C849" s="180" t="s">
        <v>1163</v>
      </c>
      <c r="D849" s="173" t="s">
        <v>371</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1164</v>
      </c>
      <c r="S849" s="176" t="s">
        <v>327</v>
      </c>
      <c r="T849" s="177" t="s">
        <v>327</v>
      </c>
      <c r="U849" s="156">
        <v>2.8180000000000001</v>
      </c>
      <c r="V849" s="156">
        <f>ROUND(E849*U849,2)</f>
        <v>20.72</v>
      </c>
      <c r="W849" s="156"/>
      <c r="X849" s="156" t="s">
        <v>373</v>
      </c>
      <c r="Y849" s="145"/>
      <c r="Z849" s="145"/>
      <c r="AA849" s="145"/>
      <c r="AB849" s="145"/>
      <c r="AC849" s="145"/>
      <c r="AD849" s="145"/>
      <c r="AE849" s="145"/>
      <c r="AF849" s="145"/>
      <c r="AG849" s="145" t="s">
        <v>374</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59" t="s">
        <v>1165</v>
      </c>
      <c r="D850" s="260"/>
      <c r="E850" s="260"/>
      <c r="F850" s="260"/>
      <c r="G850" s="260"/>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1" t="s">
        <v>1166</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1" t="s">
        <v>1167</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1" t="s">
        <v>1168</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1" t="s">
        <v>1169</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1170</v>
      </c>
      <c r="C855" s="180" t="s">
        <v>1171</v>
      </c>
      <c r="D855" s="173" t="s">
        <v>371</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531</v>
      </c>
      <c r="S855" s="176" t="s">
        <v>327</v>
      </c>
      <c r="T855" s="177" t="s">
        <v>327</v>
      </c>
      <c r="U855" s="156">
        <v>2.3039999999999998</v>
      </c>
      <c r="V855" s="156">
        <f>ROUND(E855*U855,2)</f>
        <v>94.83</v>
      </c>
      <c r="W855" s="156"/>
      <c r="X855" s="156" t="s">
        <v>373</v>
      </c>
      <c r="Y855" s="145"/>
      <c r="Z855" s="145"/>
      <c r="AA855" s="145"/>
      <c r="AB855" s="145"/>
      <c r="AC855" s="145"/>
      <c r="AD855" s="145"/>
      <c r="AE855" s="145"/>
      <c r="AF855" s="145"/>
      <c r="AG855" s="145" t="s">
        <v>374</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1172</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376</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1" t="s">
        <v>1173</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1" t="s">
        <v>1174</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1" t="s">
        <v>1175</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1" t="s">
        <v>1176</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1" t="s">
        <v>1177</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1" t="s">
        <v>1178</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1" t="s">
        <v>1179</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1" t="s">
        <v>1180</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1" t="s">
        <v>1181</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1" t="s">
        <v>1182</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1183</v>
      </c>
      <c r="C867" s="180" t="s">
        <v>1184</v>
      </c>
      <c r="D867" s="173" t="s">
        <v>371</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531</v>
      </c>
      <c r="S867" s="176" t="s">
        <v>327</v>
      </c>
      <c r="T867" s="177" t="s">
        <v>327</v>
      </c>
      <c r="U867" s="156">
        <v>2.3039999999999998</v>
      </c>
      <c r="V867" s="156">
        <f>ROUND(E867*U867,2)</f>
        <v>14.08</v>
      </c>
      <c r="W867" s="156"/>
      <c r="X867" s="156" t="s">
        <v>373</v>
      </c>
      <c r="Y867" s="145"/>
      <c r="Z867" s="145"/>
      <c r="AA867" s="145"/>
      <c r="AB867" s="145"/>
      <c r="AC867" s="145"/>
      <c r="AD867" s="145"/>
      <c r="AE867" s="145"/>
      <c r="AF867" s="145"/>
      <c r="AG867" s="145" t="s">
        <v>374</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1172</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376</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1" t="s">
        <v>1173</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1" t="s">
        <v>1185</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1" t="s">
        <v>1186</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1" t="s">
        <v>1181</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1" t="s">
        <v>1187</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1188</v>
      </c>
      <c r="C874" s="180" t="s">
        <v>1189</v>
      </c>
      <c r="D874" s="173" t="s">
        <v>513</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531</v>
      </c>
      <c r="S874" s="176" t="s">
        <v>327</v>
      </c>
      <c r="T874" s="177" t="s">
        <v>327</v>
      </c>
      <c r="U874" s="156">
        <v>0.7</v>
      </c>
      <c r="V874" s="156">
        <f>ROUND(E874*U874,2)</f>
        <v>125.8</v>
      </c>
      <c r="W874" s="156"/>
      <c r="X874" s="156" t="s">
        <v>373</v>
      </c>
      <c r="Y874" s="145"/>
      <c r="Z874" s="145"/>
      <c r="AA874" s="145"/>
      <c r="AB874" s="145"/>
      <c r="AC874" s="145"/>
      <c r="AD874" s="145"/>
      <c r="AE874" s="145"/>
      <c r="AF874" s="145"/>
      <c r="AG874" s="145" t="s">
        <v>374</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1190</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376</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1" t="s">
        <v>1191</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1" t="s">
        <v>1192</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1" t="s">
        <v>1193</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1" t="s">
        <v>1194</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1" t="s">
        <v>1195</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1" t="s">
        <v>1196</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1" t="s">
        <v>1197</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1" t="s">
        <v>1198</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1" t="s">
        <v>1199</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1200</v>
      </c>
      <c r="C885" s="180" t="s">
        <v>1201</v>
      </c>
      <c r="D885" s="173" t="s">
        <v>513</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531</v>
      </c>
      <c r="S885" s="176" t="s">
        <v>327</v>
      </c>
      <c r="T885" s="177" t="s">
        <v>327</v>
      </c>
      <c r="U885" s="156">
        <v>0.3</v>
      </c>
      <c r="V885" s="156">
        <f>ROUND(E885*U885,2)</f>
        <v>53.91</v>
      </c>
      <c r="W885" s="156"/>
      <c r="X885" s="156" t="s">
        <v>373</v>
      </c>
      <c r="Y885" s="145"/>
      <c r="Z885" s="145"/>
      <c r="AA885" s="145"/>
      <c r="AB885" s="145"/>
      <c r="AC885" s="145"/>
      <c r="AD885" s="145"/>
      <c r="AE885" s="145"/>
      <c r="AF885" s="145"/>
      <c r="AG885" s="145" t="s">
        <v>374</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1190</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376</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1" t="s">
        <v>1202</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1203</v>
      </c>
      <c r="C888" s="180" t="s">
        <v>1204</v>
      </c>
      <c r="D888" s="173" t="s">
        <v>505</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531</v>
      </c>
      <c r="S888" s="176" t="s">
        <v>327</v>
      </c>
      <c r="T888" s="177" t="s">
        <v>327</v>
      </c>
      <c r="U888" s="156">
        <v>29.568000000000001</v>
      </c>
      <c r="V888" s="156">
        <f>ROUND(E888*U888,2)</f>
        <v>133.28</v>
      </c>
      <c r="W888" s="156"/>
      <c r="X888" s="156" t="s">
        <v>373</v>
      </c>
      <c r="Y888" s="145"/>
      <c r="Z888" s="145"/>
      <c r="AA888" s="145"/>
      <c r="AB888" s="145"/>
      <c r="AC888" s="145"/>
      <c r="AD888" s="145"/>
      <c r="AE888" s="145"/>
      <c r="AF888" s="145"/>
      <c r="AG888" s="145" t="s">
        <v>374</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1205</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376</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1" t="s">
        <v>1206</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1" t="s">
        <v>1207</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1" t="s">
        <v>1208</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1" t="s">
        <v>1209</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1" t="s">
        <v>1210</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1" t="s">
        <v>1211</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1" t="s">
        <v>1212</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1" t="s">
        <v>1213</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1" t="s">
        <v>1214</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1215</v>
      </c>
      <c r="C899" s="180" t="s">
        <v>1216</v>
      </c>
      <c r="D899" s="173" t="s">
        <v>758</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531</v>
      </c>
      <c r="S899" s="176" t="s">
        <v>327</v>
      </c>
      <c r="T899" s="177" t="s">
        <v>327</v>
      </c>
      <c r="U899" s="156">
        <v>0.16</v>
      </c>
      <c r="V899" s="156">
        <f>ROUND(E899*U899,2)</f>
        <v>7.06</v>
      </c>
      <c r="W899" s="156"/>
      <c r="X899" s="156" t="s">
        <v>373</v>
      </c>
      <c r="Y899" s="145"/>
      <c r="Z899" s="145"/>
      <c r="AA899" s="145"/>
      <c r="AB899" s="145"/>
      <c r="AC899" s="145"/>
      <c r="AD899" s="145"/>
      <c r="AE899" s="145"/>
      <c r="AF899" s="145"/>
      <c r="AG899" s="145" t="s">
        <v>374</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1217</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376</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1" t="s">
        <v>1218</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1" t="s">
        <v>1219</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1220</v>
      </c>
      <c r="C903" s="180" t="s">
        <v>1221</v>
      </c>
      <c r="D903" s="173" t="s">
        <v>505</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531</v>
      </c>
      <c r="S903" s="176" t="s">
        <v>327</v>
      </c>
      <c r="T903" s="177" t="s">
        <v>327</v>
      </c>
      <c r="U903" s="156">
        <v>29.568000000000001</v>
      </c>
      <c r="V903" s="156">
        <f>ROUND(E903*U903,2)</f>
        <v>251.66</v>
      </c>
      <c r="W903" s="156"/>
      <c r="X903" s="156" t="s">
        <v>373</v>
      </c>
      <c r="Y903" s="145"/>
      <c r="Z903" s="145"/>
      <c r="AA903" s="145"/>
      <c r="AB903" s="145"/>
      <c r="AC903" s="145"/>
      <c r="AD903" s="145"/>
      <c r="AE903" s="145"/>
      <c r="AF903" s="145"/>
      <c r="AG903" s="145" t="s">
        <v>374</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1205</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376</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1" t="s">
        <v>1222</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1" t="s">
        <v>1223</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1224</v>
      </c>
      <c r="C907" s="180" t="s">
        <v>1225</v>
      </c>
      <c r="D907" s="173" t="s">
        <v>513</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531</v>
      </c>
      <c r="S907" s="176" t="s">
        <v>327</v>
      </c>
      <c r="T907" s="177" t="s">
        <v>327</v>
      </c>
      <c r="U907" s="156">
        <v>1.2869999999999999</v>
      </c>
      <c r="V907" s="156">
        <f>ROUND(E907*U907,2)</f>
        <v>6.9</v>
      </c>
      <c r="W907" s="156"/>
      <c r="X907" s="156" t="s">
        <v>373</v>
      </c>
      <c r="Y907" s="145"/>
      <c r="Z907" s="145"/>
      <c r="AA907" s="145"/>
      <c r="AB907" s="145"/>
      <c r="AC907" s="145"/>
      <c r="AD907" s="145"/>
      <c r="AE907" s="145"/>
      <c r="AF907" s="145"/>
      <c r="AG907" s="145" t="s">
        <v>374</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1226</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376</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1" t="s">
        <v>975</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1" t="s">
        <v>1227</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1228</v>
      </c>
      <c r="C911" s="180" t="s">
        <v>1229</v>
      </c>
      <c r="D911" s="173" t="s">
        <v>513</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531</v>
      </c>
      <c r="S911" s="176" t="s">
        <v>327</v>
      </c>
      <c r="T911" s="177" t="s">
        <v>327</v>
      </c>
      <c r="U911" s="156">
        <v>1.2869999999999999</v>
      </c>
      <c r="V911" s="156">
        <f>ROUND(E911*U911,2)</f>
        <v>3.19</v>
      </c>
      <c r="W911" s="156"/>
      <c r="X911" s="156" t="s">
        <v>373</v>
      </c>
      <c r="Y911" s="145"/>
      <c r="Z911" s="145"/>
      <c r="AA911" s="145"/>
      <c r="AB911" s="145"/>
      <c r="AC911" s="145"/>
      <c r="AD911" s="145"/>
      <c r="AE911" s="145"/>
      <c r="AF911" s="145"/>
      <c r="AG911" s="145" t="s">
        <v>374</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1226</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376</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1" t="s">
        <v>975</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1" t="s">
        <v>1230</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1231</v>
      </c>
      <c r="C915" s="180" t="s">
        <v>1232</v>
      </c>
      <c r="D915" s="173" t="s">
        <v>513</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531</v>
      </c>
      <c r="S915" s="176" t="s">
        <v>327</v>
      </c>
      <c r="T915" s="177" t="s">
        <v>327</v>
      </c>
      <c r="U915" s="156">
        <v>1.2869999999999999</v>
      </c>
      <c r="V915" s="156">
        <f>ROUND(E915*U915,2)</f>
        <v>434.18</v>
      </c>
      <c r="W915" s="156"/>
      <c r="X915" s="156" t="s">
        <v>373</v>
      </c>
      <c r="Y915" s="145"/>
      <c r="Z915" s="145"/>
      <c r="AA915" s="145"/>
      <c r="AB915" s="145"/>
      <c r="AC915" s="145"/>
      <c r="AD915" s="145"/>
      <c r="AE915" s="145"/>
      <c r="AF915" s="145"/>
      <c r="AG915" s="145" t="s">
        <v>374</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1226</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376</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1" t="s">
        <v>975</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1" t="s">
        <v>1233</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1" t="s">
        <v>1234</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1" t="s">
        <v>1235</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1" t="s">
        <v>1236</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1" t="s">
        <v>1237</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1" t="s">
        <v>1238</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1" t="s">
        <v>1239</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1" t="s">
        <v>1240</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1" t="s">
        <v>1241</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1" t="s">
        <v>1242</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1" t="s">
        <v>1243</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1" t="s">
        <v>1244</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1" t="s">
        <v>1245</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1" t="s">
        <v>1246</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1" t="s">
        <v>1247</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1" t="s">
        <v>1248</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1" t="s">
        <v>1249</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1" t="s">
        <v>1250</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1" t="s">
        <v>1251</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1" t="s">
        <v>1252</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1" t="s">
        <v>918</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1" t="s">
        <v>1253</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1" t="s">
        <v>918</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1" t="s">
        <v>1254</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1" t="s">
        <v>1255</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1" t="s">
        <v>918</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1" t="s">
        <v>1256</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1" t="s">
        <v>1257</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1" t="s">
        <v>1258</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1" t="s">
        <v>1259</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1" t="s">
        <v>918</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1" t="s">
        <v>1260</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1" t="s">
        <v>918</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1" t="s">
        <v>1261</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1" t="s">
        <v>1262</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1" t="s">
        <v>918</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1" t="s">
        <v>1263</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1" t="s">
        <v>918</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1" t="s">
        <v>1264</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1" t="s">
        <v>918</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1265</v>
      </c>
      <c r="C958" s="180" t="s">
        <v>1266</v>
      </c>
      <c r="D958" s="173" t="s">
        <v>513</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531</v>
      </c>
      <c r="S958" s="176" t="s">
        <v>327</v>
      </c>
      <c r="T958" s="177" t="s">
        <v>327</v>
      </c>
      <c r="U958" s="156">
        <v>1.2869999999999999</v>
      </c>
      <c r="V958" s="156">
        <f>ROUND(E958*U958,2)</f>
        <v>36.090000000000003</v>
      </c>
      <c r="W958" s="156"/>
      <c r="X958" s="156" t="s">
        <v>373</v>
      </c>
      <c r="Y958" s="145"/>
      <c r="Z958" s="145"/>
      <c r="AA958" s="145"/>
      <c r="AB958" s="145"/>
      <c r="AC958" s="145"/>
      <c r="AD958" s="145"/>
      <c r="AE958" s="145"/>
      <c r="AF958" s="145"/>
      <c r="AG958" s="145" t="s">
        <v>374</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1226</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376</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1" t="s">
        <v>975</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1" t="s">
        <v>1267</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1" t="s">
        <v>1268</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1269</v>
      </c>
      <c r="C963" s="180" t="s">
        <v>1270</v>
      </c>
      <c r="D963" s="173" t="s">
        <v>513</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531</v>
      </c>
      <c r="S963" s="176" t="s">
        <v>327</v>
      </c>
      <c r="T963" s="177" t="s">
        <v>327</v>
      </c>
      <c r="U963" s="156">
        <v>0.55674999999999997</v>
      </c>
      <c r="V963" s="156">
        <f>ROUND(E963*U963,2)</f>
        <v>20.149999999999999</v>
      </c>
      <c r="W963" s="156"/>
      <c r="X963" s="156" t="s">
        <v>373</v>
      </c>
      <c r="Y963" s="145"/>
      <c r="Z963" s="145"/>
      <c r="AA963" s="145"/>
      <c r="AB963" s="145"/>
      <c r="AC963" s="145"/>
      <c r="AD963" s="145"/>
      <c r="AE963" s="145"/>
      <c r="AF963" s="145"/>
      <c r="AG963" s="145" t="s">
        <v>374</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1271</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376</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1" t="s">
        <v>855</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1" t="s">
        <v>1272</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1" t="s">
        <v>934</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1273</v>
      </c>
      <c r="C968" s="180" t="s">
        <v>1274</v>
      </c>
      <c r="D968" s="173" t="s">
        <v>701</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531</v>
      </c>
      <c r="S968" s="176" t="s">
        <v>327</v>
      </c>
      <c r="T968" s="177" t="s">
        <v>327</v>
      </c>
      <c r="U968" s="156">
        <v>1.29</v>
      </c>
      <c r="V968" s="156">
        <f>ROUND(E968*U968,2)</f>
        <v>1.29</v>
      </c>
      <c r="W968" s="156"/>
      <c r="X968" s="156" t="s">
        <v>373</v>
      </c>
      <c r="Y968" s="145"/>
      <c r="Z968" s="145"/>
      <c r="AA968" s="145"/>
      <c r="AB968" s="145"/>
      <c r="AC968" s="145"/>
      <c r="AD968" s="145"/>
      <c r="AE968" s="145"/>
      <c r="AF968" s="145"/>
      <c r="AG968" s="145" t="s">
        <v>374</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1" t="s">
        <v>1275</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1276</v>
      </c>
      <c r="C970" s="180" t="s">
        <v>1277</v>
      </c>
      <c r="D970" s="173" t="s">
        <v>513</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531</v>
      </c>
      <c r="S970" s="176" t="s">
        <v>327</v>
      </c>
      <c r="T970" s="177" t="s">
        <v>327</v>
      </c>
      <c r="U970" s="156">
        <v>0.52915000000000001</v>
      </c>
      <c r="V970" s="156">
        <f>ROUND(E970*U970,2)</f>
        <v>41</v>
      </c>
      <c r="W970" s="156"/>
      <c r="X970" s="156" t="s">
        <v>373</v>
      </c>
      <c r="Y970" s="145"/>
      <c r="Z970" s="145"/>
      <c r="AA970" s="145"/>
      <c r="AB970" s="145"/>
      <c r="AC970" s="145"/>
      <c r="AD970" s="145"/>
      <c r="AE970" s="145"/>
      <c r="AF970" s="145"/>
      <c r="AG970" s="145" t="s">
        <v>374</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1278</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376</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1" t="s">
        <v>859</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1" t="s">
        <v>1279</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1" t="s">
        <v>1280</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1" t="s">
        <v>934</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1" t="s">
        <v>1281</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1" t="s">
        <v>934</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1" t="s">
        <v>1282</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1" t="s">
        <v>855</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1" t="s">
        <v>1283</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1284</v>
      </c>
      <c r="C981" s="180" t="s">
        <v>1285</v>
      </c>
      <c r="D981" s="173" t="s">
        <v>513</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531</v>
      </c>
      <c r="S981" s="176" t="s">
        <v>327</v>
      </c>
      <c r="T981" s="177" t="s">
        <v>327</v>
      </c>
      <c r="U981" s="156">
        <v>0.55488999999999999</v>
      </c>
      <c r="V981" s="156">
        <f>ROUND(E981*U981,2)</f>
        <v>230.12</v>
      </c>
      <c r="W981" s="156"/>
      <c r="X981" s="156" t="s">
        <v>373</v>
      </c>
      <c r="Y981" s="145"/>
      <c r="Z981" s="145"/>
      <c r="AA981" s="145"/>
      <c r="AB981" s="145"/>
      <c r="AC981" s="145"/>
      <c r="AD981" s="145"/>
      <c r="AE981" s="145"/>
      <c r="AF981" s="145"/>
      <c r="AG981" s="145" t="s">
        <v>374</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1278</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376</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1" t="s">
        <v>859</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1" t="s">
        <v>1286</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1" t="s">
        <v>1287</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1" t="s">
        <v>1288</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1" t="s">
        <v>934</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1" t="s">
        <v>1289</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1" t="s">
        <v>933</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1" t="s">
        <v>1290</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1" t="s">
        <v>1291</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1" t="s">
        <v>855</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1" t="s">
        <v>1292</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1" t="s">
        <v>918</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1" t="s">
        <v>859</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1" t="s">
        <v>1293</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1" t="s">
        <v>1294</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1" t="s">
        <v>1295</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1" t="s">
        <v>1296</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1" t="s">
        <v>1297</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1" t="s">
        <v>1298</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1" t="s">
        <v>1299</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1" t="s">
        <v>1297</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1" t="s">
        <v>1300</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1" t="s">
        <v>1301</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1" t="s">
        <v>1302</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1" t="s">
        <v>1303</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1" t="s">
        <v>1304</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1" t="s">
        <v>1297</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1" t="s">
        <v>1305</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1" t="s">
        <v>1297</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1" t="s">
        <v>1300</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1" t="s">
        <v>1306</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1" t="s">
        <v>1307</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1" t="s">
        <v>1308</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1" t="s">
        <v>1309</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1" t="s">
        <v>1310</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1" t="s">
        <v>1311</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1" t="s">
        <v>1312</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1" t="s">
        <v>1313</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1" t="s">
        <v>1310</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1" t="s">
        <v>855</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1" t="s">
        <v>1314</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1" t="s">
        <v>918</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1" t="s">
        <v>1315</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1" t="s">
        <v>918</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1" t="s">
        <v>1316</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1" t="s">
        <v>918</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1" t="s">
        <v>1317</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1" t="s">
        <v>918</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1" t="s">
        <v>1318</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1" t="s">
        <v>934</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1" t="s">
        <v>1319</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1" t="s">
        <v>918</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1" t="s">
        <v>1320</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1" t="s">
        <v>918</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1" t="s">
        <v>1321</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1" t="s">
        <v>918</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1322</v>
      </c>
      <c r="C1039" s="180" t="s">
        <v>1323</v>
      </c>
      <c r="D1039" s="173" t="s">
        <v>758</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531</v>
      </c>
      <c r="S1039" s="176" t="s">
        <v>327</v>
      </c>
      <c r="T1039" s="177" t="s">
        <v>327</v>
      </c>
      <c r="U1039" s="156">
        <v>0.223</v>
      </c>
      <c r="V1039" s="156">
        <f>ROUND(E1039*U1039,2)</f>
        <v>58.24</v>
      </c>
      <c r="W1039" s="156"/>
      <c r="X1039" s="156" t="s">
        <v>373</v>
      </c>
      <c r="Y1039" s="145"/>
      <c r="Z1039" s="145"/>
      <c r="AA1039" s="145"/>
      <c r="AB1039" s="145"/>
      <c r="AC1039" s="145"/>
      <c r="AD1039" s="145"/>
      <c r="AE1039" s="145"/>
      <c r="AF1039" s="145"/>
      <c r="AG1039" s="145" t="s">
        <v>374</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1324</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376</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61" t="s">
        <v>1101</v>
      </c>
      <c r="D1041" s="262"/>
      <c r="E1041" s="262"/>
      <c r="F1041" s="262"/>
      <c r="G1041" s="262"/>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1" t="s">
        <v>1325</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1" t="s">
        <v>1326</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1327</v>
      </c>
      <c r="C1044" s="180" t="s">
        <v>1328</v>
      </c>
      <c r="D1044" s="173" t="s">
        <v>513</v>
      </c>
      <c r="E1044" s="174">
        <v>32.505000000000003</v>
      </c>
      <c r="F1044" s="175"/>
      <c r="G1044" s="176">
        <f>ROUND(E1044*F1044,2)</f>
        <v>0</v>
      </c>
      <c r="H1044" s="175"/>
      <c r="I1044" s="176">
        <f>ROUND(E1044*H1044,2)</f>
        <v>0</v>
      </c>
      <c r="J1044" s="175"/>
      <c r="K1044" s="176">
        <f>ROUND(E1044*J1044,2)</f>
        <v>0</v>
      </c>
      <c r="L1044" s="176">
        <v>15</v>
      </c>
      <c r="M1044" s="176">
        <f>G1044*(1+L1044/100)</f>
        <v>0</v>
      </c>
      <c r="N1044" s="174">
        <v>0.1114</v>
      </c>
      <c r="O1044" s="174">
        <f>ROUND(E1044*N1044,2)</f>
        <v>3.62</v>
      </c>
      <c r="P1044" s="174">
        <v>0</v>
      </c>
      <c r="Q1044" s="174">
        <f>ROUND(E1044*P1044,2)</f>
        <v>0</v>
      </c>
      <c r="R1044" s="176" t="s">
        <v>531</v>
      </c>
      <c r="S1044" s="176" t="s">
        <v>327</v>
      </c>
      <c r="T1044" s="177" t="s">
        <v>327</v>
      </c>
      <c r="U1044" s="156">
        <v>0.81899999999999995</v>
      </c>
      <c r="V1044" s="156">
        <f>ROUND(E1044*U1044,2)</f>
        <v>26.62</v>
      </c>
      <c r="W1044" s="156"/>
      <c r="X1044" s="156" t="s">
        <v>373</v>
      </c>
      <c r="Y1044" s="145"/>
      <c r="Z1044" s="145"/>
      <c r="AA1044" s="145"/>
      <c r="AB1044" s="145"/>
      <c r="AC1044" s="145"/>
      <c r="AD1044" s="145"/>
      <c r="AE1044" s="145"/>
      <c r="AF1044" s="145"/>
      <c r="AG1044" s="145" t="s">
        <v>374</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1" t="s">
        <v>1329</v>
      </c>
      <c r="D1045" s="161"/>
      <c r="E1045" s="162"/>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52"/>
      <c r="B1046" s="153"/>
      <c r="C1046" s="181" t="s">
        <v>1330</v>
      </c>
      <c r="D1046" s="161"/>
      <c r="E1046" s="162">
        <v>1.56</v>
      </c>
      <c r="F1046" s="156"/>
      <c r="G1046" s="156"/>
      <c r="H1046" s="156"/>
      <c r="I1046" s="156"/>
      <c r="J1046" s="156"/>
      <c r="K1046" s="156"/>
      <c r="L1046" s="156"/>
      <c r="M1046" s="156"/>
      <c r="N1046" s="155"/>
      <c r="O1046" s="155"/>
      <c r="P1046" s="155"/>
      <c r="Q1046" s="155"/>
      <c r="R1046" s="156"/>
      <c r="S1046" s="156"/>
      <c r="T1046" s="156"/>
      <c r="U1046" s="156"/>
      <c r="V1046" s="156"/>
      <c r="W1046" s="156"/>
      <c r="X1046" s="156"/>
      <c r="Y1046" s="145"/>
      <c r="Z1046" s="145"/>
      <c r="AA1046" s="145"/>
      <c r="AB1046" s="145"/>
      <c r="AC1046" s="145"/>
      <c r="AD1046" s="145"/>
      <c r="AE1046" s="145"/>
      <c r="AF1046" s="145"/>
      <c r="AG1046" s="145" t="s">
        <v>353</v>
      </c>
      <c r="AH1046" s="145">
        <v>0</v>
      </c>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1" t="s">
        <v>1331</v>
      </c>
      <c r="D1047" s="161"/>
      <c r="E1047" s="162">
        <v>1.56</v>
      </c>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1" t="s">
        <v>1332</v>
      </c>
      <c r="D1048" s="161"/>
      <c r="E1048" s="162">
        <v>2.79</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1" t="s">
        <v>859</v>
      </c>
      <c r="D1049" s="161"/>
      <c r="E1049" s="162"/>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1" t="s">
        <v>1333</v>
      </c>
      <c r="D1050" s="161"/>
      <c r="E1050" s="162">
        <v>2.1</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1" t="s">
        <v>1334</v>
      </c>
      <c r="D1051" s="161"/>
      <c r="E1051" s="162">
        <v>2.1</v>
      </c>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1" t="s">
        <v>1335</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1" t="s">
        <v>1336</v>
      </c>
      <c r="D1053" s="161"/>
      <c r="E1053" s="162">
        <v>1.365</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1" t="s">
        <v>855</v>
      </c>
      <c r="D1054" s="161"/>
      <c r="E1054" s="162"/>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1" t="s">
        <v>1337</v>
      </c>
      <c r="D1055" s="161"/>
      <c r="E1055" s="162">
        <v>1.5449999999999999</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1" t="s">
        <v>859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1" t="s">
        <v>1338</v>
      </c>
      <c r="D1057" s="161"/>
      <c r="E1057" s="162">
        <v>1.4550000000000001</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1" t="s">
        <v>1339</v>
      </c>
      <c r="D1058" s="161"/>
      <c r="E1058" s="162">
        <v>3</v>
      </c>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1" t="s">
        <v>1340</v>
      </c>
      <c r="D1059" s="161"/>
      <c r="E1059" s="162">
        <v>3.3</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1" t="s">
        <v>1341</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1" t="s">
        <v>1342</v>
      </c>
      <c r="D1061" s="161"/>
      <c r="E1061" s="162">
        <v>1.4550000000000001</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1" t="s">
        <v>1343</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1" t="s">
        <v>1344</v>
      </c>
      <c r="D1063" s="161"/>
      <c r="E1063" s="162">
        <v>2.1749999999999998</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71">
        <v>95</v>
      </c>
      <c r="B1064" s="172" t="s">
        <v>1345</v>
      </c>
      <c r="C1064" s="180" t="s">
        <v>1346</v>
      </c>
      <c r="D1064" s="173" t="s">
        <v>513</v>
      </c>
      <c r="E1064" s="174">
        <v>1.512</v>
      </c>
      <c r="F1064" s="175"/>
      <c r="G1064" s="176">
        <f>ROUND(E1064*F1064,2)</f>
        <v>0</v>
      </c>
      <c r="H1064" s="175"/>
      <c r="I1064" s="176">
        <f>ROUND(E1064*H1064,2)</f>
        <v>0</v>
      </c>
      <c r="J1064" s="175"/>
      <c r="K1064" s="176">
        <f>ROUND(E1064*J1064,2)</f>
        <v>0</v>
      </c>
      <c r="L1064" s="176">
        <v>15</v>
      </c>
      <c r="M1064" s="176">
        <f>G1064*(1+L1064/100)</f>
        <v>0</v>
      </c>
      <c r="N1064" s="174">
        <v>0.15679999999999999</v>
      </c>
      <c r="O1064" s="174">
        <f>ROUND(E1064*N1064,2)</f>
        <v>0.24</v>
      </c>
      <c r="P1064" s="174">
        <v>0</v>
      </c>
      <c r="Q1064" s="174">
        <f>ROUND(E1064*P1064,2)</f>
        <v>0</v>
      </c>
      <c r="R1064" s="176" t="s">
        <v>531</v>
      </c>
      <c r="S1064" s="176" t="s">
        <v>327</v>
      </c>
      <c r="T1064" s="177" t="s">
        <v>327</v>
      </c>
      <c r="U1064" s="156">
        <v>1.2225999999999999</v>
      </c>
      <c r="V1064" s="156">
        <f>ROUND(E1064*U1064,2)</f>
        <v>1.85</v>
      </c>
      <c r="W1064" s="156"/>
      <c r="X1064" s="156" t="s">
        <v>373</v>
      </c>
      <c r="Y1064" s="145"/>
      <c r="Z1064" s="145"/>
      <c r="AA1064" s="145"/>
      <c r="AB1064" s="145"/>
      <c r="AC1064" s="145"/>
      <c r="AD1064" s="145"/>
      <c r="AE1064" s="145"/>
      <c r="AF1064" s="145"/>
      <c r="AG1064" s="145" t="s">
        <v>374</v>
      </c>
      <c r="AH1064" s="145"/>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270" t="s">
        <v>1347</v>
      </c>
      <c r="D1065" s="271"/>
      <c r="E1065" s="271"/>
      <c r="F1065" s="271"/>
      <c r="G1065" s="271"/>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376</v>
      </c>
      <c r="AH1065" s="145"/>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outlineLevel="1" x14ac:dyDescent="0.25">
      <c r="A1066" s="152"/>
      <c r="B1066" s="153"/>
      <c r="C1066" s="181" t="s">
        <v>1348</v>
      </c>
      <c r="D1066" s="161"/>
      <c r="E1066" s="162">
        <v>1.512</v>
      </c>
      <c r="F1066" s="156"/>
      <c r="G1066" s="156"/>
      <c r="H1066" s="156"/>
      <c r="I1066" s="156"/>
      <c r="J1066" s="156"/>
      <c r="K1066" s="156"/>
      <c r="L1066" s="156"/>
      <c r="M1066" s="156"/>
      <c r="N1066" s="155"/>
      <c r="O1066" s="155"/>
      <c r="P1066" s="155"/>
      <c r="Q1066" s="155"/>
      <c r="R1066" s="156"/>
      <c r="S1066" s="156"/>
      <c r="T1066" s="156"/>
      <c r="U1066" s="156"/>
      <c r="V1066" s="156"/>
      <c r="W1066" s="156"/>
      <c r="X1066" s="156"/>
      <c r="Y1066" s="145"/>
      <c r="Z1066" s="145"/>
      <c r="AA1066" s="145"/>
      <c r="AB1066" s="145"/>
      <c r="AC1066" s="145"/>
      <c r="AD1066" s="145"/>
      <c r="AE1066" s="145"/>
      <c r="AF1066" s="145"/>
      <c r="AG1066" s="145" t="s">
        <v>353</v>
      </c>
      <c r="AH1066" s="145">
        <v>0</v>
      </c>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ht="20.399999999999999" outlineLevel="1" x14ac:dyDescent="0.25">
      <c r="A1067" s="171">
        <v>96</v>
      </c>
      <c r="B1067" s="172" t="s">
        <v>1349</v>
      </c>
      <c r="C1067" s="180" t="s">
        <v>1350</v>
      </c>
      <c r="D1067" s="173" t="s">
        <v>758</v>
      </c>
      <c r="E1067" s="174">
        <v>167.69</v>
      </c>
      <c r="F1067" s="175"/>
      <c r="G1067" s="176">
        <f>ROUND(E1067*F1067,2)</f>
        <v>0</v>
      </c>
      <c r="H1067" s="175"/>
      <c r="I1067" s="176">
        <f>ROUND(E1067*H1067,2)</f>
        <v>0</v>
      </c>
      <c r="J1067" s="175"/>
      <c r="K1067" s="176">
        <f>ROUND(E1067*J1067,2)</f>
        <v>0</v>
      </c>
      <c r="L1067" s="176">
        <v>15</v>
      </c>
      <c r="M1067" s="176">
        <f>G1067*(1+L1067/100)</f>
        <v>0</v>
      </c>
      <c r="N1067" s="174">
        <v>5.8E-4</v>
      </c>
      <c r="O1067" s="174">
        <f>ROUND(E1067*N1067,2)</f>
        <v>0.1</v>
      </c>
      <c r="P1067" s="174">
        <v>0</v>
      </c>
      <c r="Q1067" s="174">
        <f>ROUND(E1067*P1067,2)</f>
        <v>0</v>
      </c>
      <c r="R1067" s="176" t="s">
        <v>531</v>
      </c>
      <c r="S1067" s="176" t="s">
        <v>327</v>
      </c>
      <c r="T1067" s="177" t="s">
        <v>327</v>
      </c>
      <c r="U1067" s="156">
        <v>0.09</v>
      </c>
      <c r="V1067" s="156">
        <f>ROUND(E1067*U1067,2)</f>
        <v>15.09</v>
      </c>
      <c r="W1067" s="156"/>
      <c r="X1067" s="156" t="s">
        <v>373</v>
      </c>
      <c r="Y1067" s="145"/>
      <c r="Z1067" s="145"/>
      <c r="AA1067" s="145"/>
      <c r="AB1067" s="145"/>
      <c r="AC1067" s="145"/>
      <c r="AD1067" s="145"/>
      <c r="AE1067" s="145"/>
      <c r="AF1067" s="145"/>
      <c r="AG1067" s="145" t="s">
        <v>374</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259" t="s">
        <v>1351</v>
      </c>
      <c r="D1068" s="260"/>
      <c r="E1068" s="260"/>
      <c r="F1068" s="260"/>
      <c r="G1068" s="260"/>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331</v>
      </c>
      <c r="AH1068" s="145"/>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78" t="str">
        <f>C1068</f>
        <v>Rozmeření, nařezání a montáž minerální izolace, zapravení spáry montážní pěnou, dodávka tepelné izolace a montážní pěny.</v>
      </c>
      <c r="BB1068" s="145"/>
      <c r="BC1068" s="145"/>
      <c r="BD1068" s="145"/>
      <c r="BE1068" s="145"/>
      <c r="BF1068" s="145"/>
      <c r="BG1068" s="145"/>
      <c r="BH1068" s="145"/>
    </row>
    <row r="1069" spans="1:60" outlineLevel="1" x14ac:dyDescent="0.25">
      <c r="A1069" s="152"/>
      <c r="B1069" s="153"/>
      <c r="C1069" s="181" t="s">
        <v>1352</v>
      </c>
      <c r="D1069" s="161"/>
      <c r="E1069" s="162"/>
      <c r="F1069" s="156"/>
      <c r="G1069" s="156"/>
      <c r="H1069" s="156"/>
      <c r="I1069" s="156"/>
      <c r="J1069" s="156"/>
      <c r="K1069" s="156"/>
      <c r="L1069" s="156"/>
      <c r="M1069" s="156"/>
      <c r="N1069" s="155"/>
      <c r="O1069" s="155"/>
      <c r="P1069" s="155"/>
      <c r="Q1069" s="155"/>
      <c r="R1069" s="156"/>
      <c r="S1069" s="156"/>
      <c r="T1069" s="156"/>
      <c r="U1069" s="156"/>
      <c r="V1069" s="156"/>
      <c r="W1069" s="156"/>
      <c r="X1069" s="156"/>
      <c r="Y1069" s="145"/>
      <c r="Z1069" s="145"/>
      <c r="AA1069" s="145"/>
      <c r="AB1069" s="145"/>
      <c r="AC1069" s="145"/>
      <c r="AD1069" s="145"/>
      <c r="AE1069" s="145"/>
      <c r="AF1069" s="145"/>
      <c r="AG1069" s="145" t="s">
        <v>353</v>
      </c>
      <c r="AH1069" s="145">
        <v>0</v>
      </c>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181" t="s">
        <v>1353</v>
      </c>
      <c r="D1070" s="161"/>
      <c r="E1070" s="162">
        <v>12.06</v>
      </c>
      <c r="F1070" s="156"/>
      <c r="G1070" s="156"/>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353</v>
      </c>
      <c r="AH1070" s="145">
        <v>0</v>
      </c>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row>
    <row r="1071" spans="1:60" outlineLevel="1" x14ac:dyDescent="0.25">
      <c r="A1071" s="152"/>
      <c r="B1071" s="153"/>
      <c r="C1071" s="181" t="s">
        <v>1354</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1" t="s">
        <v>1355</v>
      </c>
      <c r="D1072" s="161"/>
      <c r="E1072" s="162">
        <v>5.23</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1" t="s">
        <v>1356</v>
      </c>
      <c r="D1073" s="161"/>
      <c r="E1073" s="162">
        <v>7.4</v>
      </c>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1" t="s">
        <v>1357</v>
      </c>
      <c r="D1074" s="161"/>
      <c r="E1074" s="162">
        <v>7.4</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1" t="s">
        <v>1358</v>
      </c>
      <c r="D1075" s="161"/>
      <c r="E1075" s="162">
        <v>1.6</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1" t="s">
        <v>855</v>
      </c>
      <c r="D1076" s="161"/>
      <c r="E1076" s="162"/>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1" t="s">
        <v>1359</v>
      </c>
      <c r="D1077" s="161"/>
      <c r="E1077" s="162">
        <v>1.81</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1" t="s">
        <v>1360</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1" t="s">
        <v>1361</v>
      </c>
      <c r="D1079" s="161"/>
      <c r="E1079" s="162">
        <v>3</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1" t="s">
        <v>1362</v>
      </c>
      <c r="D1080" s="161"/>
      <c r="E1080" s="162">
        <v>8.11</v>
      </c>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1" t="s">
        <v>1363</v>
      </c>
      <c r="D1081" s="161"/>
      <c r="E1081" s="162">
        <v>4.2</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1" t="s">
        <v>1364</v>
      </c>
      <c r="D1082" s="161"/>
      <c r="E1082" s="162">
        <v>1.9</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1" t="s">
        <v>1365</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1" t="s">
        <v>855</v>
      </c>
      <c r="D1084" s="161"/>
      <c r="E1084" s="162"/>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1" t="s">
        <v>1366</v>
      </c>
      <c r="D1085" s="161"/>
      <c r="E1085" s="162">
        <v>1.81</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1" t="s">
        <v>859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1" t="s">
        <v>1367</v>
      </c>
      <c r="D1087" s="161"/>
      <c r="E1087" s="162">
        <v>6.2</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1" t="s">
        <v>1368</v>
      </c>
      <c r="D1088" s="161"/>
      <c r="E1088" s="162">
        <v>6.2</v>
      </c>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1" t="s">
        <v>1369</v>
      </c>
      <c r="D1089" s="161"/>
      <c r="E1089" s="162">
        <v>7.2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1" t="s">
        <v>1370</v>
      </c>
      <c r="D1090" s="161"/>
      <c r="E1090" s="162">
        <v>1.98</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1" t="s">
        <v>1371</v>
      </c>
      <c r="D1091" s="161"/>
      <c r="E1091" s="162">
        <v>2.15</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1" t="s">
        <v>1372</v>
      </c>
      <c r="D1092" s="161"/>
      <c r="E1092" s="162">
        <v>4.45</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1" t="s">
        <v>1373</v>
      </c>
      <c r="D1093" s="161"/>
      <c r="E1093" s="162">
        <v>4.5999999999999996</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1" t="s">
        <v>1374</v>
      </c>
      <c r="D1094" s="161"/>
      <c r="E1094" s="162">
        <v>4.25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1" t="s">
        <v>1375</v>
      </c>
      <c r="D1095" s="161"/>
      <c r="E1095" s="162">
        <v>2.2000000000000002</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1" t="s">
        <v>1376</v>
      </c>
      <c r="D1096" s="161"/>
      <c r="E1096" s="162">
        <v>4.13</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1" t="s">
        <v>1377</v>
      </c>
      <c r="D1097" s="161"/>
      <c r="E1097" s="162">
        <v>4.45</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1" t="s">
        <v>1378</v>
      </c>
      <c r="D1098" s="161"/>
      <c r="E1098" s="162">
        <v>6.45</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1" t="s">
        <v>1379</v>
      </c>
      <c r="D1099" s="161"/>
      <c r="E1099" s="162">
        <v>1.6</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1" t="s">
        <v>1380</v>
      </c>
      <c r="D1100" s="161"/>
      <c r="E1100" s="162">
        <v>2.35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1" t="s">
        <v>1381</v>
      </c>
      <c r="D1101" s="161"/>
      <c r="E1101" s="162">
        <v>6.8</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1" t="s">
        <v>1382</v>
      </c>
      <c r="D1102" s="161"/>
      <c r="E1102" s="162">
        <v>4.7</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1" t="s">
        <v>1383</v>
      </c>
      <c r="D1103" s="161"/>
      <c r="E1103" s="162">
        <v>1.26</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1" t="s">
        <v>855</v>
      </c>
      <c r="D1104" s="161"/>
      <c r="E1104" s="162"/>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1" t="s">
        <v>1384</v>
      </c>
      <c r="D1105" s="161"/>
      <c r="E1105" s="162">
        <v>4.6500000000000004</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1" t="s">
        <v>1385</v>
      </c>
      <c r="D1106" s="161"/>
      <c r="E1106" s="162">
        <v>4.6500000000000004</v>
      </c>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1" t="s">
        <v>1386</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1" t="s">
        <v>1387</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1" t="s">
        <v>1388</v>
      </c>
      <c r="D1109" s="161"/>
      <c r="E1109" s="162">
        <v>5.45</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1" t="s">
        <v>1389</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1" t="s">
        <v>1390</v>
      </c>
      <c r="D1111" s="161"/>
      <c r="E1111" s="162">
        <v>4.6500000000000004</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1" t="s">
        <v>1391</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71">
        <v>97</v>
      </c>
      <c r="B1113" s="172" t="s">
        <v>1392</v>
      </c>
      <c r="C1113" s="180" t="s">
        <v>1393</v>
      </c>
      <c r="D1113" s="173" t="s">
        <v>513</v>
      </c>
      <c r="E1113" s="174">
        <v>71.819999999999993</v>
      </c>
      <c r="F1113" s="175"/>
      <c r="G1113" s="176">
        <f>ROUND(E1113*F1113,2)</f>
        <v>0</v>
      </c>
      <c r="H1113" s="175"/>
      <c r="I1113" s="176">
        <f>ROUND(E1113*H1113,2)</f>
        <v>0</v>
      </c>
      <c r="J1113" s="175"/>
      <c r="K1113" s="176">
        <f>ROUND(E1113*J1113,2)</f>
        <v>0</v>
      </c>
      <c r="L1113" s="176">
        <v>15</v>
      </c>
      <c r="M1113" s="176">
        <f>G1113*(1+L1113/100)</f>
        <v>0</v>
      </c>
      <c r="N1113" s="174">
        <v>0.15931000000000001</v>
      </c>
      <c r="O1113" s="174">
        <f>ROUND(E1113*N1113,2)</f>
        <v>11.44</v>
      </c>
      <c r="P1113" s="174">
        <v>0</v>
      </c>
      <c r="Q1113" s="174">
        <f>ROUND(E1113*P1113,2)</f>
        <v>0</v>
      </c>
      <c r="R1113" s="176" t="s">
        <v>531</v>
      </c>
      <c r="S1113" s="176" t="s">
        <v>327</v>
      </c>
      <c r="T1113" s="177" t="s">
        <v>327</v>
      </c>
      <c r="U1113" s="156">
        <v>0.70399999999999996</v>
      </c>
      <c r="V1113" s="156">
        <f>ROUND(E1113*U1113,2)</f>
        <v>50.56</v>
      </c>
      <c r="W1113" s="156"/>
      <c r="X1113" s="156" t="s">
        <v>373</v>
      </c>
      <c r="Y1113" s="145"/>
      <c r="Z1113" s="145"/>
      <c r="AA1113" s="145"/>
      <c r="AB1113" s="145"/>
      <c r="AC1113" s="145"/>
      <c r="AD1113" s="145"/>
      <c r="AE1113" s="145"/>
      <c r="AF1113" s="145"/>
      <c r="AG1113" s="145" t="s">
        <v>374</v>
      </c>
      <c r="AH1113" s="145"/>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270" t="s">
        <v>1394</v>
      </c>
      <c r="D1114" s="271"/>
      <c r="E1114" s="271"/>
      <c r="F1114" s="271"/>
      <c r="G1114" s="271"/>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376</v>
      </c>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52"/>
      <c r="B1115" s="153"/>
      <c r="C1115" s="181" t="s">
        <v>855</v>
      </c>
      <c r="D1115" s="161"/>
      <c r="E1115" s="162"/>
      <c r="F1115" s="156"/>
      <c r="G1115" s="156"/>
      <c r="H1115" s="156"/>
      <c r="I1115" s="156"/>
      <c r="J1115" s="156"/>
      <c r="K1115" s="156"/>
      <c r="L1115" s="156"/>
      <c r="M1115" s="156"/>
      <c r="N1115" s="155"/>
      <c r="O1115" s="155"/>
      <c r="P1115" s="155"/>
      <c r="Q1115" s="155"/>
      <c r="R1115" s="156"/>
      <c r="S1115" s="156"/>
      <c r="T1115" s="156"/>
      <c r="U1115" s="156"/>
      <c r="V1115" s="156"/>
      <c r="W1115" s="156"/>
      <c r="X1115" s="156"/>
      <c r="Y1115" s="145"/>
      <c r="Z1115" s="145"/>
      <c r="AA1115" s="145"/>
      <c r="AB1115" s="145"/>
      <c r="AC1115" s="145"/>
      <c r="AD1115" s="145"/>
      <c r="AE1115" s="145"/>
      <c r="AF1115" s="145"/>
      <c r="AG1115" s="145" t="s">
        <v>353</v>
      </c>
      <c r="AH1115" s="145">
        <v>0</v>
      </c>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181" t="s">
        <v>1395</v>
      </c>
      <c r="D1116" s="161"/>
      <c r="E1116" s="162">
        <v>8.9774999999999991</v>
      </c>
      <c r="F1116" s="156"/>
      <c r="G1116" s="156"/>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353</v>
      </c>
      <c r="AH1116" s="145">
        <v>0</v>
      </c>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1" t="s">
        <v>1396</v>
      </c>
      <c r="D1117" s="161"/>
      <c r="E1117" s="162">
        <v>8.9774999999999991</v>
      </c>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1" t="s">
        <v>1397</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1" t="s">
        <v>1398</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1" t="s">
        <v>1399</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1" t="s">
        <v>1400</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1" t="s">
        <v>1401</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1" t="s">
        <v>1402</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ht="20.399999999999999" outlineLevel="1" x14ac:dyDescent="0.25">
      <c r="A1124" s="171">
        <v>98</v>
      </c>
      <c r="B1124" s="172" t="s">
        <v>1403</v>
      </c>
      <c r="C1124" s="180" t="s">
        <v>1404</v>
      </c>
      <c r="D1124" s="173" t="s">
        <v>513</v>
      </c>
      <c r="E1124" s="174">
        <v>107.1087</v>
      </c>
      <c r="F1124" s="175"/>
      <c r="G1124" s="176">
        <f>ROUND(E1124*F1124,2)</f>
        <v>0</v>
      </c>
      <c r="H1124" s="175"/>
      <c r="I1124" s="176">
        <f>ROUND(E1124*H1124,2)</f>
        <v>0</v>
      </c>
      <c r="J1124" s="175"/>
      <c r="K1124" s="176">
        <f>ROUND(E1124*J1124,2)</f>
        <v>0</v>
      </c>
      <c r="L1124" s="176">
        <v>15</v>
      </c>
      <c r="M1124" s="176">
        <f>G1124*(1+L1124/100)</f>
        <v>0</v>
      </c>
      <c r="N1124" s="174">
        <v>1.261E-2</v>
      </c>
      <c r="O1124" s="174">
        <f>ROUND(E1124*N1124,2)</f>
        <v>1.35</v>
      </c>
      <c r="P1124" s="174">
        <v>0</v>
      </c>
      <c r="Q1124" s="174">
        <f>ROUND(E1124*P1124,2)</f>
        <v>0</v>
      </c>
      <c r="R1124" s="176" t="s">
        <v>531</v>
      </c>
      <c r="S1124" s="176" t="s">
        <v>327</v>
      </c>
      <c r="T1124" s="177" t="s">
        <v>327</v>
      </c>
      <c r="U1124" s="156">
        <v>0.9</v>
      </c>
      <c r="V1124" s="156">
        <f>ROUND(E1124*U1124,2)</f>
        <v>96.4</v>
      </c>
      <c r="W1124" s="156"/>
      <c r="X1124" s="156" t="s">
        <v>373</v>
      </c>
      <c r="Y1124" s="145"/>
      <c r="Z1124" s="145"/>
      <c r="AA1124" s="145"/>
      <c r="AB1124" s="145"/>
      <c r="AC1124" s="145"/>
      <c r="AD1124" s="145"/>
      <c r="AE1124" s="145"/>
      <c r="AF1124" s="145"/>
      <c r="AG1124" s="145" t="s">
        <v>374</v>
      </c>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259" t="s">
        <v>1405</v>
      </c>
      <c r="D1125" s="260"/>
      <c r="E1125" s="260"/>
      <c r="F1125" s="260"/>
      <c r="G1125" s="260"/>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331</v>
      </c>
      <c r="AH1125" s="145"/>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outlineLevel="1" x14ac:dyDescent="0.25">
      <c r="A1126" s="152"/>
      <c r="B1126" s="153"/>
      <c r="C1126" s="181" t="s">
        <v>859</v>
      </c>
      <c r="D1126" s="161"/>
      <c r="E1126" s="162"/>
      <c r="F1126" s="156"/>
      <c r="G1126" s="156"/>
      <c r="H1126" s="156"/>
      <c r="I1126" s="156"/>
      <c r="J1126" s="156"/>
      <c r="K1126" s="156"/>
      <c r="L1126" s="156"/>
      <c r="M1126" s="156"/>
      <c r="N1126" s="155"/>
      <c r="O1126" s="155"/>
      <c r="P1126" s="155"/>
      <c r="Q1126" s="155"/>
      <c r="R1126" s="156"/>
      <c r="S1126" s="156"/>
      <c r="T1126" s="156"/>
      <c r="U1126" s="156"/>
      <c r="V1126" s="156"/>
      <c r="W1126" s="156"/>
      <c r="X1126" s="156"/>
      <c r="Y1126" s="145"/>
      <c r="Z1126" s="145"/>
      <c r="AA1126" s="145"/>
      <c r="AB1126" s="145"/>
      <c r="AC1126" s="145"/>
      <c r="AD1126" s="145"/>
      <c r="AE1126" s="145"/>
      <c r="AF1126" s="145"/>
      <c r="AG1126" s="145" t="s">
        <v>353</v>
      </c>
      <c r="AH1126" s="145">
        <v>0</v>
      </c>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181" t="s">
        <v>1406</v>
      </c>
      <c r="D1127" s="161"/>
      <c r="E1127" s="162">
        <v>1.3</v>
      </c>
      <c r="F1127" s="156"/>
      <c r="G1127" s="156"/>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353</v>
      </c>
      <c r="AH1127" s="145">
        <v>0</v>
      </c>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1" t="s">
        <v>1407</v>
      </c>
      <c r="D1128" s="161"/>
      <c r="E1128" s="162">
        <v>7.218</v>
      </c>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1" t="s">
        <v>1408</v>
      </c>
      <c r="D1129" s="161"/>
      <c r="E1129" s="162">
        <v>10.582000000000001</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1" t="s">
        <v>1409</v>
      </c>
      <c r="D1130" s="161"/>
      <c r="E1130" s="162">
        <v>6.726</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1" t="s">
        <v>1410</v>
      </c>
      <c r="D1131" s="161"/>
      <c r="E1131" s="162">
        <v>6.726</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1" t="s">
        <v>1411</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1" t="s">
        <v>1412</v>
      </c>
      <c r="D1133" s="161"/>
      <c r="E1133" s="162">
        <v>15.773999999999999</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1" t="s">
        <v>1413</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1" t="s">
        <v>1414</v>
      </c>
      <c r="D1135" s="161"/>
      <c r="E1135" s="162">
        <v>8.9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1" t="s">
        <v>1415</v>
      </c>
      <c r="D1136" s="161"/>
      <c r="E1136" s="162">
        <v>7.38</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1" t="s">
        <v>1416</v>
      </c>
      <c r="D1137" s="161"/>
      <c r="E1137" s="162">
        <v>0.92249999999999999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1" t="s">
        <v>1417</v>
      </c>
      <c r="D1138" s="161"/>
      <c r="E1138" s="162">
        <v>6.63</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1" t="s">
        <v>1418</v>
      </c>
      <c r="D1139" s="161"/>
      <c r="E1139" s="162">
        <v>6.63</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1" t="s">
        <v>1419</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1" t="s">
        <v>1420</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1" t="s">
        <v>855</v>
      </c>
      <c r="D1142" s="161"/>
      <c r="E1142" s="162"/>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1" t="s">
        <v>1421</v>
      </c>
      <c r="D1143" s="161"/>
      <c r="E1143" s="162">
        <v>1.6082000000000001</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71">
        <v>99</v>
      </c>
      <c r="B1144" s="172" t="s">
        <v>1422</v>
      </c>
      <c r="C1144" s="180" t="s">
        <v>1423</v>
      </c>
      <c r="D1144" s="173" t="s">
        <v>701</v>
      </c>
      <c r="E1144" s="174">
        <v>21</v>
      </c>
      <c r="F1144" s="175"/>
      <c r="G1144" s="176">
        <f>ROUND(E1144*F1144,2)</f>
        <v>0</v>
      </c>
      <c r="H1144" s="175"/>
      <c r="I1144" s="176">
        <f>ROUND(E1144*H1144,2)</f>
        <v>0</v>
      </c>
      <c r="J1144" s="175"/>
      <c r="K1144" s="176">
        <f>ROUND(E1144*J1144,2)</f>
        <v>0</v>
      </c>
      <c r="L1144" s="176">
        <v>15</v>
      </c>
      <c r="M1144" s="176">
        <f>G1144*(1+L1144/100)</f>
        <v>0</v>
      </c>
      <c r="N1144" s="174">
        <v>1.3339999999999999E-2</v>
      </c>
      <c r="O1144" s="174">
        <f>ROUND(E1144*N1144,2)</f>
        <v>0.28000000000000003</v>
      </c>
      <c r="P1144" s="174">
        <v>0</v>
      </c>
      <c r="Q1144" s="174">
        <f>ROUND(E1144*P1144,2)</f>
        <v>0</v>
      </c>
      <c r="R1144" s="176"/>
      <c r="S1144" s="176" t="s">
        <v>760</v>
      </c>
      <c r="T1144" s="177" t="s">
        <v>328</v>
      </c>
      <c r="U1144" s="156">
        <v>1.79</v>
      </c>
      <c r="V1144" s="156">
        <f>ROUND(E1144*U1144,2)</f>
        <v>37.590000000000003</v>
      </c>
      <c r="W1144" s="156"/>
      <c r="X1144" s="156" t="s">
        <v>373</v>
      </c>
      <c r="Y1144" s="145"/>
      <c r="Z1144" s="145"/>
      <c r="AA1144" s="145"/>
      <c r="AB1144" s="145"/>
      <c r="AC1144" s="145"/>
      <c r="AD1144" s="145"/>
      <c r="AE1144" s="145"/>
      <c r="AF1144" s="145"/>
      <c r="AG1144" s="145" t="s">
        <v>374</v>
      </c>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1" t="s">
        <v>1424</v>
      </c>
      <c r="D1145" s="161"/>
      <c r="E1145" s="162">
        <v>21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1425</v>
      </c>
      <c r="C1146" s="180" t="s">
        <v>1426</v>
      </c>
      <c r="D1146" s="173" t="s">
        <v>701</v>
      </c>
      <c r="E1146" s="174">
        <v>55</v>
      </c>
      <c r="F1146" s="175"/>
      <c r="G1146" s="176">
        <f>ROUND(E1146*F1146,2)</f>
        <v>0</v>
      </c>
      <c r="H1146" s="175"/>
      <c r="I1146" s="176">
        <f>ROUND(E1146*H1146,2)</f>
        <v>0</v>
      </c>
      <c r="J1146" s="175"/>
      <c r="K1146" s="176">
        <f>ROUND(E1146*J1146,2)</f>
        <v>0</v>
      </c>
      <c r="L1146" s="176">
        <v>15</v>
      </c>
      <c r="M1146" s="176">
        <f>G1146*(1+L1146/100)</f>
        <v>0</v>
      </c>
      <c r="N1146" s="174">
        <v>7.1199999999999996E-3</v>
      </c>
      <c r="O1146" s="174">
        <f>ROUND(E1146*N1146,2)</f>
        <v>0.39</v>
      </c>
      <c r="P1146" s="174">
        <v>0</v>
      </c>
      <c r="Q1146" s="174">
        <f>ROUND(E1146*P1146,2)</f>
        <v>0</v>
      </c>
      <c r="R1146" s="176"/>
      <c r="S1146" s="176" t="s">
        <v>760</v>
      </c>
      <c r="T1146" s="177" t="s">
        <v>328</v>
      </c>
      <c r="U1146" s="156">
        <v>1.49</v>
      </c>
      <c r="V1146" s="156">
        <f>ROUND(E1146*U1146,2)</f>
        <v>81.95</v>
      </c>
      <c r="W1146" s="156"/>
      <c r="X1146" s="156" t="s">
        <v>373</v>
      </c>
      <c r="Y1146" s="145"/>
      <c r="Z1146" s="145"/>
      <c r="AA1146" s="145"/>
      <c r="AB1146" s="145"/>
      <c r="AC1146" s="145"/>
      <c r="AD1146" s="145"/>
      <c r="AE1146" s="145"/>
      <c r="AF1146" s="145"/>
      <c r="AG1146" s="145" t="s">
        <v>374</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1" t="s">
        <v>1427</v>
      </c>
      <c r="D1147" s="161"/>
      <c r="E1147" s="162">
        <v>55</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1428</v>
      </c>
      <c r="C1148" s="180" t="s">
        <v>1429</v>
      </c>
      <c r="D1148" s="173" t="s">
        <v>701</v>
      </c>
      <c r="E1148" s="174">
        <v>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0.04</v>
      </c>
      <c r="P1148" s="174">
        <v>0</v>
      </c>
      <c r="Q1148" s="174">
        <f>ROUND(E1148*P1148,2)</f>
        <v>0</v>
      </c>
      <c r="R1148" s="176"/>
      <c r="S1148" s="176" t="s">
        <v>760</v>
      </c>
      <c r="T1148" s="177" t="s">
        <v>328</v>
      </c>
      <c r="U1148" s="156">
        <v>1.49</v>
      </c>
      <c r="V1148" s="156">
        <f>ROUND(E1148*U1148,2)</f>
        <v>7.45</v>
      </c>
      <c r="W1148" s="156"/>
      <c r="X1148" s="156" t="s">
        <v>373</v>
      </c>
      <c r="Y1148" s="145"/>
      <c r="Z1148" s="145"/>
      <c r="AA1148" s="145"/>
      <c r="AB1148" s="145"/>
      <c r="AC1148" s="145"/>
      <c r="AD1148" s="145"/>
      <c r="AE1148" s="145"/>
      <c r="AF1148" s="145"/>
      <c r="AG1148" s="145" t="s">
        <v>374</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1" t="s">
        <v>1430</v>
      </c>
      <c r="D1149" s="161"/>
      <c r="E1149" s="162">
        <v>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ht="20.399999999999999" outlineLevel="1" x14ac:dyDescent="0.25">
      <c r="A1150" s="171">
        <v>102</v>
      </c>
      <c r="B1150" s="172" t="s">
        <v>1431</v>
      </c>
      <c r="C1150" s="180" t="s">
        <v>1432</v>
      </c>
      <c r="D1150" s="173" t="s">
        <v>1433</v>
      </c>
      <c r="E1150" s="174">
        <v>7.351</v>
      </c>
      <c r="F1150" s="175"/>
      <c r="G1150" s="176">
        <f>ROUND(E1150*F1150,2)</f>
        <v>0</v>
      </c>
      <c r="H1150" s="175"/>
      <c r="I1150" s="176">
        <f>ROUND(E1150*H1150,2)</f>
        <v>0</v>
      </c>
      <c r="J1150" s="175"/>
      <c r="K1150" s="176">
        <f>ROUND(E1150*J1150,2)</f>
        <v>0</v>
      </c>
      <c r="L1150" s="176">
        <v>15</v>
      </c>
      <c r="M1150" s="176">
        <f>G1150*(1+L1150/100)</f>
        <v>0</v>
      </c>
      <c r="N1150" s="174">
        <v>15.435</v>
      </c>
      <c r="O1150" s="174">
        <f>ROUND(E1150*N1150,2)</f>
        <v>113.46</v>
      </c>
      <c r="P1150" s="174">
        <v>0</v>
      </c>
      <c r="Q1150" s="174">
        <f>ROUND(E1150*P1150,2)</f>
        <v>0</v>
      </c>
      <c r="R1150" s="176"/>
      <c r="S1150" s="176" t="s">
        <v>760</v>
      </c>
      <c r="T1150" s="177" t="s">
        <v>328</v>
      </c>
      <c r="U1150" s="156">
        <v>0</v>
      </c>
      <c r="V1150" s="156">
        <f>ROUND(E1150*U1150,2)</f>
        <v>0</v>
      </c>
      <c r="W1150" s="156"/>
      <c r="X1150" s="156" t="s">
        <v>507</v>
      </c>
      <c r="Y1150" s="145"/>
      <c r="Z1150" s="145"/>
      <c r="AA1150" s="145"/>
      <c r="AB1150" s="145"/>
      <c r="AC1150" s="145"/>
      <c r="AD1150" s="145"/>
      <c r="AE1150" s="145"/>
      <c r="AF1150" s="145"/>
      <c r="AG1150" s="145" t="s">
        <v>508</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1" t="s">
        <v>1434</v>
      </c>
      <c r="D1151" s="161"/>
      <c r="E1151" s="162">
        <v>1.54</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outlineLevel="1" x14ac:dyDescent="0.25">
      <c r="A1152" s="152"/>
      <c r="B1152" s="153"/>
      <c r="C1152" s="181" t="s">
        <v>1167</v>
      </c>
      <c r="D1152" s="161"/>
      <c r="E1152" s="162">
        <v>2.9119999999999999</v>
      </c>
      <c r="F1152" s="156"/>
      <c r="G1152" s="156"/>
      <c r="H1152" s="156"/>
      <c r="I1152" s="156"/>
      <c r="J1152" s="156"/>
      <c r="K1152" s="156"/>
      <c r="L1152" s="156"/>
      <c r="M1152" s="156"/>
      <c r="N1152" s="155"/>
      <c r="O1152" s="155"/>
      <c r="P1152" s="155"/>
      <c r="Q1152" s="155"/>
      <c r="R1152" s="156"/>
      <c r="S1152" s="156"/>
      <c r="T1152" s="156"/>
      <c r="U1152" s="156"/>
      <c r="V1152" s="156"/>
      <c r="W1152" s="156"/>
      <c r="X1152" s="156"/>
      <c r="Y1152" s="145"/>
      <c r="Z1152" s="145"/>
      <c r="AA1152" s="145"/>
      <c r="AB1152" s="145"/>
      <c r="AC1152" s="145"/>
      <c r="AD1152" s="145"/>
      <c r="AE1152" s="145"/>
      <c r="AF1152" s="145"/>
      <c r="AG1152" s="145" t="s">
        <v>353</v>
      </c>
      <c r="AH1152" s="145">
        <v>0</v>
      </c>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1" t="s">
        <v>1168</v>
      </c>
      <c r="D1153" s="161"/>
      <c r="E1153" s="162">
        <v>1.246</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1" t="s">
        <v>1169</v>
      </c>
      <c r="D1154" s="161"/>
      <c r="E1154" s="162">
        <v>1.653</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x14ac:dyDescent="0.25">
      <c r="A1155" s="164" t="s">
        <v>322</v>
      </c>
      <c r="B1155" s="165" t="s">
        <v>160</v>
      </c>
      <c r="C1155" s="179" t="s">
        <v>161</v>
      </c>
      <c r="D1155" s="166"/>
      <c r="E1155" s="167"/>
      <c r="F1155" s="168"/>
      <c r="G1155" s="168">
        <f>SUMIF(AG1156:AG1515,"&lt;&gt;NOR",G1156:G1515)</f>
        <v>0</v>
      </c>
      <c r="H1155" s="168"/>
      <c r="I1155" s="168">
        <f>SUM(I1156:I1515)</f>
        <v>0</v>
      </c>
      <c r="J1155" s="168"/>
      <c r="K1155" s="168">
        <f>SUM(K1156:K1515)</f>
        <v>0</v>
      </c>
      <c r="L1155" s="168"/>
      <c r="M1155" s="168">
        <f>SUM(M1156:M1515)</f>
        <v>0</v>
      </c>
      <c r="N1155" s="167"/>
      <c r="O1155" s="167">
        <f>SUM(O1156:O1515)</f>
        <v>2272.7000000000012</v>
      </c>
      <c r="P1155" s="167"/>
      <c r="Q1155" s="167">
        <f>SUM(Q1156:Q1515)</f>
        <v>0</v>
      </c>
      <c r="R1155" s="168"/>
      <c r="S1155" s="168"/>
      <c r="T1155" s="169"/>
      <c r="U1155" s="163"/>
      <c r="V1155" s="163">
        <f>SUM(V1156:V1515)</f>
        <v>10213.450000000004</v>
      </c>
      <c r="W1155" s="163"/>
      <c r="X1155" s="163"/>
      <c r="AG1155" t="s">
        <v>323</v>
      </c>
    </row>
    <row r="1156" spans="1:60" outlineLevel="1" x14ac:dyDescent="0.25">
      <c r="A1156" s="171">
        <v>103</v>
      </c>
      <c r="B1156" s="172" t="s">
        <v>1435</v>
      </c>
      <c r="C1156" s="180" t="s">
        <v>1436</v>
      </c>
      <c r="D1156" s="173" t="s">
        <v>701</v>
      </c>
      <c r="E1156" s="174">
        <v>1246</v>
      </c>
      <c r="F1156" s="175"/>
      <c r="G1156" s="176">
        <f>ROUND(E1156*F1156,2)</f>
        <v>0</v>
      </c>
      <c r="H1156" s="175"/>
      <c r="I1156" s="176">
        <f>ROUND(E1156*H1156,2)</f>
        <v>0</v>
      </c>
      <c r="J1156" s="175"/>
      <c r="K1156" s="176">
        <f>ROUND(E1156*J1156,2)</f>
        <v>0</v>
      </c>
      <c r="L1156" s="176">
        <v>15</v>
      </c>
      <c r="M1156" s="176">
        <f>G1156*(1+L1156/100)</f>
        <v>0</v>
      </c>
      <c r="N1156" s="174">
        <v>7.8300000000000002E-3</v>
      </c>
      <c r="O1156" s="174">
        <f>ROUND(E1156*N1156,2)</f>
        <v>9.76</v>
      </c>
      <c r="P1156" s="174">
        <v>0</v>
      </c>
      <c r="Q1156" s="174">
        <f>ROUND(E1156*P1156,2)</f>
        <v>0</v>
      </c>
      <c r="R1156" s="176" t="s">
        <v>514</v>
      </c>
      <c r="S1156" s="176" t="s">
        <v>760</v>
      </c>
      <c r="T1156" s="177" t="s">
        <v>1437</v>
      </c>
      <c r="U1156" s="156">
        <v>3.9E-2</v>
      </c>
      <c r="V1156" s="156">
        <f>ROUND(E1156*U1156,2)</f>
        <v>48.59</v>
      </c>
      <c r="W1156" s="156"/>
      <c r="X1156" s="156" t="s">
        <v>373</v>
      </c>
      <c r="Y1156" s="145"/>
      <c r="Z1156" s="145"/>
      <c r="AA1156" s="145"/>
      <c r="AB1156" s="145"/>
      <c r="AC1156" s="145"/>
      <c r="AD1156" s="145"/>
      <c r="AE1156" s="145"/>
      <c r="AF1156" s="145"/>
      <c r="AG1156" s="145" t="s">
        <v>374</v>
      </c>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outlineLevel="1" x14ac:dyDescent="0.25">
      <c r="A1157" s="152"/>
      <c r="B1157" s="153"/>
      <c r="C1157" s="270" t="s">
        <v>1438</v>
      </c>
      <c r="D1157" s="271"/>
      <c r="E1157" s="271"/>
      <c r="F1157" s="271"/>
      <c r="G1157" s="271"/>
      <c r="H1157" s="156"/>
      <c r="I1157" s="156"/>
      <c r="J1157" s="156"/>
      <c r="K1157" s="156"/>
      <c r="L1157" s="156"/>
      <c r="M1157" s="156"/>
      <c r="N1157" s="155"/>
      <c r="O1157" s="155"/>
      <c r="P1157" s="155"/>
      <c r="Q1157" s="155"/>
      <c r="R1157" s="156"/>
      <c r="S1157" s="156"/>
      <c r="T1157" s="156"/>
      <c r="U1157" s="156"/>
      <c r="V1157" s="156"/>
      <c r="W1157" s="156"/>
      <c r="X1157" s="156"/>
      <c r="Y1157" s="145"/>
      <c r="Z1157" s="145"/>
      <c r="AA1157" s="145"/>
      <c r="AB1157" s="145"/>
      <c r="AC1157" s="145"/>
      <c r="AD1157" s="145"/>
      <c r="AE1157" s="145"/>
      <c r="AF1157" s="145"/>
      <c r="AG1157" s="145" t="s">
        <v>376</v>
      </c>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row>
    <row r="1158" spans="1:60" outlineLevel="1" x14ac:dyDescent="0.25">
      <c r="A1158" s="152"/>
      <c r="B1158" s="153"/>
      <c r="C1158" s="181" t="s">
        <v>1439</v>
      </c>
      <c r="D1158" s="161"/>
      <c r="E1158" s="162"/>
      <c r="F1158" s="156"/>
      <c r="G1158" s="156"/>
      <c r="H1158" s="156"/>
      <c r="I1158" s="156"/>
      <c r="J1158" s="156"/>
      <c r="K1158" s="156"/>
      <c r="L1158" s="156"/>
      <c r="M1158" s="156"/>
      <c r="N1158" s="155"/>
      <c r="O1158" s="155"/>
      <c r="P1158" s="155"/>
      <c r="Q1158" s="155"/>
      <c r="R1158" s="156"/>
      <c r="S1158" s="156"/>
      <c r="T1158" s="156"/>
      <c r="U1158" s="156"/>
      <c r="V1158" s="156"/>
      <c r="W1158" s="156"/>
      <c r="X1158" s="156"/>
      <c r="Y1158" s="145"/>
      <c r="Z1158" s="145"/>
      <c r="AA1158" s="145"/>
      <c r="AB1158" s="145"/>
      <c r="AC1158" s="145"/>
      <c r="AD1158" s="145"/>
      <c r="AE1158" s="145"/>
      <c r="AF1158" s="145"/>
      <c r="AG1158" s="145" t="s">
        <v>353</v>
      </c>
      <c r="AH1158" s="145">
        <v>0</v>
      </c>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1" t="s">
        <v>1440</v>
      </c>
      <c r="D1159" s="161"/>
      <c r="E1159" s="162">
        <v>33.6</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1" t="s">
        <v>1441</v>
      </c>
      <c r="D1160" s="161"/>
      <c r="E1160" s="162">
        <v>1181.2</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1" t="s">
        <v>1439</v>
      </c>
      <c r="D1161" s="161"/>
      <c r="E1161" s="162"/>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1" t="s">
        <v>1442</v>
      </c>
      <c r="D1162" s="161"/>
      <c r="E1162" s="162">
        <v>31.2</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ht="20.399999999999999" outlineLevel="1" x14ac:dyDescent="0.25">
      <c r="A1163" s="171">
        <v>104</v>
      </c>
      <c r="B1163" s="172" t="s">
        <v>1443</v>
      </c>
      <c r="C1163" s="180" t="s">
        <v>1444</v>
      </c>
      <c r="D1163" s="173" t="s">
        <v>371</v>
      </c>
      <c r="E1163" s="174">
        <v>109.6233</v>
      </c>
      <c r="F1163" s="175"/>
      <c r="G1163" s="176">
        <f>ROUND(E1163*F1163,2)</f>
        <v>0</v>
      </c>
      <c r="H1163" s="175"/>
      <c r="I1163" s="176">
        <f>ROUND(E1163*H1163,2)</f>
        <v>0</v>
      </c>
      <c r="J1163" s="175"/>
      <c r="K1163" s="176">
        <f>ROUND(E1163*J1163,2)</f>
        <v>0</v>
      </c>
      <c r="L1163" s="176">
        <v>15</v>
      </c>
      <c r="M1163" s="176">
        <f>G1163*(1+L1163/100)</f>
        <v>0</v>
      </c>
      <c r="N1163" s="174">
        <v>2.5251399999999999</v>
      </c>
      <c r="O1163" s="174">
        <f>ROUND(E1163*N1163,2)</f>
        <v>276.81</v>
      </c>
      <c r="P1163" s="174">
        <v>0</v>
      </c>
      <c r="Q1163" s="174">
        <f>ROUND(E1163*P1163,2)</f>
        <v>0</v>
      </c>
      <c r="R1163" s="176" t="s">
        <v>531</v>
      </c>
      <c r="S1163" s="176" t="s">
        <v>327</v>
      </c>
      <c r="T1163" s="177" t="s">
        <v>327</v>
      </c>
      <c r="U1163" s="156">
        <v>0.98699999999999999</v>
      </c>
      <c r="V1163" s="156">
        <f>ROUND(E1163*U1163,2)</f>
        <v>108.2</v>
      </c>
      <c r="W1163" s="156"/>
      <c r="X1163" s="156" t="s">
        <v>373</v>
      </c>
      <c r="Y1163" s="145"/>
      <c r="Z1163" s="145"/>
      <c r="AA1163" s="145"/>
      <c r="AB1163" s="145"/>
      <c r="AC1163" s="145"/>
      <c r="AD1163" s="145"/>
      <c r="AE1163" s="145"/>
      <c r="AF1163" s="145"/>
      <c r="AG1163" s="145" t="s">
        <v>374</v>
      </c>
      <c r="AH1163" s="145"/>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outlineLevel="1" x14ac:dyDescent="0.25">
      <c r="A1164" s="152"/>
      <c r="B1164" s="153"/>
      <c r="C1164" s="181" t="s">
        <v>1445</v>
      </c>
      <c r="D1164" s="161"/>
      <c r="E1164" s="162">
        <v>29.764800000000001</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45"/>
      <c r="Z1164" s="145"/>
      <c r="AA1164" s="145"/>
      <c r="AB1164" s="145"/>
      <c r="AC1164" s="145"/>
      <c r="AD1164" s="145"/>
      <c r="AE1164" s="145"/>
      <c r="AF1164" s="145"/>
      <c r="AG1164" s="145" t="s">
        <v>353</v>
      </c>
      <c r="AH1164" s="145">
        <v>0</v>
      </c>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1" t="s">
        <v>1446</v>
      </c>
      <c r="D1165" s="161"/>
      <c r="E1165" s="162">
        <v>3.2025000000000001</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1" t="s">
        <v>1447</v>
      </c>
      <c r="D1166" s="161"/>
      <c r="E1166" s="162">
        <v>21.666</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1" t="s">
        <v>1448</v>
      </c>
      <c r="D1167" s="161"/>
      <c r="E1167" s="162">
        <v>16.654</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1" t="s">
        <v>1449</v>
      </c>
      <c r="D1168" s="161"/>
      <c r="E1168" s="162">
        <v>38.335999999999999</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ht="20.399999999999999" outlineLevel="1" x14ac:dyDescent="0.25">
      <c r="A1169" s="171">
        <v>105</v>
      </c>
      <c r="B1169" s="172" t="s">
        <v>1450</v>
      </c>
      <c r="C1169" s="180" t="s">
        <v>1451</v>
      </c>
      <c r="D1169" s="173" t="s">
        <v>371</v>
      </c>
      <c r="E1169" s="174">
        <v>574.03575000000001</v>
      </c>
      <c r="F1169" s="175"/>
      <c r="G1169" s="176">
        <f>ROUND(E1169*F1169,2)</f>
        <v>0</v>
      </c>
      <c r="H1169" s="175"/>
      <c r="I1169" s="176">
        <f>ROUND(E1169*H1169,2)</f>
        <v>0</v>
      </c>
      <c r="J1169" s="175"/>
      <c r="K1169" s="176">
        <f>ROUND(E1169*J1169,2)</f>
        <v>0</v>
      </c>
      <c r="L1169" s="176">
        <v>15</v>
      </c>
      <c r="M1169" s="176">
        <f>G1169*(1+L1169/100)</f>
        <v>0</v>
      </c>
      <c r="N1169" s="174">
        <v>2.5251399999999999</v>
      </c>
      <c r="O1169" s="174">
        <f>ROUND(E1169*N1169,2)</f>
        <v>1449.52</v>
      </c>
      <c r="P1169" s="174">
        <v>0</v>
      </c>
      <c r="Q1169" s="174">
        <f>ROUND(E1169*P1169,2)</f>
        <v>0</v>
      </c>
      <c r="R1169" s="176" t="s">
        <v>531</v>
      </c>
      <c r="S1169" s="176" t="s">
        <v>327</v>
      </c>
      <c r="T1169" s="177" t="s">
        <v>327</v>
      </c>
      <c r="U1169" s="156">
        <v>0.98699999999999999</v>
      </c>
      <c r="V1169" s="156">
        <f>ROUND(E1169*U1169,2)</f>
        <v>566.57000000000005</v>
      </c>
      <c r="W1169" s="156"/>
      <c r="X1169" s="156" t="s">
        <v>373</v>
      </c>
      <c r="Y1169" s="145"/>
      <c r="Z1169" s="145"/>
      <c r="AA1169" s="145"/>
      <c r="AB1169" s="145"/>
      <c r="AC1169" s="145"/>
      <c r="AD1169" s="145"/>
      <c r="AE1169" s="145"/>
      <c r="AF1169" s="145"/>
      <c r="AG1169" s="145" t="s">
        <v>374</v>
      </c>
      <c r="AH1169" s="145"/>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1" t="s">
        <v>1452</v>
      </c>
      <c r="D1170" s="161"/>
      <c r="E1170" s="162">
        <v>57.314999999999998</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1" t="s">
        <v>1453</v>
      </c>
      <c r="D1171" s="161"/>
      <c r="E1171" s="162">
        <v>58.061999999999998</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1" t="s">
        <v>1454</v>
      </c>
      <c r="D1172" s="161"/>
      <c r="E1172" s="162">
        <v>18.538</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1" t="s">
        <v>1455</v>
      </c>
      <c r="D1173" s="161"/>
      <c r="E1173" s="162">
        <v>6.4272</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outlineLevel="1" x14ac:dyDescent="0.25">
      <c r="A1174" s="152"/>
      <c r="B1174" s="153"/>
      <c r="C1174" s="181" t="s">
        <v>1456</v>
      </c>
      <c r="D1174" s="161"/>
      <c r="E1174" s="162">
        <v>283.55860000000001</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45"/>
      <c r="Z1174" s="145"/>
      <c r="AA1174" s="145"/>
      <c r="AB1174" s="145"/>
      <c r="AC1174" s="145"/>
      <c r="AD1174" s="145"/>
      <c r="AE1174" s="145"/>
      <c r="AF1174" s="145"/>
      <c r="AG1174" s="145" t="s">
        <v>353</v>
      </c>
      <c r="AH1174" s="145">
        <v>0</v>
      </c>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181" t="s">
        <v>1457</v>
      </c>
      <c r="D1175" s="161"/>
      <c r="E1175" s="162">
        <v>59.167499999999997</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353</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1" t="s">
        <v>1458</v>
      </c>
      <c r="D1176" s="161"/>
      <c r="E1176" s="162">
        <v>19.687200000000001</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1" t="s">
        <v>1459</v>
      </c>
      <c r="D1177" s="161"/>
      <c r="E1177" s="162">
        <v>69.7</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1" t="s">
        <v>1460</v>
      </c>
      <c r="D1178" s="161"/>
      <c r="E1178" s="162">
        <v>1.5802499999999999</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ht="20.399999999999999" outlineLevel="1" x14ac:dyDescent="0.25">
      <c r="A1179" s="171">
        <v>106</v>
      </c>
      <c r="B1179" s="172" t="s">
        <v>1461</v>
      </c>
      <c r="C1179" s="180" t="s">
        <v>1462</v>
      </c>
      <c r="D1179" s="173" t="s">
        <v>513</v>
      </c>
      <c r="E1179" s="174">
        <v>2537.73</v>
      </c>
      <c r="F1179" s="175"/>
      <c r="G1179" s="176">
        <f>ROUND(E1179*F1179,2)</f>
        <v>0</v>
      </c>
      <c r="H1179" s="175"/>
      <c r="I1179" s="176">
        <f>ROUND(E1179*H1179,2)</f>
        <v>0</v>
      </c>
      <c r="J1179" s="175"/>
      <c r="K1179" s="176">
        <f>ROUND(E1179*J1179,2)</f>
        <v>0</v>
      </c>
      <c r="L1179" s="176">
        <v>15</v>
      </c>
      <c r="M1179" s="176">
        <f>G1179*(1+L1179/100)</f>
        <v>0</v>
      </c>
      <c r="N1179" s="174">
        <v>3.5650000000000001E-2</v>
      </c>
      <c r="O1179" s="174">
        <f>ROUND(E1179*N1179,2)</f>
        <v>90.47</v>
      </c>
      <c r="P1179" s="174">
        <v>0</v>
      </c>
      <c r="Q1179" s="174">
        <f>ROUND(E1179*P1179,2)</f>
        <v>0</v>
      </c>
      <c r="R1179" s="176" t="s">
        <v>531</v>
      </c>
      <c r="S1179" s="176" t="s">
        <v>327</v>
      </c>
      <c r="T1179" s="177" t="s">
        <v>327</v>
      </c>
      <c r="U1179" s="156">
        <v>0.83499999999999996</v>
      </c>
      <c r="V1179" s="156">
        <f>ROUND(E1179*U1179,2)</f>
        <v>2119</v>
      </c>
      <c r="W1179" s="156"/>
      <c r="X1179" s="156" t="s">
        <v>373</v>
      </c>
      <c r="Y1179" s="145"/>
      <c r="Z1179" s="145"/>
      <c r="AA1179" s="145"/>
      <c r="AB1179" s="145"/>
      <c r="AC1179" s="145"/>
      <c r="AD1179" s="145"/>
      <c r="AE1179" s="145"/>
      <c r="AF1179" s="145"/>
      <c r="AG1179" s="145" t="s">
        <v>374</v>
      </c>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270" t="s">
        <v>1463</v>
      </c>
      <c r="D1180" s="271"/>
      <c r="E1180" s="271"/>
      <c r="F1180" s="271"/>
      <c r="G1180" s="271"/>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376</v>
      </c>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1" t="s">
        <v>1464</v>
      </c>
      <c r="D1181" s="161"/>
      <c r="E1181" s="162">
        <v>442.57</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1" t="s">
        <v>1465</v>
      </c>
      <c r="D1182" s="161"/>
      <c r="E1182" s="162"/>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1" t="s">
        <v>1466</v>
      </c>
      <c r="D1183" s="161"/>
      <c r="E1183" s="162">
        <v>298.10000000000002</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1" t="s">
        <v>1467</v>
      </c>
      <c r="D1184" s="161"/>
      <c r="E1184" s="162">
        <v>126.29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1" t="s">
        <v>1468</v>
      </c>
      <c r="D1185" s="161"/>
      <c r="E1185" s="162">
        <v>268.76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1" t="s">
        <v>1469</v>
      </c>
      <c r="D1186" s="161"/>
      <c r="E1186" s="162">
        <v>438.2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x14ac:dyDescent="0.25">
      <c r="A1187" s="152"/>
      <c r="B1187" s="153"/>
      <c r="C1187" s="181" t="s">
        <v>1470</v>
      </c>
      <c r="D1187" s="161"/>
      <c r="E1187" s="162">
        <v>152.11000000000001</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45"/>
      <c r="Z1187" s="145"/>
      <c r="AA1187" s="145"/>
      <c r="AB1187" s="145"/>
      <c r="AC1187" s="145"/>
      <c r="AD1187" s="145"/>
      <c r="AE1187" s="145"/>
      <c r="AF1187" s="145"/>
      <c r="AG1187" s="145" t="s">
        <v>353</v>
      </c>
      <c r="AH1187" s="145">
        <v>0</v>
      </c>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181" t="s">
        <v>1471</v>
      </c>
      <c r="D1188" s="161"/>
      <c r="E1188" s="162">
        <v>221.65</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353</v>
      </c>
      <c r="AH1188" s="145">
        <v>0</v>
      </c>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1" t="s">
        <v>1472</v>
      </c>
      <c r="D1189" s="161"/>
      <c r="E1189" s="162">
        <v>399.19</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0</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outlineLevel="1" x14ac:dyDescent="0.25">
      <c r="A1190" s="152"/>
      <c r="B1190" s="153"/>
      <c r="C1190" s="181" t="s">
        <v>1473</v>
      </c>
      <c r="D1190" s="161"/>
      <c r="E1190" s="162">
        <v>184.66</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45"/>
      <c r="Z1190" s="145"/>
      <c r="AA1190" s="145"/>
      <c r="AB1190" s="145"/>
      <c r="AC1190" s="145"/>
      <c r="AD1190" s="145"/>
      <c r="AE1190" s="145"/>
      <c r="AF1190" s="145"/>
      <c r="AG1190" s="145" t="s">
        <v>353</v>
      </c>
      <c r="AH1190" s="145">
        <v>0</v>
      </c>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181" t="s">
        <v>1474</v>
      </c>
      <c r="D1191" s="161"/>
      <c r="E1191" s="162">
        <v>6.2</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353</v>
      </c>
      <c r="AH1191" s="145">
        <v>0</v>
      </c>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ht="20.399999999999999" outlineLevel="1" x14ac:dyDescent="0.25">
      <c r="A1192" s="171">
        <v>107</v>
      </c>
      <c r="B1192" s="172" t="s">
        <v>1475</v>
      </c>
      <c r="C1192" s="180" t="s">
        <v>1476</v>
      </c>
      <c r="D1192" s="173" t="s">
        <v>513</v>
      </c>
      <c r="E1192" s="174">
        <v>2537.73</v>
      </c>
      <c r="F1192" s="175"/>
      <c r="G1192" s="176">
        <f>ROUND(E1192*F1192,2)</f>
        <v>0</v>
      </c>
      <c r="H1192" s="175"/>
      <c r="I1192" s="176">
        <f>ROUND(E1192*H1192,2)</f>
        <v>0</v>
      </c>
      <c r="J1192" s="175"/>
      <c r="K1192" s="176">
        <f>ROUND(E1192*J1192,2)</f>
        <v>0</v>
      </c>
      <c r="L1192" s="176">
        <v>15</v>
      </c>
      <c r="M1192" s="176">
        <f>G1192*(1+L1192/100)</f>
        <v>0</v>
      </c>
      <c r="N1192" s="174">
        <v>0</v>
      </c>
      <c r="O1192" s="174">
        <f>ROUND(E1192*N1192,2)</f>
        <v>0</v>
      </c>
      <c r="P1192" s="174">
        <v>0</v>
      </c>
      <c r="Q1192" s="174">
        <f>ROUND(E1192*P1192,2)</f>
        <v>0</v>
      </c>
      <c r="R1192" s="176" t="s">
        <v>531</v>
      </c>
      <c r="S1192" s="176" t="s">
        <v>327</v>
      </c>
      <c r="T1192" s="177" t="s">
        <v>327</v>
      </c>
      <c r="U1192" s="156">
        <v>0.41599999999999998</v>
      </c>
      <c r="V1192" s="156">
        <f>ROUND(E1192*U1192,2)</f>
        <v>1055.7</v>
      </c>
      <c r="W1192" s="156"/>
      <c r="X1192" s="156" t="s">
        <v>373</v>
      </c>
      <c r="Y1192" s="145"/>
      <c r="Z1192" s="145"/>
      <c r="AA1192" s="145"/>
      <c r="AB1192" s="145"/>
      <c r="AC1192" s="145"/>
      <c r="AD1192" s="145"/>
      <c r="AE1192" s="145"/>
      <c r="AF1192" s="145"/>
      <c r="AG1192" s="145" t="s">
        <v>374</v>
      </c>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270" t="s">
        <v>1463</v>
      </c>
      <c r="D1193" s="271"/>
      <c r="E1193" s="271"/>
      <c r="F1193" s="271"/>
      <c r="G1193" s="271"/>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376</v>
      </c>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outlineLevel="1" x14ac:dyDescent="0.25">
      <c r="A1194" s="152"/>
      <c r="B1194" s="153"/>
      <c r="C1194" s="181" t="s">
        <v>1477</v>
      </c>
      <c r="D1194" s="161"/>
      <c r="E1194" s="162">
        <v>2537.73</v>
      </c>
      <c r="F1194" s="156"/>
      <c r="G1194" s="156"/>
      <c r="H1194" s="156"/>
      <c r="I1194" s="156"/>
      <c r="J1194" s="156"/>
      <c r="K1194" s="156"/>
      <c r="L1194" s="156"/>
      <c r="M1194" s="156"/>
      <c r="N1194" s="155"/>
      <c r="O1194" s="155"/>
      <c r="P1194" s="155"/>
      <c r="Q1194" s="155"/>
      <c r="R1194" s="156"/>
      <c r="S1194" s="156"/>
      <c r="T1194" s="156"/>
      <c r="U1194" s="156"/>
      <c r="V1194" s="156"/>
      <c r="W1194" s="156"/>
      <c r="X1194" s="156"/>
      <c r="Y1194" s="145"/>
      <c r="Z1194" s="145"/>
      <c r="AA1194" s="145"/>
      <c r="AB1194" s="145"/>
      <c r="AC1194" s="145"/>
      <c r="AD1194" s="145"/>
      <c r="AE1194" s="145"/>
      <c r="AF1194" s="145"/>
      <c r="AG1194" s="145" t="s">
        <v>353</v>
      </c>
      <c r="AH1194" s="145">
        <v>5</v>
      </c>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ht="20.399999999999999" outlineLevel="1" x14ac:dyDescent="0.25">
      <c r="A1195" s="171">
        <v>108</v>
      </c>
      <c r="B1195" s="172" t="s">
        <v>1478</v>
      </c>
      <c r="C1195" s="180" t="s">
        <v>1479</v>
      </c>
      <c r="D1195" s="173" t="s">
        <v>513</v>
      </c>
      <c r="E1195" s="174">
        <v>39.064999999999998</v>
      </c>
      <c r="F1195" s="175"/>
      <c r="G1195" s="176">
        <f>ROUND(E1195*F1195,2)</f>
        <v>0</v>
      </c>
      <c r="H1195" s="175"/>
      <c r="I1195" s="176">
        <f>ROUND(E1195*H1195,2)</f>
        <v>0</v>
      </c>
      <c r="J1195" s="175"/>
      <c r="K1195" s="176">
        <f>ROUND(E1195*J1195,2)</f>
        <v>0</v>
      </c>
      <c r="L1195" s="176">
        <v>15</v>
      </c>
      <c r="M1195" s="176">
        <f>G1195*(1+L1195/100)</f>
        <v>0</v>
      </c>
      <c r="N1195" s="174">
        <v>5.8959999999999999E-2</v>
      </c>
      <c r="O1195" s="174">
        <f>ROUND(E1195*N1195,2)</f>
        <v>2.2999999999999998</v>
      </c>
      <c r="P1195" s="174">
        <v>0</v>
      </c>
      <c r="Q1195" s="174">
        <f>ROUND(E1195*P1195,2)</f>
        <v>0</v>
      </c>
      <c r="R1195" s="176" t="s">
        <v>531</v>
      </c>
      <c r="S1195" s="176" t="s">
        <v>327</v>
      </c>
      <c r="T1195" s="177" t="s">
        <v>327</v>
      </c>
      <c r="U1195" s="156">
        <v>0.88500000000000001</v>
      </c>
      <c r="V1195" s="156">
        <f>ROUND(E1195*U1195,2)</f>
        <v>34.57</v>
      </c>
      <c r="W1195" s="156"/>
      <c r="X1195" s="156" t="s">
        <v>373</v>
      </c>
      <c r="Y1195" s="145"/>
      <c r="Z1195" s="145"/>
      <c r="AA1195" s="145"/>
      <c r="AB1195" s="145"/>
      <c r="AC1195" s="145"/>
      <c r="AD1195" s="145"/>
      <c r="AE1195" s="145"/>
      <c r="AF1195" s="145"/>
      <c r="AG1195" s="145" t="s">
        <v>374</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270" t="s">
        <v>1463</v>
      </c>
      <c r="D1196" s="271"/>
      <c r="E1196" s="271"/>
      <c r="F1196" s="271"/>
      <c r="G1196" s="271"/>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376</v>
      </c>
      <c r="AH1196" s="145"/>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52"/>
      <c r="B1197" s="153"/>
      <c r="C1197" s="181" t="s">
        <v>1480</v>
      </c>
      <c r="D1197" s="161"/>
      <c r="E1197" s="162">
        <v>14.625</v>
      </c>
      <c r="F1197" s="156"/>
      <c r="G1197" s="156"/>
      <c r="H1197" s="156"/>
      <c r="I1197" s="156"/>
      <c r="J1197" s="156"/>
      <c r="K1197" s="156"/>
      <c r="L1197" s="156"/>
      <c r="M1197" s="156"/>
      <c r="N1197" s="155"/>
      <c r="O1197" s="155"/>
      <c r="P1197" s="155"/>
      <c r="Q1197" s="155"/>
      <c r="R1197" s="156"/>
      <c r="S1197" s="156"/>
      <c r="T1197" s="156"/>
      <c r="U1197" s="156"/>
      <c r="V1197" s="156"/>
      <c r="W1197" s="156"/>
      <c r="X1197" s="156"/>
      <c r="Y1197" s="145"/>
      <c r="Z1197" s="145"/>
      <c r="AA1197" s="145"/>
      <c r="AB1197" s="145"/>
      <c r="AC1197" s="145"/>
      <c r="AD1197" s="145"/>
      <c r="AE1197" s="145"/>
      <c r="AF1197" s="145"/>
      <c r="AG1197" s="145" t="s">
        <v>353</v>
      </c>
      <c r="AH1197" s="145">
        <v>0</v>
      </c>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181" t="s">
        <v>1481</v>
      </c>
      <c r="D1198" s="161"/>
      <c r="E1198" s="162">
        <v>24.44</v>
      </c>
      <c r="F1198" s="156"/>
      <c r="G1198" s="156"/>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353</v>
      </c>
      <c r="AH1198" s="145">
        <v>0</v>
      </c>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ht="20.399999999999999" outlineLevel="1" x14ac:dyDescent="0.25">
      <c r="A1199" s="171">
        <v>109</v>
      </c>
      <c r="B1199" s="172" t="s">
        <v>1482</v>
      </c>
      <c r="C1199" s="180" t="s">
        <v>1483</v>
      </c>
      <c r="D1199" s="173" t="s">
        <v>513</v>
      </c>
      <c r="E1199" s="174">
        <v>39.064999999999998</v>
      </c>
      <c r="F1199" s="175"/>
      <c r="G1199" s="176">
        <f>ROUND(E1199*F1199,2)</f>
        <v>0</v>
      </c>
      <c r="H1199" s="175"/>
      <c r="I1199" s="176">
        <f>ROUND(E1199*H1199,2)</f>
        <v>0</v>
      </c>
      <c r="J1199" s="175"/>
      <c r="K1199" s="176">
        <f>ROUND(E1199*J1199,2)</f>
        <v>0</v>
      </c>
      <c r="L1199" s="176">
        <v>15</v>
      </c>
      <c r="M1199" s="176">
        <f>G1199*(1+L1199/100)</f>
        <v>0</v>
      </c>
      <c r="N1199" s="174">
        <v>0</v>
      </c>
      <c r="O1199" s="174">
        <f>ROUND(E1199*N1199,2)</f>
        <v>0</v>
      </c>
      <c r="P1199" s="174">
        <v>0</v>
      </c>
      <c r="Q1199" s="174">
        <f>ROUND(E1199*P1199,2)</f>
        <v>0</v>
      </c>
      <c r="R1199" s="176" t="s">
        <v>531</v>
      </c>
      <c r="S1199" s="176" t="s">
        <v>327</v>
      </c>
      <c r="T1199" s="177" t="s">
        <v>1437</v>
      </c>
      <c r="U1199" s="156">
        <v>0.436</v>
      </c>
      <c r="V1199" s="156">
        <f>ROUND(E1199*U1199,2)</f>
        <v>17.03</v>
      </c>
      <c r="W1199" s="156"/>
      <c r="X1199" s="156" t="s">
        <v>373</v>
      </c>
      <c r="Y1199" s="145"/>
      <c r="Z1199" s="145"/>
      <c r="AA1199" s="145"/>
      <c r="AB1199" s="145"/>
      <c r="AC1199" s="145"/>
      <c r="AD1199" s="145"/>
      <c r="AE1199" s="145"/>
      <c r="AF1199" s="145"/>
      <c r="AG1199" s="145" t="s">
        <v>374</v>
      </c>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270" t="s">
        <v>1463</v>
      </c>
      <c r="D1200" s="271"/>
      <c r="E1200" s="271"/>
      <c r="F1200" s="271"/>
      <c r="G1200" s="271"/>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376</v>
      </c>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1" t="s">
        <v>1484</v>
      </c>
      <c r="D1201" s="161"/>
      <c r="E1201" s="162">
        <v>39.064999999999998</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5</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71">
        <v>110</v>
      </c>
      <c r="B1202" s="172" t="s">
        <v>1485</v>
      </c>
      <c r="C1202" s="180" t="s">
        <v>1486</v>
      </c>
      <c r="D1202" s="173" t="s">
        <v>758</v>
      </c>
      <c r="E1202" s="174">
        <v>1118.6099999999999</v>
      </c>
      <c r="F1202" s="175"/>
      <c r="G1202" s="176">
        <f>ROUND(E1202*F1202,2)</f>
        <v>0</v>
      </c>
      <c r="H1202" s="175"/>
      <c r="I1202" s="176">
        <f>ROUND(E1202*H1202,2)</f>
        <v>0</v>
      </c>
      <c r="J1202" s="175"/>
      <c r="K1202" s="176">
        <f>ROUND(E1202*J1202,2)</f>
        <v>0</v>
      </c>
      <c r="L1202" s="176">
        <v>15</v>
      </c>
      <c r="M1202" s="176">
        <f>G1202*(1+L1202/100)</f>
        <v>0</v>
      </c>
      <c r="N1202" s="174">
        <v>3.0470000000000001E-2</v>
      </c>
      <c r="O1202" s="174">
        <f>ROUND(E1202*N1202,2)</f>
        <v>34.08</v>
      </c>
      <c r="P1202" s="174">
        <v>0</v>
      </c>
      <c r="Q1202" s="174">
        <f>ROUND(E1202*P1202,2)</f>
        <v>0</v>
      </c>
      <c r="R1202" s="176" t="s">
        <v>531</v>
      </c>
      <c r="S1202" s="176" t="s">
        <v>327</v>
      </c>
      <c r="T1202" s="177" t="s">
        <v>327</v>
      </c>
      <c r="U1202" s="156">
        <v>0.87</v>
      </c>
      <c r="V1202" s="156">
        <f>ROUND(E1202*U1202,2)</f>
        <v>973.19</v>
      </c>
      <c r="W1202" s="156"/>
      <c r="X1202" s="156" t="s">
        <v>373</v>
      </c>
      <c r="Y1202" s="145"/>
      <c r="Z1202" s="145"/>
      <c r="AA1202" s="145"/>
      <c r="AB1202" s="145"/>
      <c r="AC1202" s="145"/>
      <c r="AD1202" s="145"/>
      <c r="AE1202" s="145"/>
      <c r="AF1202" s="145"/>
      <c r="AG1202" s="145" t="s">
        <v>374</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270" t="s">
        <v>1463</v>
      </c>
      <c r="D1203" s="271"/>
      <c r="E1203" s="271"/>
      <c r="F1203" s="271"/>
      <c r="G1203" s="271"/>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376</v>
      </c>
      <c r="AH1203" s="145"/>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1" t="s">
        <v>1487</v>
      </c>
      <c r="D1204" s="161"/>
      <c r="E1204" s="162"/>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1" t="s">
        <v>1488</v>
      </c>
      <c r="D1205" s="161"/>
      <c r="E1205" s="162">
        <v>142.94</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1" t="s">
        <v>1489</v>
      </c>
      <c r="D1206" s="161"/>
      <c r="E1206" s="162">
        <v>15.86</v>
      </c>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outlineLevel="1" x14ac:dyDescent="0.25">
      <c r="A1207" s="152"/>
      <c r="B1207" s="153"/>
      <c r="C1207" s="181" t="s">
        <v>1490</v>
      </c>
      <c r="D1207" s="161"/>
      <c r="E1207" s="162">
        <v>16.12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1" t="s">
        <v>1491</v>
      </c>
      <c r="D1208" s="161"/>
      <c r="E1208" s="162">
        <v>11.94</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1" t="s">
        <v>1492</v>
      </c>
      <c r="D1209" s="161"/>
      <c r="E1209" s="162">
        <v>8.52</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1" t="s">
        <v>1493</v>
      </c>
      <c r="D1210" s="161"/>
      <c r="E1210" s="162">
        <v>26.2</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1" t="s">
        <v>1494</v>
      </c>
      <c r="D1211" s="161"/>
      <c r="E1211" s="162"/>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ht="20.399999999999999" outlineLevel="1" x14ac:dyDescent="0.25">
      <c r="A1212" s="152"/>
      <c r="B1212" s="153"/>
      <c r="C1212" s="181" t="s">
        <v>1495</v>
      </c>
      <c r="D1212" s="161"/>
      <c r="E1212" s="162">
        <v>243.72</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1" t="s">
        <v>1496</v>
      </c>
      <c r="D1213" s="161"/>
      <c r="E1213" s="162">
        <v>142.25</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1" t="s">
        <v>1497</v>
      </c>
      <c r="D1214" s="161"/>
      <c r="E1214" s="162">
        <v>83.7</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1" t="s">
        <v>1498</v>
      </c>
      <c r="D1215" s="161"/>
      <c r="E1215" s="162">
        <v>39.26</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1" t="s">
        <v>1499</v>
      </c>
      <c r="D1216" s="161"/>
      <c r="E1216" s="162">
        <v>25.66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1" t="s">
        <v>1500</v>
      </c>
      <c r="D1217" s="161"/>
      <c r="E1217" s="162">
        <v>13.58</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1" t="s">
        <v>1501</v>
      </c>
      <c r="D1218" s="161"/>
      <c r="E1218" s="162">
        <v>17.02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1" t="s">
        <v>1502</v>
      </c>
      <c r="D1219" s="161"/>
      <c r="E1219" s="162">
        <v>6.5</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1" t="s">
        <v>1503</v>
      </c>
      <c r="D1220" s="161"/>
      <c r="E1220" s="162">
        <v>12</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1" t="s">
        <v>1504</v>
      </c>
      <c r="D1221" s="161"/>
      <c r="E1221" s="162">
        <v>13.76</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1" t="s">
        <v>1505</v>
      </c>
      <c r="D1222" s="161"/>
      <c r="E1222" s="162"/>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1" t="s">
        <v>1506</v>
      </c>
      <c r="D1223" s="161"/>
      <c r="E1223" s="162">
        <v>87.32</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1" t="s">
        <v>1507</v>
      </c>
      <c r="D1224" s="161"/>
      <c r="E1224" s="162">
        <v>103.4</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1" t="s">
        <v>1499</v>
      </c>
      <c r="D1225" s="161"/>
      <c r="E1225" s="162">
        <v>25.66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52"/>
      <c r="B1226" s="153"/>
      <c r="C1226" s="181" t="s">
        <v>1508</v>
      </c>
      <c r="D1226" s="161"/>
      <c r="E1226" s="162">
        <v>43.74</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45"/>
      <c r="Z1226" s="145"/>
      <c r="AA1226" s="145"/>
      <c r="AB1226" s="145"/>
      <c r="AC1226" s="145"/>
      <c r="AD1226" s="145"/>
      <c r="AE1226" s="145"/>
      <c r="AF1226" s="145"/>
      <c r="AG1226" s="145" t="s">
        <v>353</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181" t="s">
        <v>1500</v>
      </c>
      <c r="D1227" s="161"/>
      <c r="E1227" s="162">
        <v>13.58</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353</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1" t="s">
        <v>1509</v>
      </c>
      <c r="D1228" s="161"/>
      <c r="E1228" s="162">
        <v>5.78</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52"/>
      <c r="B1229" s="153"/>
      <c r="C1229" s="181" t="s">
        <v>1510</v>
      </c>
      <c r="D1229" s="161"/>
      <c r="E1229" s="162">
        <v>14.1</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45"/>
      <c r="Z1229" s="145"/>
      <c r="AA1229" s="145"/>
      <c r="AB1229" s="145"/>
      <c r="AC1229" s="145"/>
      <c r="AD1229" s="145"/>
      <c r="AE1229" s="145"/>
      <c r="AF1229" s="145"/>
      <c r="AG1229" s="145" t="s">
        <v>353</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181" t="s">
        <v>1511</v>
      </c>
      <c r="D1230" s="161"/>
      <c r="E1230" s="162">
        <v>6</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353</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71">
        <v>111</v>
      </c>
      <c r="B1231" s="172" t="s">
        <v>1512</v>
      </c>
      <c r="C1231" s="180" t="s">
        <v>1513</v>
      </c>
      <c r="D1231" s="173" t="s">
        <v>758</v>
      </c>
      <c r="E1231" s="174">
        <v>1118.6099999999999</v>
      </c>
      <c r="F1231" s="175"/>
      <c r="G1231" s="176">
        <f>ROUND(E1231*F1231,2)</f>
        <v>0</v>
      </c>
      <c r="H1231" s="175"/>
      <c r="I1231" s="176">
        <f>ROUND(E1231*H1231,2)</f>
        <v>0</v>
      </c>
      <c r="J1231" s="175"/>
      <c r="K1231" s="176">
        <f>ROUND(E1231*J1231,2)</f>
        <v>0</v>
      </c>
      <c r="L1231" s="176">
        <v>15</v>
      </c>
      <c r="M1231" s="176">
        <f>G1231*(1+L1231/100)</f>
        <v>0</v>
      </c>
      <c r="N1231" s="174">
        <v>0</v>
      </c>
      <c r="O1231" s="174">
        <f>ROUND(E1231*N1231,2)</f>
        <v>0</v>
      </c>
      <c r="P1231" s="174">
        <v>0</v>
      </c>
      <c r="Q1231" s="174">
        <f>ROUND(E1231*P1231,2)</f>
        <v>0</v>
      </c>
      <c r="R1231" s="176" t="s">
        <v>531</v>
      </c>
      <c r="S1231" s="176" t="s">
        <v>327</v>
      </c>
      <c r="T1231" s="177" t="s">
        <v>327</v>
      </c>
      <c r="U1231" s="156">
        <v>0.23200000000000001</v>
      </c>
      <c r="V1231" s="156">
        <f>ROUND(E1231*U1231,2)</f>
        <v>259.52</v>
      </c>
      <c r="W1231" s="156"/>
      <c r="X1231" s="156" t="s">
        <v>373</v>
      </c>
      <c r="Y1231" s="145"/>
      <c r="Z1231" s="145"/>
      <c r="AA1231" s="145"/>
      <c r="AB1231" s="145"/>
      <c r="AC1231" s="145"/>
      <c r="AD1231" s="145"/>
      <c r="AE1231" s="145"/>
      <c r="AF1231" s="145"/>
      <c r="AG1231" s="145" t="s">
        <v>374</v>
      </c>
      <c r="AH1231" s="145"/>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270" t="s">
        <v>1463</v>
      </c>
      <c r="D1232" s="271"/>
      <c r="E1232" s="271"/>
      <c r="F1232" s="271"/>
      <c r="G1232" s="271"/>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376</v>
      </c>
      <c r="AH1232" s="145"/>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1" t="s">
        <v>1514</v>
      </c>
      <c r="D1233" s="161"/>
      <c r="E1233" s="162">
        <v>1118.6099999999999</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5</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112</v>
      </c>
      <c r="B1234" s="172" t="s">
        <v>1515</v>
      </c>
      <c r="C1234" s="180" t="s">
        <v>1516</v>
      </c>
      <c r="D1234" s="173" t="s">
        <v>701</v>
      </c>
      <c r="E1234" s="174">
        <v>67</v>
      </c>
      <c r="F1234" s="175"/>
      <c r="G1234" s="176">
        <f>ROUND(E1234*F1234,2)</f>
        <v>0</v>
      </c>
      <c r="H1234" s="175"/>
      <c r="I1234" s="176">
        <f>ROUND(E1234*H1234,2)</f>
        <v>0</v>
      </c>
      <c r="J1234" s="175"/>
      <c r="K1234" s="176">
        <f>ROUND(E1234*J1234,2)</f>
        <v>0</v>
      </c>
      <c r="L1234" s="176">
        <v>15</v>
      </c>
      <c r="M1234" s="176">
        <f>G1234*(1+L1234/100)</f>
        <v>0</v>
      </c>
      <c r="N1234" s="174">
        <v>6.8900000000000003E-3</v>
      </c>
      <c r="O1234" s="174">
        <f>ROUND(E1234*N1234,2)</f>
        <v>0.46</v>
      </c>
      <c r="P1234" s="174">
        <v>0</v>
      </c>
      <c r="Q1234" s="174">
        <f>ROUND(E1234*P1234,2)</f>
        <v>0</v>
      </c>
      <c r="R1234" s="176" t="s">
        <v>531</v>
      </c>
      <c r="S1234" s="176" t="s">
        <v>327</v>
      </c>
      <c r="T1234" s="177" t="s">
        <v>327</v>
      </c>
      <c r="U1234" s="156">
        <v>0.88700000000000001</v>
      </c>
      <c r="V1234" s="156">
        <f>ROUND(E1234*U1234,2)</f>
        <v>59.43</v>
      </c>
      <c r="W1234" s="156"/>
      <c r="X1234" s="156" t="s">
        <v>373</v>
      </c>
      <c r="Y1234" s="145"/>
      <c r="Z1234" s="145"/>
      <c r="AA1234" s="145"/>
      <c r="AB1234" s="145"/>
      <c r="AC1234" s="145"/>
      <c r="AD1234" s="145"/>
      <c r="AE1234" s="145"/>
      <c r="AF1234" s="145"/>
      <c r="AG1234" s="145" t="s">
        <v>374</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1463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376</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1" t="s">
        <v>1517</v>
      </c>
      <c r="D1236" s="161"/>
      <c r="E1236" s="162">
        <v>22</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1" t="s">
        <v>1518</v>
      </c>
      <c r="D1237" s="161"/>
      <c r="E1237" s="162">
        <v>35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1" t="s">
        <v>1519</v>
      </c>
      <c r="D1238" s="161"/>
      <c r="E1238" s="162">
        <v>10</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113</v>
      </c>
      <c r="B1239" s="172" t="s">
        <v>1520</v>
      </c>
      <c r="C1239" s="180" t="s">
        <v>1521</v>
      </c>
      <c r="D1239" s="173" t="s">
        <v>701</v>
      </c>
      <c r="E1239" s="174">
        <v>30</v>
      </c>
      <c r="F1239" s="175"/>
      <c r="G1239" s="176">
        <f>ROUND(E1239*F1239,2)</f>
        <v>0</v>
      </c>
      <c r="H1239" s="175"/>
      <c r="I1239" s="176">
        <f>ROUND(E1239*H1239,2)</f>
        <v>0</v>
      </c>
      <c r="J1239" s="175"/>
      <c r="K1239" s="176">
        <f>ROUND(E1239*J1239,2)</f>
        <v>0</v>
      </c>
      <c r="L1239" s="176">
        <v>15</v>
      </c>
      <c r="M1239" s="176">
        <f>G1239*(1+L1239/100)</f>
        <v>0</v>
      </c>
      <c r="N1239" s="174">
        <v>1.2999999999999999E-2</v>
      </c>
      <c r="O1239" s="174">
        <f>ROUND(E1239*N1239,2)</f>
        <v>0.39</v>
      </c>
      <c r="P1239" s="174">
        <v>0</v>
      </c>
      <c r="Q1239" s="174">
        <f>ROUND(E1239*P1239,2)</f>
        <v>0</v>
      </c>
      <c r="R1239" s="176" t="s">
        <v>531</v>
      </c>
      <c r="S1239" s="176" t="s">
        <v>327</v>
      </c>
      <c r="T1239" s="177" t="s">
        <v>327</v>
      </c>
      <c r="U1239" s="156">
        <v>1.282</v>
      </c>
      <c r="V1239" s="156">
        <f>ROUND(E1239*U1239,2)</f>
        <v>38.46</v>
      </c>
      <c r="W1239" s="156"/>
      <c r="X1239" s="156" t="s">
        <v>373</v>
      </c>
      <c r="Y1239" s="145"/>
      <c r="Z1239" s="145"/>
      <c r="AA1239" s="145"/>
      <c r="AB1239" s="145"/>
      <c r="AC1239" s="145"/>
      <c r="AD1239" s="145"/>
      <c r="AE1239" s="145"/>
      <c r="AF1239" s="145"/>
      <c r="AG1239" s="145" t="s">
        <v>374</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outlineLevel="1" x14ac:dyDescent="0.25">
      <c r="A1240" s="152"/>
      <c r="B1240" s="153"/>
      <c r="C1240" s="270" t="s">
        <v>1463</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376</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outlineLevel="1" x14ac:dyDescent="0.25">
      <c r="A1241" s="152"/>
      <c r="B1241" s="153"/>
      <c r="C1241" s="181" t="s">
        <v>1522</v>
      </c>
      <c r="D1241" s="161"/>
      <c r="E1241" s="162">
        <v>10</v>
      </c>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1" t="s">
        <v>1523</v>
      </c>
      <c r="D1242" s="161"/>
      <c r="E1242" s="162">
        <v>15</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1" t="s">
        <v>1524</v>
      </c>
      <c r="D1243" s="161"/>
      <c r="E1243" s="162">
        <v>5</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71">
        <v>114</v>
      </c>
      <c r="B1244" s="172" t="s">
        <v>1525</v>
      </c>
      <c r="C1244" s="180" t="s">
        <v>1526</v>
      </c>
      <c r="D1244" s="173" t="s">
        <v>505</v>
      </c>
      <c r="E1244" s="174">
        <v>88.146749999999997</v>
      </c>
      <c r="F1244" s="175"/>
      <c r="G1244" s="176">
        <f>ROUND(E1244*F1244,2)</f>
        <v>0</v>
      </c>
      <c r="H1244" s="175"/>
      <c r="I1244" s="176">
        <f>ROUND(E1244*H1244,2)</f>
        <v>0</v>
      </c>
      <c r="J1244" s="175"/>
      <c r="K1244" s="176">
        <f>ROUND(E1244*J1244,2)</f>
        <v>0</v>
      </c>
      <c r="L1244" s="176">
        <v>15</v>
      </c>
      <c r="M1244" s="176">
        <f>G1244*(1+L1244/100)</f>
        <v>0</v>
      </c>
      <c r="N1244" s="174">
        <v>1.02139</v>
      </c>
      <c r="O1244" s="174">
        <f>ROUND(E1244*N1244,2)</f>
        <v>90.03</v>
      </c>
      <c r="P1244" s="174">
        <v>0</v>
      </c>
      <c r="Q1244" s="174">
        <f>ROUND(E1244*P1244,2)</f>
        <v>0</v>
      </c>
      <c r="R1244" s="176" t="s">
        <v>531</v>
      </c>
      <c r="S1244" s="176" t="s">
        <v>327</v>
      </c>
      <c r="T1244" s="177" t="s">
        <v>327</v>
      </c>
      <c r="U1244" s="156">
        <v>26.616</v>
      </c>
      <c r="V1244" s="156">
        <f>ROUND(E1244*U1244,2)</f>
        <v>2346.11</v>
      </c>
      <c r="W1244" s="156"/>
      <c r="X1244" s="156" t="s">
        <v>373</v>
      </c>
      <c r="Y1244" s="145"/>
      <c r="Z1244" s="145"/>
      <c r="AA1244" s="145"/>
      <c r="AB1244" s="145"/>
      <c r="AC1244" s="145"/>
      <c r="AD1244" s="145"/>
      <c r="AE1244" s="145"/>
      <c r="AF1244" s="145"/>
      <c r="AG1244" s="145" t="s">
        <v>374</v>
      </c>
      <c r="AH1244" s="145"/>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ht="21" outlineLevel="1" x14ac:dyDescent="0.25">
      <c r="A1245" s="152"/>
      <c r="B1245" s="153"/>
      <c r="C1245" s="270" t="s">
        <v>1527</v>
      </c>
      <c r="D1245" s="271"/>
      <c r="E1245" s="271"/>
      <c r="F1245" s="271"/>
      <c r="G1245" s="271"/>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376</v>
      </c>
      <c r="AH1245" s="145"/>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78" t="str">
        <f>C1245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5" s="145"/>
      <c r="BC1245" s="145"/>
      <c r="BD1245" s="145"/>
      <c r="BE1245" s="145"/>
      <c r="BF1245" s="145"/>
      <c r="BG1245" s="145"/>
      <c r="BH1245" s="145"/>
    </row>
    <row r="1246" spans="1:60" outlineLevel="1" x14ac:dyDescent="0.25">
      <c r="A1246" s="152"/>
      <c r="B1246" s="153"/>
      <c r="C1246" s="181" t="s">
        <v>1528</v>
      </c>
      <c r="D1246" s="161"/>
      <c r="E1246" s="162"/>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1" t="s">
        <v>1529</v>
      </c>
      <c r="D1247" s="161"/>
      <c r="E1247" s="162">
        <v>3.8694199999999999</v>
      </c>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1" t="s">
        <v>1530</v>
      </c>
      <c r="D1248" s="161"/>
      <c r="E1248" s="162">
        <v>0.41632999999999998</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1" t="s">
        <v>1531</v>
      </c>
      <c r="D1249" s="161"/>
      <c r="E1249" s="162">
        <v>2.8165800000000001</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1" t="s">
        <v>1532</v>
      </c>
      <c r="D1250" s="161"/>
      <c r="E1250" s="162">
        <v>2.1650200000000002</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1" t="s">
        <v>1533</v>
      </c>
      <c r="D1251" s="161"/>
      <c r="E1251" s="162">
        <v>4.7919999999999998</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1" t="s">
        <v>1534</v>
      </c>
      <c r="D1252" s="161"/>
      <c r="E1252" s="162"/>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1" t="s">
        <v>1535</v>
      </c>
      <c r="D1253" s="161"/>
      <c r="E1253" s="162">
        <v>7.7375299999999996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1" t="s">
        <v>1536</v>
      </c>
      <c r="D1254" s="161"/>
      <c r="E1254" s="162">
        <v>7.8383700000000003</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1" t="s">
        <v>1537</v>
      </c>
      <c r="D1255" s="161"/>
      <c r="E1255" s="162">
        <v>2.5026299999999999</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1" t="s">
        <v>1538</v>
      </c>
      <c r="D1256" s="161"/>
      <c r="E1256" s="162">
        <v>8.3549999999999999E-2</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52"/>
      <c r="B1257" s="153"/>
      <c r="C1257" s="181" t="s">
        <v>1539</v>
      </c>
      <c r="D1257" s="161"/>
      <c r="E1257" s="162">
        <v>36.86262</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45"/>
      <c r="Z1257" s="145"/>
      <c r="AA1257" s="145"/>
      <c r="AB1257" s="145"/>
      <c r="AC1257" s="145"/>
      <c r="AD1257" s="145"/>
      <c r="AE1257" s="145"/>
      <c r="AF1257" s="145"/>
      <c r="AG1257" s="145" t="s">
        <v>353</v>
      </c>
      <c r="AH1257" s="145">
        <v>0</v>
      </c>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outlineLevel="1" x14ac:dyDescent="0.25">
      <c r="A1258" s="152"/>
      <c r="B1258" s="153"/>
      <c r="C1258" s="181" t="s">
        <v>1540</v>
      </c>
      <c r="D1258" s="161"/>
      <c r="E1258" s="162">
        <v>7.6917799999999996</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353</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outlineLevel="1" x14ac:dyDescent="0.25">
      <c r="A1259" s="152"/>
      <c r="B1259" s="153"/>
      <c r="C1259" s="181" t="s">
        <v>1541</v>
      </c>
      <c r="D1259" s="161"/>
      <c r="E1259" s="162">
        <v>2.4609000000000001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1" t="s">
        <v>1542</v>
      </c>
      <c r="D1260" s="161"/>
      <c r="E1260" s="162">
        <v>8.7125000000000004</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1" t="s">
        <v>1543</v>
      </c>
      <c r="D1261" s="161"/>
      <c r="E1261" s="162">
        <v>0.19753000000000001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71">
        <v>115</v>
      </c>
      <c r="B1262" s="172" t="s">
        <v>1544</v>
      </c>
      <c r="C1262" s="180" t="s">
        <v>1545</v>
      </c>
      <c r="D1262" s="173" t="s">
        <v>371</v>
      </c>
      <c r="E1262" s="174">
        <v>29.063369999999999</v>
      </c>
      <c r="F1262" s="175"/>
      <c r="G1262" s="176">
        <f>ROUND(E1262*F1262,2)</f>
        <v>0</v>
      </c>
      <c r="H1262" s="175"/>
      <c r="I1262" s="176">
        <f>ROUND(E1262*H1262,2)</f>
        <v>0</v>
      </c>
      <c r="J1262" s="175"/>
      <c r="K1262" s="176">
        <f>ROUND(E1262*J1262,2)</f>
        <v>0</v>
      </c>
      <c r="L1262" s="176">
        <v>15</v>
      </c>
      <c r="M1262" s="176">
        <f>G1262*(1+L1262/100)</f>
        <v>0</v>
      </c>
      <c r="N1262" s="174">
        <v>2.5250699999999999</v>
      </c>
      <c r="O1262" s="174">
        <f>ROUND(E1262*N1262,2)</f>
        <v>73.39</v>
      </c>
      <c r="P1262" s="174">
        <v>0</v>
      </c>
      <c r="Q1262" s="174">
        <f>ROUND(E1262*P1262,2)</f>
        <v>0</v>
      </c>
      <c r="R1262" s="176" t="s">
        <v>531</v>
      </c>
      <c r="S1262" s="176" t="s">
        <v>327</v>
      </c>
      <c r="T1262" s="177" t="s">
        <v>327</v>
      </c>
      <c r="U1262" s="156">
        <v>0.86499999999999999</v>
      </c>
      <c r="V1262" s="156">
        <f>ROUND(E1262*U1262,2)</f>
        <v>25.14</v>
      </c>
      <c r="W1262" s="156"/>
      <c r="X1262" s="156" t="s">
        <v>373</v>
      </c>
      <c r="Y1262" s="145"/>
      <c r="Z1262" s="145"/>
      <c r="AA1262" s="145"/>
      <c r="AB1262" s="145"/>
      <c r="AC1262" s="145"/>
      <c r="AD1262" s="145"/>
      <c r="AE1262" s="145"/>
      <c r="AF1262" s="145"/>
      <c r="AG1262" s="145" t="s">
        <v>374</v>
      </c>
      <c r="AH1262" s="145"/>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ht="21" outlineLevel="1" x14ac:dyDescent="0.25">
      <c r="A1263" s="152"/>
      <c r="B1263" s="153"/>
      <c r="C1263" s="270" t="s">
        <v>1546</v>
      </c>
      <c r="D1263" s="271"/>
      <c r="E1263" s="271"/>
      <c r="F1263" s="271"/>
      <c r="G1263" s="271"/>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376</v>
      </c>
      <c r="AH1263" s="145"/>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78" t="str">
        <f>C1263</f>
        <v>včetně stěnových, nosníků jeřábových drah, volných trámů, průvlaků, rámových příčlí, ztužidel, konzol, vodorovných táhel a podobných tyčových konstrukcí,</v>
      </c>
      <c r="BB1263" s="145"/>
      <c r="BC1263" s="145"/>
      <c r="BD1263" s="145"/>
      <c r="BE1263" s="145"/>
      <c r="BF1263" s="145"/>
      <c r="BG1263" s="145"/>
      <c r="BH1263" s="145"/>
    </row>
    <row r="1264" spans="1:60" outlineLevel="1" x14ac:dyDescent="0.25">
      <c r="A1264" s="152"/>
      <c r="B1264" s="153"/>
      <c r="C1264" s="181" t="s">
        <v>1547</v>
      </c>
      <c r="D1264" s="161"/>
      <c r="E1264" s="162">
        <v>0.37740000000000001</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1" t="s">
        <v>1548</v>
      </c>
      <c r="D1265" s="161"/>
      <c r="E1265" s="162">
        <v>0.2838</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1" t="s">
        <v>1549</v>
      </c>
      <c r="D1266" s="161"/>
      <c r="E1266" s="162">
        <v>1.9701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1" t="s">
        <v>1550</v>
      </c>
      <c r="D1267" s="161"/>
      <c r="E1267" s="162">
        <v>0.86399999999999999</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1" t="s">
        <v>1551</v>
      </c>
      <c r="D1268" s="161"/>
      <c r="E1268" s="162">
        <v>1.8</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1" t="s">
        <v>1552</v>
      </c>
      <c r="D1269" s="161"/>
      <c r="E1269" s="162">
        <v>3.1823999999999999</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1" t="s">
        <v>1553</v>
      </c>
      <c r="D1270" s="161"/>
      <c r="E1270" s="162">
        <v>1.95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1" t="s">
        <v>1554</v>
      </c>
      <c r="D1271" s="161"/>
      <c r="E1271" s="162">
        <v>1.8187500000000001</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52"/>
      <c r="B1272" s="153"/>
      <c r="C1272" s="181" t="s">
        <v>1555</v>
      </c>
      <c r="D1272" s="161"/>
      <c r="E1272" s="162">
        <v>1.2450000000000001</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45"/>
      <c r="Z1272" s="145"/>
      <c r="AA1272" s="145"/>
      <c r="AB1272" s="145"/>
      <c r="AC1272" s="145"/>
      <c r="AD1272" s="145"/>
      <c r="AE1272" s="145"/>
      <c r="AF1272" s="145"/>
      <c r="AG1272" s="145" t="s">
        <v>353</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x14ac:dyDescent="0.25">
      <c r="A1273" s="152"/>
      <c r="B1273" s="153"/>
      <c r="C1273" s="181" t="s">
        <v>1556</v>
      </c>
      <c r="D1273" s="161"/>
      <c r="E1273" s="162">
        <v>1.044</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353</v>
      </c>
      <c r="AH1273" s="145">
        <v>0</v>
      </c>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outlineLevel="1" x14ac:dyDescent="0.25">
      <c r="A1274" s="152"/>
      <c r="B1274" s="153"/>
      <c r="C1274" s="181" t="s">
        <v>1557</v>
      </c>
      <c r="D1274" s="161"/>
      <c r="E1274" s="162">
        <v>4.7952000000000004</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1" t="s">
        <v>1558</v>
      </c>
      <c r="D1275" s="161"/>
      <c r="E1275" s="162">
        <v>1.35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1" t="s">
        <v>1559</v>
      </c>
      <c r="D1276" s="161"/>
      <c r="E1276" s="162">
        <v>8.3827200000000008</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116</v>
      </c>
      <c r="B1277" s="172" t="s">
        <v>1560</v>
      </c>
      <c r="C1277" s="180" t="s">
        <v>1561</v>
      </c>
      <c r="D1277" s="173" t="s">
        <v>758</v>
      </c>
      <c r="E1277" s="174">
        <v>263.22000000000003</v>
      </c>
      <c r="F1277" s="175"/>
      <c r="G1277" s="176">
        <f>ROUND(E1277*F1277,2)</f>
        <v>0</v>
      </c>
      <c r="H1277" s="175"/>
      <c r="I1277" s="176">
        <f>ROUND(E1277*H1277,2)</f>
        <v>0</v>
      </c>
      <c r="J1277" s="175"/>
      <c r="K1277" s="176">
        <f>ROUND(E1277*J1277,2)</f>
        <v>0</v>
      </c>
      <c r="L1277" s="176">
        <v>15</v>
      </c>
      <c r="M1277" s="176">
        <f>G1277*(1+L1277/100)</f>
        <v>0</v>
      </c>
      <c r="N1277" s="174">
        <v>0.14124</v>
      </c>
      <c r="O1277" s="174">
        <f>ROUND(E1277*N1277,2)</f>
        <v>37.18</v>
      </c>
      <c r="P1277" s="174">
        <v>0</v>
      </c>
      <c r="Q1277" s="174">
        <f>ROUND(E1277*P1277,2)</f>
        <v>0</v>
      </c>
      <c r="R1277" s="176" t="s">
        <v>531</v>
      </c>
      <c r="S1277" s="176" t="s">
        <v>327</v>
      </c>
      <c r="T1277" s="177" t="s">
        <v>327</v>
      </c>
      <c r="U1277" s="156">
        <v>1.71</v>
      </c>
      <c r="V1277" s="156">
        <f>ROUND(E1277*U1277,2)</f>
        <v>450.11</v>
      </c>
      <c r="W1277" s="156"/>
      <c r="X1277" s="156" t="s">
        <v>373</v>
      </c>
      <c r="Y1277" s="145"/>
      <c r="Z1277" s="145"/>
      <c r="AA1277" s="145"/>
      <c r="AB1277" s="145"/>
      <c r="AC1277" s="145"/>
      <c r="AD1277" s="145"/>
      <c r="AE1277" s="145"/>
      <c r="AF1277" s="145"/>
      <c r="AG1277" s="145" t="s">
        <v>374</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1562</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376</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1" t="s">
        <v>1563</v>
      </c>
      <c r="D1279" s="161"/>
      <c r="E1279" s="162">
        <v>27.05</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0</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52"/>
      <c r="B1280" s="153"/>
      <c r="C1280" s="181" t="s">
        <v>1564</v>
      </c>
      <c r="D1280" s="161"/>
      <c r="E1280" s="162">
        <v>148.85</v>
      </c>
      <c r="F1280" s="156"/>
      <c r="G1280" s="156"/>
      <c r="H1280" s="156"/>
      <c r="I1280" s="156"/>
      <c r="J1280" s="156"/>
      <c r="K1280" s="156"/>
      <c r="L1280" s="156"/>
      <c r="M1280" s="156"/>
      <c r="N1280" s="155"/>
      <c r="O1280" s="155"/>
      <c r="P1280" s="155"/>
      <c r="Q1280" s="155"/>
      <c r="R1280" s="156"/>
      <c r="S1280" s="156"/>
      <c r="T1280" s="156"/>
      <c r="U1280" s="156"/>
      <c r="V1280" s="156"/>
      <c r="W1280" s="156"/>
      <c r="X1280" s="156"/>
      <c r="Y1280" s="145"/>
      <c r="Z1280" s="145"/>
      <c r="AA1280" s="145"/>
      <c r="AB1280" s="145"/>
      <c r="AC1280" s="145"/>
      <c r="AD1280" s="145"/>
      <c r="AE1280" s="145"/>
      <c r="AF1280" s="145"/>
      <c r="AG1280" s="145" t="s">
        <v>353</v>
      </c>
      <c r="AH1280" s="145">
        <v>0</v>
      </c>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outlineLevel="1" x14ac:dyDescent="0.25">
      <c r="A1281" s="152"/>
      <c r="B1281" s="153"/>
      <c r="C1281" s="181" t="s">
        <v>1565</v>
      </c>
      <c r="D1281" s="161"/>
      <c r="E1281" s="162">
        <v>87.32</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353</v>
      </c>
      <c r="AH1281" s="145">
        <v>0</v>
      </c>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outlineLevel="1" x14ac:dyDescent="0.25">
      <c r="A1282" s="171">
        <v>117</v>
      </c>
      <c r="B1282" s="172" t="s">
        <v>1566</v>
      </c>
      <c r="C1282" s="180" t="s">
        <v>1567</v>
      </c>
      <c r="D1282" s="173" t="s">
        <v>758</v>
      </c>
      <c r="E1282" s="174">
        <v>263.22000000000003</v>
      </c>
      <c r="F1282" s="175"/>
      <c r="G1282" s="176">
        <f>ROUND(E1282*F1282,2)</f>
        <v>0</v>
      </c>
      <c r="H1282" s="175"/>
      <c r="I1282" s="176">
        <f>ROUND(E1282*H1282,2)</f>
        <v>0</v>
      </c>
      <c r="J1282" s="175"/>
      <c r="K1282" s="176">
        <f>ROUND(E1282*J1282,2)</f>
        <v>0</v>
      </c>
      <c r="L1282" s="176">
        <v>15</v>
      </c>
      <c r="M1282" s="176">
        <f>G1282*(1+L1282/100)</f>
        <v>0</v>
      </c>
      <c r="N1282" s="174">
        <v>0</v>
      </c>
      <c r="O1282" s="174">
        <f>ROUND(E1282*N1282,2)</f>
        <v>0</v>
      </c>
      <c r="P1282" s="174">
        <v>0</v>
      </c>
      <c r="Q1282" s="174">
        <f>ROUND(E1282*P1282,2)</f>
        <v>0</v>
      </c>
      <c r="R1282" s="176" t="s">
        <v>531</v>
      </c>
      <c r="S1282" s="176" t="s">
        <v>327</v>
      </c>
      <c r="T1282" s="177" t="s">
        <v>327</v>
      </c>
      <c r="U1282" s="156">
        <v>0.56999999999999995</v>
      </c>
      <c r="V1282" s="156">
        <f>ROUND(E1282*U1282,2)</f>
        <v>150.04</v>
      </c>
      <c r="W1282" s="156"/>
      <c r="X1282" s="156" t="s">
        <v>373</v>
      </c>
      <c r="Y1282" s="145"/>
      <c r="Z1282" s="145"/>
      <c r="AA1282" s="145"/>
      <c r="AB1282" s="145"/>
      <c r="AC1282" s="145"/>
      <c r="AD1282" s="145"/>
      <c r="AE1282" s="145"/>
      <c r="AF1282" s="145"/>
      <c r="AG1282" s="145" t="s">
        <v>374</v>
      </c>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ht="21" outlineLevel="1" x14ac:dyDescent="0.25">
      <c r="A1283" s="152"/>
      <c r="B1283" s="153"/>
      <c r="C1283" s="270" t="s">
        <v>1562</v>
      </c>
      <c r="D1283" s="271"/>
      <c r="E1283" s="271"/>
      <c r="F1283" s="271"/>
      <c r="G1283" s="271"/>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376</v>
      </c>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78" t="str">
        <f>C1283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3" s="145"/>
      <c r="BC1283" s="145"/>
      <c r="BD1283" s="145"/>
      <c r="BE1283" s="145"/>
      <c r="BF1283" s="145"/>
      <c r="BG1283" s="145"/>
      <c r="BH1283" s="145"/>
    </row>
    <row r="1284" spans="1:60" outlineLevel="1" x14ac:dyDescent="0.25">
      <c r="A1284" s="152"/>
      <c r="B1284" s="153"/>
      <c r="C1284" s="181" t="s">
        <v>1568</v>
      </c>
      <c r="D1284" s="161"/>
      <c r="E1284" s="162">
        <v>263.22000000000003</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5</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71">
        <v>118</v>
      </c>
      <c r="B1285" s="172" t="s">
        <v>1569</v>
      </c>
      <c r="C1285" s="180" t="s">
        <v>1570</v>
      </c>
      <c r="D1285" s="173" t="s">
        <v>505</v>
      </c>
      <c r="E1285" s="174">
        <v>4.3595100000000002</v>
      </c>
      <c r="F1285" s="175"/>
      <c r="G1285" s="176">
        <f>ROUND(E1285*F1285,2)</f>
        <v>0</v>
      </c>
      <c r="H1285" s="175"/>
      <c r="I1285" s="176">
        <f>ROUND(E1285*H1285,2)</f>
        <v>0</v>
      </c>
      <c r="J1285" s="175"/>
      <c r="K1285" s="176">
        <f>ROUND(E1285*J1285,2)</f>
        <v>0</v>
      </c>
      <c r="L1285" s="176">
        <v>15</v>
      </c>
      <c r="M1285" s="176">
        <f>G1285*(1+L1285/100)</f>
        <v>0</v>
      </c>
      <c r="N1285" s="174">
        <v>1.01939</v>
      </c>
      <c r="O1285" s="174">
        <f>ROUND(E1285*N1285,2)</f>
        <v>4.4400000000000004</v>
      </c>
      <c r="P1285" s="174">
        <v>0</v>
      </c>
      <c r="Q1285" s="174">
        <f>ROUND(E1285*P1285,2)</f>
        <v>0</v>
      </c>
      <c r="R1285" s="176" t="s">
        <v>531</v>
      </c>
      <c r="S1285" s="176" t="s">
        <v>327</v>
      </c>
      <c r="T1285" s="177" t="s">
        <v>327</v>
      </c>
      <c r="U1285" s="156">
        <v>51.252000000000002</v>
      </c>
      <c r="V1285" s="156">
        <f>ROUND(E1285*U1285,2)</f>
        <v>223.43</v>
      </c>
      <c r="W1285" s="156"/>
      <c r="X1285" s="156" t="s">
        <v>373</v>
      </c>
      <c r="Y1285" s="145"/>
      <c r="Z1285" s="145"/>
      <c r="AA1285" s="145"/>
      <c r="AB1285" s="145"/>
      <c r="AC1285" s="145"/>
      <c r="AD1285" s="145"/>
      <c r="AE1285" s="145"/>
      <c r="AF1285" s="145"/>
      <c r="AG1285" s="145" t="s">
        <v>374</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ht="21" outlineLevel="1" x14ac:dyDescent="0.25">
      <c r="A1286" s="152"/>
      <c r="B1286" s="153"/>
      <c r="C1286" s="270" t="s">
        <v>1571</v>
      </c>
      <c r="D1286" s="271"/>
      <c r="E1286" s="271"/>
      <c r="F1286" s="271"/>
      <c r="G1286" s="271"/>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376</v>
      </c>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78" t="str">
        <f>C1286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6" s="145"/>
      <c r="BC1286" s="145"/>
      <c r="BD1286" s="145"/>
      <c r="BE1286" s="145"/>
      <c r="BF1286" s="145"/>
      <c r="BG1286" s="145"/>
      <c r="BH1286" s="145"/>
    </row>
    <row r="1287" spans="1:60" outlineLevel="1" x14ac:dyDescent="0.25">
      <c r="A1287" s="152"/>
      <c r="B1287" s="153"/>
      <c r="C1287" s="181" t="s">
        <v>1572</v>
      </c>
      <c r="D1287" s="161"/>
      <c r="E1287" s="162">
        <v>5.6610000000000001E-2</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1" t="s">
        <v>1573</v>
      </c>
      <c r="D1288" s="161"/>
      <c r="E1288" s="162">
        <v>4.2569999999999997E-2</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1" t="s">
        <v>1574</v>
      </c>
      <c r="D1289" s="161"/>
      <c r="E1289" s="162">
        <v>0.29552</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1" t="s">
        <v>1575</v>
      </c>
      <c r="D1290" s="161"/>
      <c r="E1290" s="162">
        <v>0.12959999999999999</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1" t="s">
        <v>1576</v>
      </c>
      <c r="D1291" s="161"/>
      <c r="E1291" s="162">
        <v>0.27</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1" t="s">
        <v>1577</v>
      </c>
      <c r="D1292" s="161"/>
      <c r="E1292" s="162">
        <v>0.47736000000000001</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1" t="s">
        <v>1578</v>
      </c>
      <c r="D1293" s="161"/>
      <c r="E1293" s="162">
        <v>0.29249999999999998</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1" t="s">
        <v>1579</v>
      </c>
      <c r="D1294" s="161"/>
      <c r="E1294" s="162">
        <v>0.27281</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outlineLevel="1" x14ac:dyDescent="0.25">
      <c r="A1295" s="152"/>
      <c r="B1295" s="153"/>
      <c r="C1295" s="181" t="s">
        <v>1580</v>
      </c>
      <c r="D1295" s="161"/>
      <c r="E1295" s="162">
        <v>0.18675</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45"/>
      <c r="Z1295" s="145"/>
      <c r="AA1295" s="145"/>
      <c r="AB1295" s="145"/>
      <c r="AC1295" s="145"/>
      <c r="AD1295" s="145"/>
      <c r="AE1295" s="145"/>
      <c r="AF1295" s="145"/>
      <c r="AG1295" s="145" t="s">
        <v>353</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181" t="s">
        <v>1581</v>
      </c>
      <c r="D1296" s="161"/>
      <c r="E1296" s="162">
        <v>0.15659999999999999</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353</v>
      </c>
      <c r="AH1296" s="145">
        <v>0</v>
      </c>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1" t="s">
        <v>1582</v>
      </c>
      <c r="D1297" s="161"/>
      <c r="E1297" s="162">
        <v>0.71928000000000003</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1" t="s">
        <v>1583</v>
      </c>
      <c r="D1298" s="161"/>
      <c r="E1298" s="162">
        <v>0.20250000000000001</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1" t="s">
        <v>1584</v>
      </c>
      <c r="D1299" s="161"/>
      <c r="E1299" s="162">
        <v>1.2574099999999999</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ht="20.399999999999999" outlineLevel="1" x14ac:dyDescent="0.25">
      <c r="A1300" s="171">
        <v>119</v>
      </c>
      <c r="B1300" s="172" t="s">
        <v>1585</v>
      </c>
      <c r="C1300" s="180" t="s">
        <v>1586</v>
      </c>
      <c r="D1300" s="173" t="s">
        <v>513</v>
      </c>
      <c r="E1300" s="174">
        <v>51.12</v>
      </c>
      <c r="F1300" s="175"/>
      <c r="G1300" s="176">
        <f>ROUND(E1300*F1300,2)</f>
        <v>0</v>
      </c>
      <c r="H1300" s="175"/>
      <c r="I1300" s="176">
        <f>ROUND(E1300*H1300,2)</f>
        <v>0</v>
      </c>
      <c r="J1300" s="175"/>
      <c r="K1300" s="176">
        <f>ROUND(E1300*J1300,2)</f>
        <v>0</v>
      </c>
      <c r="L1300" s="176">
        <v>15</v>
      </c>
      <c r="M1300" s="176">
        <f>G1300*(1+L1300/100)</f>
        <v>0</v>
      </c>
      <c r="N1300" s="174">
        <v>1.243E-2</v>
      </c>
      <c r="O1300" s="174">
        <f>ROUND(E1300*N1300,2)</f>
        <v>0.64</v>
      </c>
      <c r="P1300" s="174">
        <v>0</v>
      </c>
      <c r="Q1300" s="174">
        <f>ROUND(E1300*P1300,2)</f>
        <v>0</v>
      </c>
      <c r="R1300" s="176" t="s">
        <v>531</v>
      </c>
      <c r="S1300" s="176" t="s">
        <v>327</v>
      </c>
      <c r="T1300" s="177" t="s">
        <v>327</v>
      </c>
      <c r="U1300" s="156">
        <v>0.95</v>
      </c>
      <c r="V1300" s="156">
        <f>ROUND(E1300*U1300,2)</f>
        <v>48.56</v>
      </c>
      <c r="W1300" s="156"/>
      <c r="X1300" s="156" t="s">
        <v>373</v>
      </c>
      <c r="Y1300" s="145"/>
      <c r="Z1300" s="145"/>
      <c r="AA1300" s="145"/>
      <c r="AB1300" s="145"/>
      <c r="AC1300" s="145"/>
      <c r="AD1300" s="145"/>
      <c r="AE1300" s="145"/>
      <c r="AF1300" s="145"/>
      <c r="AG1300" s="145" t="s">
        <v>374</v>
      </c>
      <c r="AH1300" s="145"/>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259" t="s">
        <v>1587</v>
      </c>
      <c r="D1301" s="260"/>
      <c r="E1301" s="260"/>
      <c r="F1301" s="260"/>
      <c r="G1301" s="260"/>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331</v>
      </c>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1" t="s">
        <v>859</v>
      </c>
      <c r="D1302" s="161"/>
      <c r="E1302" s="162"/>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1" t="s">
        <v>1588</v>
      </c>
      <c r="D1303" s="161"/>
      <c r="E1303" s="162">
        <v>7.05</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1" t="s">
        <v>1589</v>
      </c>
      <c r="D1304" s="161"/>
      <c r="E1304" s="162">
        <v>10.35</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1" t="s">
        <v>1590</v>
      </c>
      <c r="D1305" s="161"/>
      <c r="E1305" s="162">
        <v>1.95</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1" t="s">
        <v>1591</v>
      </c>
      <c r="D1306" s="161"/>
      <c r="E1306" s="162">
        <v>1.95</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1" t="s">
        <v>1592</v>
      </c>
      <c r="D1307" s="161"/>
      <c r="E1307" s="162">
        <v>3.3</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1" t="s">
        <v>1593</v>
      </c>
      <c r="D1308" s="161"/>
      <c r="E1308" s="162">
        <v>3.3</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1" t="s">
        <v>1594</v>
      </c>
      <c r="D1309" s="161"/>
      <c r="E1309" s="162">
        <v>3.3</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1" t="s">
        <v>1595</v>
      </c>
      <c r="D1310" s="161"/>
      <c r="E1310" s="162">
        <v>3.3</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1" t="s">
        <v>1596</v>
      </c>
      <c r="D1311" s="161"/>
      <c r="E1311" s="162">
        <v>3.3</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52"/>
      <c r="B1312" s="153"/>
      <c r="C1312" s="181" t="s">
        <v>1597</v>
      </c>
      <c r="D1312" s="161"/>
      <c r="E1312" s="162">
        <v>2.2000000000000002</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45"/>
      <c r="Z1312" s="145"/>
      <c r="AA1312" s="145"/>
      <c r="AB1312" s="145"/>
      <c r="AC1312" s="145"/>
      <c r="AD1312" s="145"/>
      <c r="AE1312" s="145"/>
      <c r="AF1312" s="145"/>
      <c r="AG1312" s="145" t="s">
        <v>353</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1" t="s">
        <v>1598</v>
      </c>
      <c r="D1313" s="161"/>
      <c r="E1313" s="162">
        <v>2.78</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1" t="s">
        <v>1599</v>
      </c>
      <c r="D1314" s="161"/>
      <c r="E1314" s="162">
        <v>2.78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52"/>
      <c r="B1315" s="153"/>
      <c r="C1315" s="181" t="s">
        <v>1600</v>
      </c>
      <c r="D1315" s="161"/>
      <c r="E1315" s="162">
        <v>2.78</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45"/>
      <c r="Z1315" s="145"/>
      <c r="AA1315" s="145"/>
      <c r="AB1315" s="145"/>
      <c r="AC1315" s="145"/>
      <c r="AD1315" s="145"/>
      <c r="AE1315" s="145"/>
      <c r="AF1315" s="145"/>
      <c r="AG1315" s="145" t="s">
        <v>353</v>
      </c>
      <c r="AH1315" s="145">
        <v>0</v>
      </c>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1" t="s">
        <v>1601</v>
      </c>
      <c r="D1316" s="161"/>
      <c r="E1316" s="162">
        <v>2.78</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71">
        <v>120</v>
      </c>
      <c r="B1317" s="172" t="s">
        <v>1602</v>
      </c>
      <c r="C1317" s="180" t="s">
        <v>1603</v>
      </c>
      <c r="D1317" s="173" t="s">
        <v>371</v>
      </c>
      <c r="E1317" s="174">
        <v>0.78768000000000005</v>
      </c>
      <c r="F1317" s="175"/>
      <c r="G1317" s="176">
        <f>ROUND(E1317*F1317,2)</f>
        <v>0</v>
      </c>
      <c r="H1317" s="175"/>
      <c r="I1317" s="176">
        <f>ROUND(E1317*H1317,2)</f>
        <v>0</v>
      </c>
      <c r="J1317" s="175"/>
      <c r="K1317" s="176">
        <f>ROUND(E1317*J1317,2)</f>
        <v>0</v>
      </c>
      <c r="L1317" s="176">
        <v>15</v>
      </c>
      <c r="M1317" s="176">
        <f>G1317*(1+L1317/100)</f>
        <v>0</v>
      </c>
      <c r="N1317" s="174">
        <v>2.5251100000000002</v>
      </c>
      <c r="O1317" s="174">
        <f>ROUND(E1317*N1317,2)</f>
        <v>1.99</v>
      </c>
      <c r="P1317" s="174">
        <v>0</v>
      </c>
      <c r="Q1317" s="174">
        <f>ROUND(E1317*P1317,2)</f>
        <v>0</v>
      </c>
      <c r="R1317" s="176" t="s">
        <v>531</v>
      </c>
      <c r="S1317" s="176" t="s">
        <v>327</v>
      </c>
      <c r="T1317" s="177" t="s">
        <v>327</v>
      </c>
      <c r="U1317" s="156">
        <v>1.448</v>
      </c>
      <c r="V1317" s="156">
        <f>ROUND(E1317*U1317,2)</f>
        <v>1.1399999999999999</v>
      </c>
      <c r="W1317" s="156"/>
      <c r="X1317" s="156" t="s">
        <v>373</v>
      </c>
      <c r="Y1317" s="145"/>
      <c r="Z1317" s="145"/>
      <c r="AA1317" s="145"/>
      <c r="AB1317" s="145"/>
      <c r="AC1317" s="145"/>
      <c r="AD1317" s="145"/>
      <c r="AE1317" s="145"/>
      <c r="AF1317" s="145"/>
      <c r="AG1317" s="145" t="s">
        <v>374</v>
      </c>
      <c r="AH1317" s="145"/>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52"/>
      <c r="B1318" s="153"/>
      <c r="C1318" s="181" t="s">
        <v>1604</v>
      </c>
      <c r="D1318" s="161"/>
      <c r="E1318" s="162">
        <v>0.45</v>
      </c>
      <c r="F1318" s="156"/>
      <c r="G1318" s="156"/>
      <c r="H1318" s="156"/>
      <c r="I1318" s="156"/>
      <c r="J1318" s="156"/>
      <c r="K1318" s="156"/>
      <c r="L1318" s="156"/>
      <c r="M1318" s="156"/>
      <c r="N1318" s="155"/>
      <c r="O1318" s="155"/>
      <c r="P1318" s="155"/>
      <c r="Q1318" s="155"/>
      <c r="R1318" s="156"/>
      <c r="S1318" s="156"/>
      <c r="T1318" s="156"/>
      <c r="U1318" s="156"/>
      <c r="V1318" s="156"/>
      <c r="W1318" s="156"/>
      <c r="X1318" s="156"/>
      <c r="Y1318" s="145"/>
      <c r="Z1318" s="145"/>
      <c r="AA1318" s="145"/>
      <c r="AB1318" s="145"/>
      <c r="AC1318" s="145"/>
      <c r="AD1318" s="145"/>
      <c r="AE1318" s="145"/>
      <c r="AF1318" s="145"/>
      <c r="AG1318" s="145" t="s">
        <v>353</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1" t="s">
        <v>1605</v>
      </c>
      <c r="D1319" s="161"/>
      <c r="E1319" s="162">
        <v>0.33767999999999998</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0</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121</v>
      </c>
      <c r="B1320" s="172" t="s">
        <v>1606</v>
      </c>
      <c r="C1320" s="180" t="s">
        <v>1607</v>
      </c>
      <c r="D1320" s="173" t="s">
        <v>758</v>
      </c>
      <c r="E1320" s="174">
        <v>17.059999999999999</v>
      </c>
      <c r="F1320" s="175"/>
      <c r="G1320" s="176">
        <f>ROUND(E1320*F1320,2)</f>
        <v>0</v>
      </c>
      <c r="H1320" s="175"/>
      <c r="I1320" s="176">
        <f>ROUND(E1320*H1320,2)</f>
        <v>0</v>
      </c>
      <c r="J1320" s="175"/>
      <c r="K1320" s="176">
        <f>ROUND(E1320*J1320,2)</f>
        <v>0</v>
      </c>
      <c r="L1320" s="176">
        <v>15</v>
      </c>
      <c r="M1320" s="176">
        <f>G1320*(1+L1320/100)</f>
        <v>0</v>
      </c>
      <c r="N1320" s="174">
        <v>4.965E-2</v>
      </c>
      <c r="O1320" s="174">
        <f>ROUND(E1320*N1320,2)</f>
        <v>0.85</v>
      </c>
      <c r="P1320" s="174">
        <v>0</v>
      </c>
      <c r="Q1320" s="174">
        <f>ROUND(E1320*P1320,2)</f>
        <v>0</v>
      </c>
      <c r="R1320" s="176" t="s">
        <v>531</v>
      </c>
      <c r="S1320" s="176" t="s">
        <v>327</v>
      </c>
      <c r="T1320" s="177" t="s">
        <v>327</v>
      </c>
      <c r="U1320" s="156">
        <v>0.94</v>
      </c>
      <c r="V1320" s="156">
        <f>ROUND(E1320*U1320,2)</f>
        <v>16.04</v>
      </c>
      <c r="W1320" s="156"/>
      <c r="X1320" s="156" t="s">
        <v>373</v>
      </c>
      <c r="Y1320" s="145"/>
      <c r="Z1320" s="145"/>
      <c r="AA1320" s="145"/>
      <c r="AB1320" s="145"/>
      <c r="AC1320" s="145"/>
      <c r="AD1320" s="145"/>
      <c r="AE1320" s="145"/>
      <c r="AF1320" s="145"/>
      <c r="AG1320" s="145" t="s">
        <v>374</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181" t="s">
        <v>1608</v>
      </c>
      <c r="D1321" s="161"/>
      <c r="E1321" s="162">
        <v>5</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353</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1" t="s">
        <v>1609</v>
      </c>
      <c r="D1322" s="161"/>
      <c r="E1322" s="162">
        <v>12.06</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71">
        <v>122</v>
      </c>
      <c r="B1323" s="172" t="s">
        <v>1610</v>
      </c>
      <c r="C1323" s="180" t="s">
        <v>1611</v>
      </c>
      <c r="D1323" s="173" t="s">
        <v>758</v>
      </c>
      <c r="E1323" s="174">
        <v>17.059999999999999</v>
      </c>
      <c r="F1323" s="175"/>
      <c r="G1323" s="176">
        <f>ROUND(E1323*F1323,2)</f>
        <v>0</v>
      </c>
      <c r="H1323" s="175"/>
      <c r="I1323" s="176">
        <f>ROUND(E1323*H1323,2)</f>
        <v>0</v>
      </c>
      <c r="J1323" s="175"/>
      <c r="K1323" s="176">
        <f>ROUND(E1323*J1323,2)</f>
        <v>0</v>
      </c>
      <c r="L1323" s="176">
        <v>15</v>
      </c>
      <c r="M1323" s="176">
        <f>G1323*(1+L1323/100)</f>
        <v>0</v>
      </c>
      <c r="N1323" s="174">
        <v>0</v>
      </c>
      <c r="O1323" s="174">
        <f>ROUND(E1323*N1323,2)</f>
        <v>0</v>
      </c>
      <c r="P1323" s="174">
        <v>0</v>
      </c>
      <c r="Q1323" s="174">
        <f>ROUND(E1323*P1323,2)</f>
        <v>0</v>
      </c>
      <c r="R1323" s="176" t="s">
        <v>531</v>
      </c>
      <c r="S1323" s="176" t="s">
        <v>327</v>
      </c>
      <c r="T1323" s="177" t="s">
        <v>327</v>
      </c>
      <c r="U1323" s="156">
        <v>0.28999999999999998</v>
      </c>
      <c r="V1323" s="156">
        <f>ROUND(E1323*U1323,2)</f>
        <v>4.95</v>
      </c>
      <c r="W1323" s="156"/>
      <c r="X1323" s="156" t="s">
        <v>373</v>
      </c>
      <c r="Y1323" s="145"/>
      <c r="Z1323" s="145"/>
      <c r="AA1323" s="145"/>
      <c r="AB1323" s="145"/>
      <c r="AC1323" s="145"/>
      <c r="AD1323" s="145"/>
      <c r="AE1323" s="145"/>
      <c r="AF1323" s="145"/>
      <c r="AG1323" s="145" t="s">
        <v>374</v>
      </c>
      <c r="AH1323" s="145"/>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x14ac:dyDescent="0.25">
      <c r="A1324" s="152"/>
      <c r="B1324" s="153"/>
      <c r="C1324" s="181" t="s">
        <v>1612</v>
      </c>
      <c r="D1324" s="161"/>
      <c r="E1324" s="162">
        <v>17.059999999999999</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45"/>
      <c r="Z1324" s="145"/>
      <c r="AA1324" s="145"/>
      <c r="AB1324" s="145"/>
      <c r="AC1324" s="145"/>
      <c r="AD1324" s="145"/>
      <c r="AE1324" s="145"/>
      <c r="AF1324" s="145"/>
      <c r="AG1324" s="145" t="s">
        <v>353</v>
      </c>
      <c r="AH1324" s="145">
        <v>5</v>
      </c>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71">
        <v>123</v>
      </c>
      <c r="B1325" s="172" t="s">
        <v>1613</v>
      </c>
      <c r="C1325" s="180" t="s">
        <v>1614</v>
      </c>
      <c r="D1325" s="173" t="s">
        <v>505</v>
      </c>
      <c r="E1325" s="174">
        <v>7.8770000000000007E-2</v>
      </c>
      <c r="F1325" s="175"/>
      <c r="G1325" s="176">
        <f>ROUND(E1325*F1325,2)</f>
        <v>0</v>
      </c>
      <c r="H1325" s="175"/>
      <c r="I1325" s="176">
        <f>ROUND(E1325*H1325,2)</f>
        <v>0</v>
      </c>
      <c r="J1325" s="175"/>
      <c r="K1325" s="176">
        <f>ROUND(E1325*J1325,2)</f>
        <v>0</v>
      </c>
      <c r="L1325" s="176">
        <v>15</v>
      </c>
      <c r="M1325" s="176">
        <f>G1325*(1+L1325/100)</f>
        <v>0</v>
      </c>
      <c r="N1325" s="174">
        <v>1.0166500000000001</v>
      </c>
      <c r="O1325" s="174">
        <f>ROUND(E1325*N1325,2)</f>
        <v>0.08</v>
      </c>
      <c r="P1325" s="174">
        <v>0</v>
      </c>
      <c r="Q1325" s="174">
        <f>ROUND(E1325*P1325,2)</f>
        <v>0</v>
      </c>
      <c r="R1325" s="176" t="s">
        <v>531</v>
      </c>
      <c r="S1325" s="176" t="s">
        <v>327</v>
      </c>
      <c r="T1325" s="177" t="s">
        <v>327</v>
      </c>
      <c r="U1325" s="156">
        <v>27.672999999999998</v>
      </c>
      <c r="V1325" s="156">
        <f>ROUND(E1325*U1325,2)</f>
        <v>2.1800000000000002</v>
      </c>
      <c r="W1325" s="156"/>
      <c r="X1325" s="156" t="s">
        <v>373</v>
      </c>
      <c r="Y1325" s="145"/>
      <c r="Z1325" s="145"/>
      <c r="AA1325" s="145"/>
      <c r="AB1325" s="145"/>
      <c r="AC1325" s="145"/>
      <c r="AD1325" s="145"/>
      <c r="AE1325" s="145"/>
      <c r="AF1325" s="145"/>
      <c r="AG1325" s="145" t="s">
        <v>374</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0" t="s">
        <v>1615</v>
      </c>
      <c r="D1326" s="271"/>
      <c r="E1326" s="271"/>
      <c r="F1326" s="271"/>
      <c r="G1326" s="271"/>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376</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1" t="s">
        <v>1616</v>
      </c>
      <c r="D1327" s="161"/>
      <c r="E1327" s="162">
        <v>4.4999999999999998E-2</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outlineLevel="1" x14ac:dyDescent="0.25">
      <c r="A1328" s="152"/>
      <c r="B1328" s="153"/>
      <c r="C1328" s="181" t="s">
        <v>1617</v>
      </c>
      <c r="D1328" s="161"/>
      <c r="E1328" s="162">
        <v>3.3770000000000001E-2</v>
      </c>
      <c r="F1328" s="156"/>
      <c r="G1328" s="156"/>
      <c r="H1328" s="156"/>
      <c r="I1328" s="156"/>
      <c r="J1328" s="156"/>
      <c r="K1328" s="156"/>
      <c r="L1328" s="156"/>
      <c r="M1328" s="156"/>
      <c r="N1328" s="155"/>
      <c r="O1328" s="155"/>
      <c r="P1328" s="155"/>
      <c r="Q1328" s="155"/>
      <c r="R1328" s="156"/>
      <c r="S1328" s="156"/>
      <c r="T1328" s="156"/>
      <c r="U1328" s="156"/>
      <c r="V1328" s="156"/>
      <c r="W1328" s="156"/>
      <c r="X1328" s="156"/>
      <c r="Y1328" s="145"/>
      <c r="Z1328" s="145"/>
      <c r="AA1328" s="145"/>
      <c r="AB1328" s="145"/>
      <c r="AC1328" s="145"/>
      <c r="AD1328" s="145"/>
      <c r="AE1328" s="145"/>
      <c r="AF1328" s="145"/>
      <c r="AG1328" s="145" t="s">
        <v>353</v>
      </c>
      <c r="AH1328" s="145">
        <v>0</v>
      </c>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ht="20.399999999999999" outlineLevel="1" x14ac:dyDescent="0.25">
      <c r="A1329" s="171">
        <v>124</v>
      </c>
      <c r="B1329" s="172" t="s">
        <v>1618</v>
      </c>
      <c r="C1329" s="180" t="s">
        <v>1619</v>
      </c>
      <c r="D1329" s="173" t="s">
        <v>701</v>
      </c>
      <c r="E1329" s="174">
        <v>3</v>
      </c>
      <c r="F1329" s="175"/>
      <c r="G1329" s="176">
        <f>ROUND(E1329*F1329,2)</f>
        <v>0</v>
      </c>
      <c r="H1329" s="175"/>
      <c r="I1329" s="176">
        <f>ROUND(E1329*H1329,2)</f>
        <v>0</v>
      </c>
      <c r="J1329" s="175"/>
      <c r="K1329" s="176">
        <f>ROUND(E1329*J1329,2)</f>
        <v>0</v>
      </c>
      <c r="L1329" s="176">
        <v>15</v>
      </c>
      <c r="M1329" s="176">
        <f>G1329*(1+L1329/100)</f>
        <v>0</v>
      </c>
      <c r="N1329" s="174">
        <v>4.6000000000000001E-4</v>
      </c>
      <c r="O1329" s="174">
        <f>ROUND(E1329*N1329,2)</f>
        <v>0</v>
      </c>
      <c r="P1329" s="174">
        <v>0</v>
      </c>
      <c r="Q1329" s="174">
        <f>ROUND(E1329*P1329,2)</f>
        <v>0</v>
      </c>
      <c r="R1329" s="176" t="s">
        <v>531</v>
      </c>
      <c r="S1329" s="176" t="s">
        <v>760</v>
      </c>
      <c r="T1329" s="177" t="s">
        <v>1437</v>
      </c>
      <c r="U1329" s="156">
        <v>0.28999999999999998</v>
      </c>
      <c r="V1329" s="156">
        <f>ROUND(E1329*U1329,2)</f>
        <v>0.87</v>
      </c>
      <c r="W1329" s="156"/>
      <c r="X1329" s="156" t="s">
        <v>373</v>
      </c>
      <c r="Y1329" s="145"/>
      <c r="Z1329" s="145"/>
      <c r="AA1329" s="145"/>
      <c r="AB1329" s="145"/>
      <c r="AC1329" s="145"/>
      <c r="AD1329" s="145"/>
      <c r="AE1329" s="145"/>
      <c r="AF1329" s="145"/>
      <c r="AG1329" s="145" t="s">
        <v>374</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0" t="s">
        <v>4409</v>
      </c>
      <c r="D1330" s="271"/>
      <c r="E1330" s="271"/>
      <c r="F1330" s="271"/>
      <c r="G1330" s="271"/>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376</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272" t="s">
        <v>1620</v>
      </c>
      <c r="D1331" s="273"/>
      <c r="E1331" s="273"/>
      <c r="F1331" s="273"/>
      <c r="G1331" s="273"/>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376</v>
      </c>
      <c r="AH1331" s="145"/>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outlineLevel="1" x14ac:dyDescent="0.25">
      <c r="A1332" s="152"/>
      <c r="B1332" s="153"/>
      <c r="C1332" s="181" t="s">
        <v>1621</v>
      </c>
      <c r="D1332" s="161"/>
      <c r="E1332" s="162">
        <v>3</v>
      </c>
      <c r="F1332" s="156"/>
      <c r="G1332" s="156"/>
      <c r="H1332" s="156"/>
      <c r="I1332" s="156"/>
      <c r="J1332" s="156"/>
      <c r="K1332" s="156"/>
      <c r="L1332" s="156"/>
      <c r="M1332" s="156"/>
      <c r="N1332" s="155"/>
      <c r="O1332" s="155"/>
      <c r="P1332" s="155"/>
      <c r="Q1332" s="155"/>
      <c r="R1332" s="156"/>
      <c r="S1332" s="156"/>
      <c r="T1332" s="156"/>
      <c r="U1332" s="156"/>
      <c r="V1332" s="156"/>
      <c r="W1332" s="156"/>
      <c r="X1332" s="156"/>
      <c r="Y1332" s="145"/>
      <c r="Z1332" s="145"/>
      <c r="AA1332" s="145"/>
      <c r="AB1332" s="145"/>
      <c r="AC1332" s="145"/>
      <c r="AD1332" s="145"/>
      <c r="AE1332" s="145"/>
      <c r="AF1332" s="145"/>
      <c r="AG1332" s="145" t="s">
        <v>353</v>
      </c>
      <c r="AH1332" s="145">
        <v>0</v>
      </c>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ht="20.399999999999999" outlineLevel="1" x14ac:dyDescent="0.25">
      <c r="A1333" s="171">
        <v>125</v>
      </c>
      <c r="B1333" s="172" t="s">
        <v>1622</v>
      </c>
      <c r="C1333" s="180" t="s">
        <v>1623</v>
      </c>
      <c r="D1333" s="173" t="s">
        <v>701</v>
      </c>
      <c r="E1333" s="174">
        <v>1</v>
      </c>
      <c r="F1333" s="175"/>
      <c r="G1333" s="176">
        <f>ROUND(E1333*F1333,2)</f>
        <v>0</v>
      </c>
      <c r="H1333" s="175"/>
      <c r="I1333" s="176">
        <f>ROUND(E1333*H1333,2)</f>
        <v>0</v>
      </c>
      <c r="J1333" s="175"/>
      <c r="K1333" s="176">
        <f>ROUND(E1333*J1333,2)</f>
        <v>0</v>
      </c>
      <c r="L1333" s="176">
        <v>15</v>
      </c>
      <c r="M1333" s="176">
        <f>G1333*(1+L1333/100)</f>
        <v>0</v>
      </c>
      <c r="N1333" s="174">
        <v>1E-4</v>
      </c>
      <c r="O1333" s="174">
        <f>ROUND(E1333*N1333,2)</f>
        <v>0</v>
      </c>
      <c r="P1333" s="174">
        <v>0</v>
      </c>
      <c r="Q1333" s="174">
        <f>ROUND(E1333*P1333,2)</f>
        <v>0</v>
      </c>
      <c r="R1333" s="176" t="s">
        <v>531</v>
      </c>
      <c r="S1333" s="176" t="s">
        <v>760</v>
      </c>
      <c r="T1333" s="177" t="s">
        <v>1437</v>
      </c>
      <c r="U1333" s="156">
        <v>0.24</v>
      </c>
      <c r="V1333" s="156">
        <f>ROUND(E1333*U1333,2)</f>
        <v>0.24</v>
      </c>
      <c r="W1333" s="156"/>
      <c r="X1333" s="156" t="s">
        <v>373</v>
      </c>
      <c r="Y1333" s="145"/>
      <c r="Z1333" s="145"/>
      <c r="AA1333" s="145"/>
      <c r="AB1333" s="145"/>
      <c r="AC1333" s="145"/>
      <c r="AD1333" s="145"/>
      <c r="AE1333" s="145"/>
      <c r="AF1333" s="145"/>
      <c r="AG1333" s="145" t="s">
        <v>374</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0" t="s">
        <v>4409</v>
      </c>
      <c r="D1334" s="271"/>
      <c r="E1334" s="271"/>
      <c r="F1334" s="271"/>
      <c r="G1334" s="271"/>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376</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272" t="s">
        <v>1620</v>
      </c>
      <c r="D1335" s="273"/>
      <c r="E1335" s="273"/>
      <c r="F1335" s="273"/>
      <c r="G1335" s="273"/>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376</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outlineLevel="1" x14ac:dyDescent="0.25">
      <c r="A1336" s="152"/>
      <c r="B1336" s="153"/>
      <c r="C1336" s="181" t="s">
        <v>1624</v>
      </c>
      <c r="D1336" s="161"/>
      <c r="E1336" s="162">
        <v>1</v>
      </c>
      <c r="F1336" s="156"/>
      <c r="G1336" s="156"/>
      <c r="H1336" s="156"/>
      <c r="I1336" s="156"/>
      <c r="J1336" s="156"/>
      <c r="K1336" s="156"/>
      <c r="L1336" s="156"/>
      <c r="M1336" s="156"/>
      <c r="N1336" s="155"/>
      <c r="O1336" s="155"/>
      <c r="P1336" s="155"/>
      <c r="Q1336" s="155"/>
      <c r="R1336" s="156"/>
      <c r="S1336" s="156"/>
      <c r="T1336" s="156"/>
      <c r="U1336" s="156"/>
      <c r="V1336" s="156"/>
      <c r="W1336" s="156"/>
      <c r="X1336" s="156"/>
      <c r="Y1336" s="145"/>
      <c r="Z1336" s="145"/>
      <c r="AA1336" s="145"/>
      <c r="AB1336" s="145"/>
      <c r="AC1336" s="145"/>
      <c r="AD1336" s="145"/>
      <c r="AE1336" s="145"/>
      <c r="AF1336" s="145"/>
      <c r="AG1336" s="145" t="s">
        <v>353</v>
      </c>
      <c r="AH1336" s="145">
        <v>0</v>
      </c>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ht="20.399999999999999" outlineLevel="1" x14ac:dyDescent="0.25">
      <c r="A1337" s="171">
        <v>126</v>
      </c>
      <c r="B1337" s="172" t="s">
        <v>1625</v>
      </c>
      <c r="C1337" s="180" t="s">
        <v>1626</v>
      </c>
      <c r="D1337" s="173" t="s">
        <v>701</v>
      </c>
      <c r="E1337" s="174">
        <v>8</v>
      </c>
      <c r="F1337" s="175"/>
      <c r="G1337" s="176">
        <f>ROUND(E1337*F1337,2)</f>
        <v>0</v>
      </c>
      <c r="H1337" s="175"/>
      <c r="I1337" s="176">
        <f>ROUND(E1337*H1337,2)</f>
        <v>0</v>
      </c>
      <c r="J1337" s="175"/>
      <c r="K1337" s="176">
        <f>ROUND(E1337*J1337,2)</f>
        <v>0</v>
      </c>
      <c r="L1337" s="176">
        <v>15</v>
      </c>
      <c r="M1337" s="176">
        <f>G1337*(1+L1337/100)</f>
        <v>0</v>
      </c>
      <c r="N1337" s="174">
        <v>6.0000000000000001E-3</v>
      </c>
      <c r="O1337" s="174">
        <f>ROUND(E1337*N1337,2)</f>
        <v>0.05</v>
      </c>
      <c r="P1337" s="174">
        <v>0</v>
      </c>
      <c r="Q1337" s="174">
        <f>ROUND(E1337*P1337,2)</f>
        <v>0</v>
      </c>
      <c r="R1337" s="176" t="s">
        <v>531</v>
      </c>
      <c r="S1337" s="176" t="s">
        <v>760</v>
      </c>
      <c r="T1337" s="177" t="s">
        <v>1437</v>
      </c>
      <c r="U1337" s="156">
        <v>0.24</v>
      </c>
      <c r="V1337" s="156">
        <f>ROUND(E1337*U1337,2)</f>
        <v>1.92</v>
      </c>
      <c r="W1337" s="156"/>
      <c r="X1337" s="156" t="s">
        <v>373</v>
      </c>
      <c r="Y1337" s="145"/>
      <c r="Z1337" s="145"/>
      <c r="AA1337" s="145"/>
      <c r="AB1337" s="145"/>
      <c r="AC1337" s="145"/>
      <c r="AD1337" s="145"/>
      <c r="AE1337" s="145"/>
      <c r="AF1337" s="145"/>
      <c r="AG1337" s="145" t="s">
        <v>374</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0" t="s">
        <v>4409</v>
      </c>
      <c r="D1338" s="271"/>
      <c r="E1338" s="271"/>
      <c r="F1338" s="271"/>
      <c r="G1338" s="271"/>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376</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272" t="s">
        <v>1620</v>
      </c>
      <c r="D1339" s="273"/>
      <c r="E1339" s="273"/>
      <c r="F1339" s="273"/>
      <c r="G1339" s="273"/>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376</v>
      </c>
      <c r="AH1339" s="145"/>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52"/>
      <c r="B1340" s="153"/>
      <c r="C1340" s="181" t="s">
        <v>1627</v>
      </c>
      <c r="D1340" s="161"/>
      <c r="E1340" s="162">
        <v>8</v>
      </c>
      <c r="F1340" s="156"/>
      <c r="G1340" s="156"/>
      <c r="H1340" s="156"/>
      <c r="I1340" s="156"/>
      <c r="J1340" s="156"/>
      <c r="K1340" s="156"/>
      <c r="L1340" s="156"/>
      <c r="M1340" s="156"/>
      <c r="N1340" s="155"/>
      <c r="O1340" s="155"/>
      <c r="P1340" s="155"/>
      <c r="Q1340" s="155"/>
      <c r="R1340" s="156"/>
      <c r="S1340" s="156"/>
      <c r="T1340" s="156"/>
      <c r="U1340" s="156"/>
      <c r="V1340" s="156"/>
      <c r="W1340" s="156"/>
      <c r="X1340" s="156"/>
      <c r="Y1340" s="145"/>
      <c r="Z1340" s="145"/>
      <c r="AA1340" s="145"/>
      <c r="AB1340" s="145"/>
      <c r="AC1340" s="145"/>
      <c r="AD1340" s="145"/>
      <c r="AE1340" s="145"/>
      <c r="AF1340" s="145"/>
      <c r="AG1340" s="145" t="s">
        <v>353</v>
      </c>
      <c r="AH1340" s="145">
        <v>0</v>
      </c>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ht="20.399999999999999" outlineLevel="1" x14ac:dyDescent="0.25">
      <c r="A1341" s="171">
        <v>127</v>
      </c>
      <c r="B1341" s="172" t="s">
        <v>1628</v>
      </c>
      <c r="C1341" s="180" t="s">
        <v>1629</v>
      </c>
      <c r="D1341" s="173" t="s">
        <v>1630</v>
      </c>
      <c r="E1341" s="174">
        <v>2</v>
      </c>
      <c r="F1341" s="175"/>
      <c r="G1341" s="176">
        <f>ROUND(E1341*F1341,2)</f>
        <v>0</v>
      </c>
      <c r="H1341" s="175"/>
      <c r="I1341" s="176">
        <f>ROUND(E1341*H1341,2)</f>
        <v>0</v>
      </c>
      <c r="J1341" s="175"/>
      <c r="K1341" s="176">
        <f>ROUND(E1341*J1341,2)</f>
        <v>0</v>
      </c>
      <c r="L1341" s="176">
        <v>15</v>
      </c>
      <c r="M1341" s="176">
        <f>G1341*(1+L1341/100)</f>
        <v>0</v>
      </c>
      <c r="N1341" s="174">
        <v>2.2499999999999998E-3</v>
      </c>
      <c r="O1341" s="174">
        <f>ROUND(E1341*N1341,2)</f>
        <v>0</v>
      </c>
      <c r="P1341" s="174">
        <v>0</v>
      </c>
      <c r="Q1341" s="174">
        <f>ROUND(E1341*P1341,2)</f>
        <v>0</v>
      </c>
      <c r="R1341" s="176" t="s">
        <v>531</v>
      </c>
      <c r="S1341" s="176" t="s">
        <v>327</v>
      </c>
      <c r="T1341" s="177" t="s">
        <v>327</v>
      </c>
      <c r="U1341" s="156">
        <v>4.84</v>
      </c>
      <c r="V1341" s="156">
        <f>ROUND(E1341*U1341,2)</f>
        <v>9.68</v>
      </c>
      <c r="W1341" s="156"/>
      <c r="X1341" s="156" t="s">
        <v>373</v>
      </c>
      <c r="Y1341" s="145"/>
      <c r="Z1341" s="145"/>
      <c r="AA1341" s="145"/>
      <c r="AB1341" s="145"/>
      <c r="AC1341" s="145"/>
      <c r="AD1341" s="145"/>
      <c r="AE1341" s="145"/>
      <c r="AF1341" s="145"/>
      <c r="AG1341" s="145" t="s">
        <v>374</v>
      </c>
      <c r="AH1341" s="145"/>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270" t="s">
        <v>4409</v>
      </c>
      <c r="D1342" s="271"/>
      <c r="E1342" s="271"/>
      <c r="F1342" s="271"/>
      <c r="G1342" s="271"/>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376</v>
      </c>
      <c r="AH1342" s="145"/>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272" t="s">
        <v>1620</v>
      </c>
      <c r="D1343" s="273"/>
      <c r="E1343" s="273"/>
      <c r="F1343" s="273"/>
      <c r="G1343" s="273"/>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376</v>
      </c>
      <c r="AH1343" s="145"/>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1" t="s">
        <v>1631</v>
      </c>
      <c r="D1344" s="161"/>
      <c r="E1344" s="162">
        <v>2</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71">
        <v>128</v>
      </c>
      <c r="B1345" s="172" t="s">
        <v>1632</v>
      </c>
      <c r="C1345" s="180" t="s">
        <v>1633</v>
      </c>
      <c r="D1345" s="173" t="s">
        <v>513</v>
      </c>
      <c r="E1345" s="174">
        <v>222.1</v>
      </c>
      <c r="F1345" s="175"/>
      <c r="G1345" s="176">
        <f>ROUND(E1345*F1345,2)</f>
        <v>0</v>
      </c>
      <c r="H1345" s="175"/>
      <c r="I1345" s="176">
        <f>ROUND(E1345*H1345,2)</f>
        <v>0</v>
      </c>
      <c r="J1345" s="175"/>
      <c r="K1345" s="176">
        <f>ROUND(E1345*J1345,2)</f>
        <v>0</v>
      </c>
      <c r="L1345" s="176">
        <v>15</v>
      </c>
      <c r="M1345" s="176">
        <f>G1345*(1+L1345/100)</f>
        <v>0</v>
      </c>
      <c r="N1345" s="174">
        <v>0.20039999999999999</v>
      </c>
      <c r="O1345" s="174">
        <f>ROUND(E1345*N1345,2)</f>
        <v>44.51</v>
      </c>
      <c r="P1345" s="174">
        <v>0</v>
      </c>
      <c r="Q1345" s="174">
        <f>ROUND(E1345*P1345,2)</f>
        <v>0</v>
      </c>
      <c r="R1345" s="176" t="s">
        <v>1634</v>
      </c>
      <c r="S1345" s="176" t="s">
        <v>327</v>
      </c>
      <c r="T1345" s="177" t="s">
        <v>327</v>
      </c>
      <c r="U1345" s="156">
        <v>5.6000000000000001E-2</v>
      </c>
      <c r="V1345" s="156">
        <f>ROUND(E1345*U1345,2)</f>
        <v>12.44</v>
      </c>
      <c r="W1345" s="156"/>
      <c r="X1345" s="156" t="s">
        <v>373</v>
      </c>
      <c r="Y1345" s="145"/>
      <c r="Z1345" s="145"/>
      <c r="AA1345" s="145"/>
      <c r="AB1345" s="145"/>
      <c r="AC1345" s="145"/>
      <c r="AD1345" s="145"/>
      <c r="AE1345" s="145"/>
      <c r="AF1345" s="145"/>
      <c r="AG1345" s="145" t="s">
        <v>374</v>
      </c>
      <c r="AH1345" s="145"/>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outlineLevel="1" x14ac:dyDescent="0.25">
      <c r="A1346" s="152"/>
      <c r="B1346" s="153"/>
      <c r="C1346" s="181" t="s">
        <v>1635</v>
      </c>
      <c r="D1346" s="161"/>
      <c r="E1346" s="162"/>
      <c r="F1346" s="156"/>
      <c r="G1346" s="156"/>
      <c r="H1346" s="156"/>
      <c r="I1346" s="156"/>
      <c r="J1346" s="156"/>
      <c r="K1346" s="156"/>
      <c r="L1346" s="156"/>
      <c r="M1346" s="156"/>
      <c r="N1346" s="155"/>
      <c r="O1346" s="155"/>
      <c r="P1346" s="155"/>
      <c r="Q1346" s="155"/>
      <c r="R1346" s="156"/>
      <c r="S1346" s="156"/>
      <c r="T1346" s="156"/>
      <c r="U1346" s="156"/>
      <c r="V1346" s="156"/>
      <c r="W1346" s="156"/>
      <c r="X1346" s="156"/>
      <c r="Y1346" s="145"/>
      <c r="Z1346" s="145"/>
      <c r="AA1346" s="145"/>
      <c r="AB1346" s="145"/>
      <c r="AC1346" s="145"/>
      <c r="AD1346" s="145"/>
      <c r="AE1346" s="145"/>
      <c r="AF1346" s="145"/>
      <c r="AG1346" s="145" t="s">
        <v>353</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181" t="s">
        <v>1636</v>
      </c>
      <c r="D1347" s="161"/>
      <c r="E1347" s="162">
        <v>8.4</v>
      </c>
      <c r="F1347" s="156"/>
      <c r="G1347" s="156"/>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353</v>
      </c>
      <c r="AH1347" s="145">
        <v>0</v>
      </c>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outlineLevel="1" x14ac:dyDescent="0.25">
      <c r="A1348" s="152"/>
      <c r="B1348" s="153"/>
      <c r="C1348" s="181" t="s">
        <v>1637</v>
      </c>
      <c r="D1348" s="161"/>
      <c r="E1348" s="162">
        <v>295.3</v>
      </c>
      <c r="F1348" s="156"/>
      <c r="G1348" s="156"/>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353</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1" t="s">
        <v>1638</v>
      </c>
      <c r="D1349" s="161"/>
      <c r="E1349" s="162">
        <v>-89.4</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outlineLevel="1" x14ac:dyDescent="0.25">
      <c r="A1350" s="152"/>
      <c r="B1350" s="153"/>
      <c r="C1350" s="181" t="s">
        <v>1639</v>
      </c>
      <c r="D1350" s="161"/>
      <c r="E1350" s="162">
        <v>7.8</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45"/>
      <c r="Z1350" s="145"/>
      <c r="AA1350" s="145"/>
      <c r="AB1350" s="145"/>
      <c r="AC1350" s="145"/>
      <c r="AD1350" s="145"/>
      <c r="AE1350" s="145"/>
      <c r="AF1350" s="145"/>
      <c r="AG1350" s="145" t="s">
        <v>353</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ht="20.399999999999999" outlineLevel="1" x14ac:dyDescent="0.25">
      <c r="A1351" s="171">
        <v>129</v>
      </c>
      <c r="B1351" s="172" t="s">
        <v>1640</v>
      </c>
      <c r="C1351" s="180" t="s">
        <v>1641</v>
      </c>
      <c r="D1351" s="173" t="s">
        <v>513</v>
      </c>
      <c r="E1351" s="174">
        <v>222.1</v>
      </c>
      <c r="F1351" s="175"/>
      <c r="G1351" s="176">
        <f>ROUND(E1351*F1351,2)</f>
        <v>0</v>
      </c>
      <c r="H1351" s="175"/>
      <c r="I1351" s="176">
        <f>ROUND(E1351*H1351,2)</f>
        <v>0</v>
      </c>
      <c r="J1351" s="175"/>
      <c r="K1351" s="176">
        <f>ROUND(E1351*J1351,2)</f>
        <v>0</v>
      </c>
      <c r="L1351" s="176">
        <v>15</v>
      </c>
      <c r="M1351" s="176">
        <f>G1351*(1+L1351/100)</f>
        <v>0</v>
      </c>
      <c r="N1351" s="174">
        <v>2.2499999999999998E-3</v>
      </c>
      <c r="O1351" s="174">
        <f>ROUND(E1351*N1351,2)</f>
        <v>0.5</v>
      </c>
      <c r="P1351" s="174">
        <v>0</v>
      </c>
      <c r="Q1351" s="174">
        <f>ROUND(E1351*P1351,2)</f>
        <v>0</v>
      </c>
      <c r="R1351" s="176" t="s">
        <v>1634</v>
      </c>
      <c r="S1351" s="176" t="s">
        <v>327</v>
      </c>
      <c r="T1351" s="177" t="s">
        <v>327</v>
      </c>
      <c r="U1351" s="156">
        <v>0.123</v>
      </c>
      <c r="V1351" s="156">
        <f>ROUND(E1351*U1351,2)</f>
        <v>27.32</v>
      </c>
      <c r="W1351" s="156"/>
      <c r="X1351" s="156" t="s">
        <v>373</v>
      </c>
      <c r="Y1351" s="145"/>
      <c r="Z1351" s="145"/>
      <c r="AA1351" s="145"/>
      <c r="AB1351" s="145"/>
      <c r="AC1351" s="145"/>
      <c r="AD1351" s="145"/>
      <c r="AE1351" s="145"/>
      <c r="AF1351" s="145"/>
      <c r="AG1351" s="145" t="s">
        <v>374</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outlineLevel="1" x14ac:dyDescent="0.25">
      <c r="A1352" s="152"/>
      <c r="B1352" s="153"/>
      <c r="C1352" s="270" t="s">
        <v>1642</v>
      </c>
      <c r="D1352" s="271"/>
      <c r="E1352" s="271"/>
      <c r="F1352" s="271"/>
      <c r="G1352" s="271"/>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376</v>
      </c>
      <c r="AH1352" s="145"/>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78" t="str">
        <f>C1352</f>
        <v>v rovině nebo ve svahu, s přesahem jednotlivých pásů 150 mm, s uchycením v terénu sponami z betonářské oceli</v>
      </c>
      <c r="BB1352" s="145"/>
      <c r="BC1352" s="145"/>
      <c r="BD1352" s="145"/>
      <c r="BE1352" s="145"/>
      <c r="BF1352" s="145"/>
      <c r="BG1352" s="145"/>
      <c r="BH1352" s="145"/>
    </row>
    <row r="1353" spans="1:60" outlineLevel="1" x14ac:dyDescent="0.25">
      <c r="A1353" s="152"/>
      <c r="B1353" s="153"/>
      <c r="C1353" s="261" t="s">
        <v>1643</v>
      </c>
      <c r="D1353" s="262"/>
      <c r="E1353" s="262"/>
      <c r="F1353" s="262"/>
      <c r="G1353" s="262"/>
      <c r="H1353" s="156"/>
      <c r="I1353" s="156"/>
      <c r="J1353" s="156"/>
      <c r="K1353" s="156"/>
      <c r="L1353" s="156"/>
      <c r="M1353" s="156"/>
      <c r="N1353" s="155"/>
      <c r="O1353" s="155"/>
      <c r="P1353" s="155"/>
      <c r="Q1353" s="155"/>
      <c r="R1353" s="156"/>
      <c r="S1353" s="156"/>
      <c r="T1353" s="156"/>
      <c r="U1353" s="156"/>
      <c r="V1353" s="156"/>
      <c r="W1353" s="156"/>
      <c r="X1353" s="156"/>
      <c r="Y1353" s="145"/>
      <c r="Z1353" s="145"/>
      <c r="AA1353" s="145"/>
      <c r="AB1353" s="145"/>
      <c r="AC1353" s="145"/>
      <c r="AD1353" s="145"/>
      <c r="AE1353" s="145"/>
      <c r="AF1353" s="145"/>
      <c r="AG1353" s="145" t="s">
        <v>331</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1" t="s">
        <v>1644</v>
      </c>
      <c r="D1354" s="161"/>
      <c r="E1354" s="162">
        <v>222.1</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5</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ht="20.399999999999999" outlineLevel="1" x14ac:dyDescent="0.25">
      <c r="A1355" s="171">
        <v>130</v>
      </c>
      <c r="B1355" s="172" t="s">
        <v>1645</v>
      </c>
      <c r="C1355" s="180" t="s">
        <v>1646</v>
      </c>
      <c r="D1355" s="173" t="s">
        <v>371</v>
      </c>
      <c r="E1355" s="174">
        <v>48.561660000000003</v>
      </c>
      <c r="F1355" s="175"/>
      <c r="G1355" s="176">
        <f>ROUND(E1355*F1355,2)</f>
        <v>0</v>
      </c>
      <c r="H1355" s="175"/>
      <c r="I1355" s="176">
        <f>ROUND(E1355*H1355,2)</f>
        <v>0</v>
      </c>
      <c r="J1355" s="175"/>
      <c r="K1355" s="176">
        <f>ROUND(E1355*J1355,2)</f>
        <v>0</v>
      </c>
      <c r="L1355" s="176">
        <v>15</v>
      </c>
      <c r="M1355" s="176">
        <f>G1355*(1+L1355/100)</f>
        <v>0</v>
      </c>
      <c r="N1355" s="174">
        <v>2.5</v>
      </c>
      <c r="O1355" s="174">
        <f>ROUND(E1355*N1355,2)</f>
        <v>121.4</v>
      </c>
      <c r="P1355" s="174">
        <v>0</v>
      </c>
      <c r="Q1355" s="174">
        <f>ROUND(E1355*P1355,2)</f>
        <v>0</v>
      </c>
      <c r="R1355" s="176" t="s">
        <v>1647</v>
      </c>
      <c r="S1355" s="176" t="s">
        <v>327</v>
      </c>
      <c r="T1355" s="177" t="s">
        <v>327</v>
      </c>
      <c r="U1355" s="156">
        <v>1.4490000000000001</v>
      </c>
      <c r="V1355" s="156">
        <f>ROUND(E1355*U1355,2)</f>
        <v>70.37</v>
      </c>
      <c r="W1355" s="156"/>
      <c r="X1355" s="156" t="s">
        <v>373</v>
      </c>
      <c r="Y1355" s="145"/>
      <c r="Z1355" s="145"/>
      <c r="AA1355" s="145"/>
      <c r="AB1355" s="145"/>
      <c r="AC1355" s="145"/>
      <c r="AD1355" s="145"/>
      <c r="AE1355" s="145"/>
      <c r="AF1355" s="145"/>
      <c r="AG1355" s="145" t="s">
        <v>374</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270" t="s">
        <v>1648</v>
      </c>
      <c r="D1356" s="271"/>
      <c r="E1356" s="271"/>
      <c r="F1356" s="271"/>
      <c r="G1356" s="271"/>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376</v>
      </c>
      <c r="AH1356" s="145"/>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52"/>
      <c r="B1357" s="153"/>
      <c r="C1357" s="181" t="s">
        <v>1649</v>
      </c>
      <c r="D1357" s="161"/>
      <c r="E1357" s="162">
        <v>48.561660000000003</v>
      </c>
      <c r="F1357" s="156"/>
      <c r="G1357" s="156"/>
      <c r="H1357" s="156"/>
      <c r="I1357" s="156"/>
      <c r="J1357" s="156"/>
      <c r="K1357" s="156"/>
      <c r="L1357" s="156"/>
      <c r="M1357" s="156"/>
      <c r="N1357" s="155"/>
      <c r="O1357" s="155"/>
      <c r="P1357" s="155"/>
      <c r="Q1357" s="155"/>
      <c r="R1357" s="156"/>
      <c r="S1357" s="156"/>
      <c r="T1357" s="156"/>
      <c r="U1357" s="156"/>
      <c r="V1357" s="156"/>
      <c r="W1357" s="156"/>
      <c r="X1357" s="156"/>
      <c r="Y1357" s="145"/>
      <c r="Z1357" s="145"/>
      <c r="AA1357" s="145"/>
      <c r="AB1357" s="145"/>
      <c r="AC1357" s="145"/>
      <c r="AD1357" s="145"/>
      <c r="AE1357" s="145"/>
      <c r="AF1357" s="145"/>
      <c r="AG1357" s="145" t="s">
        <v>353</v>
      </c>
      <c r="AH1357" s="145">
        <v>0</v>
      </c>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71">
        <v>131</v>
      </c>
      <c r="B1358" s="172" t="s">
        <v>1650</v>
      </c>
      <c r="C1358" s="180" t="s">
        <v>1651</v>
      </c>
      <c r="D1358" s="173" t="s">
        <v>1652</v>
      </c>
      <c r="E1358" s="174">
        <v>329.44</v>
      </c>
      <c r="F1358" s="175"/>
      <c r="G1358" s="176">
        <f>ROUND(E1358*F1358,2)</f>
        <v>0</v>
      </c>
      <c r="H1358" s="175"/>
      <c r="I1358" s="176">
        <f>ROUND(E1358*H1358,2)</f>
        <v>0</v>
      </c>
      <c r="J1358" s="175"/>
      <c r="K1358" s="176">
        <f>ROUND(E1358*J1358,2)</f>
        <v>0</v>
      </c>
      <c r="L1358" s="176">
        <v>15</v>
      </c>
      <c r="M1358" s="176">
        <f>G1358*(1+L1358/100)</f>
        <v>0</v>
      </c>
      <c r="N1358" s="174">
        <v>1.0000000000000001E-5</v>
      </c>
      <c r="O1358" s="174">
        <f>ROUND(E1358*N1358,2)</f>
        <v>0</v>
      </c>
      <c r="P1358" s="174">
        <v>0</v>
      </c>
      <c r="Q1358" s="174">
        <f>ROUND(E1358*P1358,2)</f>
        <v>0</v>
      </c>
      <c r="R1358" s="176" t="s">
        <v>531</v>
      </c>
      <c r="S1358" s="176" t="s">
        <v>760</v>
      </c>
      <c r="T1358" s="177" t="s">
        <v>328</v>
      </c>
      <c r="U1358" s="156">
        <v>0.98699999999999999</v>
      </c>
      <c r="V1358" s="156">
        <f>ROUND(E1358*U1358,2)</f>
        <v>325.16000000000003</v>
      </c>
      <c r="W1358" s="156"/>
      <c r="X1358" s="156" t="s">
        <v>373</v>
      </c>
      <c r="Y1358" s="145"/>
      <c r="Z1358" s="145"/>
      <c r="AA1358" s="145"/>
      <c r="AB1358" s="145"/>
      <c r="AC1358" s="145"/>
      <c r="AD1358" s="145"/>
      <c r="AE1358" s="145"/>
      <c r="AF1358" s="145"/>
      <c r="AG1358" s="145" t="s">
        <v>374</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1" t="s">
        <v>1653</v>
      </c>
      <c r="D1359" s="161"/>
      <c r="E1359" s="162">
        <v>267.39999999999998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0</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1" t="s">
        <v>987</v>
      </c>
      <c r="D1360" s="161"/>
      <c r="E1360" s="162"/>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0</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1" t="s">
        <v>1654</v>
      </c>
      <c r="D1361" s="161"/>
      <c r="E1361" s="162">
        <v>62.04</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0</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132</v>
      </c>
      <c r="B1362" s="172" t="s">
        <v>1655</v>
      </c>
      <c r="C1362" s="180" t="s">
        <v>1656</v>
      </c>
      <c r="D1362" s="173" t="s">
        <v>701</v>
      </c>
      <c r="E1362" s="174">
        <v>252</v>
      </c>
      <c r="F1362" s="175"/>
      <c r="G1362" s="176">
        <f>ROUND(E1362*F1362,2)</f>
        <v>0</v>
      </c>
      <c r="H1362" s="175"/>
      <c r="I1362" s="176">
        <f>ROUND(E1362*H1362,2)</f>
        <v>0</v>
      </c>
      <c r="J1362" s="175"/>
      <c r="K1362" s="176">
        <f>ROUND(E1362*J1362,2)</f>
        <v>0</v>
      </c>
      <c r="L1362" s="176">
        <v>15</v>
      </c>
      <c r="M1362" s="176">
        <f>G1362*(1+L1362/100)</f>
        <v>0</v>
      </c>
      <c r="N1362" s="174">
        <v>8.0000000000000007E-5</v>
      </c>
      <c r="O1362" s="174">
        <f>ROUND(E1362*N1362,2)</f>
        <v>0.02</v>
      </c>
      <c r="P1362" s="174">
        <v>0</v>
      </c>
      <c r="Q1362" s="174">
        <f>ROUND(E1362*P1362,2)</f>
        <v>0</v>
      </c>
      <c r="R1362" s="176" t="s">
        <v>531</v>
      </c>
      <c r="S1362" s="176" t="s">
        <v>327</v>
      </c>
      <c r="T1362" s="177" t="s">
        <v>327</v>
      </c>
      <c r="U1362" s="156">
        <v>0.28999999999999998</v>
      </c>
      <c r="V1362" s="156">
        <f>ROUND(E1362*U1362,2)</f>
        <v>73.08</v>
      </c>
      <c r="W1362" s="156"/>
      <c r="X1362" s="156" t="s">
        <v>373</v>
      </c>
      <c r="Y1362" s="145"/>
      <c r="Z1362" s="145"/>
      <c r="AA1362" s="145"/>
      <c r="AB1362" s="145"/>
      <c r="AC1362" s="145"/>
      <c r="AD1362" s="145"/>
      <c r="AE1362" s="145"/>
      <c r="AF1362" s="145"/>
      <c r="AG1362" s="145" t="s">
        <v>374</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1657</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376</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1" t="s">
        <v>1658</v>
      </c>
      <c r="D1364" s="161"/>
      <c r="E1364" s="162">
        <v>148</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1" t="s">
        <v>1659</v>
      </c>
      <c r="D1365" s="161"/>
      <c r="E1365" s="162">
        <v>15</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1" t="s">
        <v>1660</v>
      </c>
      <c r="D1366" s="161"/>
      <c r="E1366" s="162">
        <v>89</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ht="30.6" outlineLevel="1" x14ac:dyDescent="0.25">
      <c r="A1367" s="171">
        <v>133</v>
      </c>
      <c r="B1367" s="172" t="s">
        <v>1661</v>
      </c>
      <c r="C1367" s="180" t="s">
        <v>1662</v>
      </c>
      <c r="D1367" s="173" t="s">
        <v>701</v>
      </c>
      <c r="E1367" s="174">
        <v>116</v>
      </c>
      <c r="F1367" s="175"/>
      <c r="G1367" s="176">
        <f>ROUND(E1367*F1367,2)</f>
        <v>0</v>
      </c>
      <c r="H1367" s="175"/>
      <c r="I1367" s="176">
        <f>ROUND(E1367*H1367,2)</f>
        <v>0</v>
      </c>
      <c r="J1367" s="175"/>
      <c r="K1367" s="176">
        <f>ROUND(E1367*J1367,2)</f>
        <v>0</v>
      </c>
      <c r="L1367" s="176">
        <v>15</v>
      </c>
      <c r="M1367" s="176">
        <f>G1367*(1+L1367/100)</f>
        <v>0</v>
      </c>
      <c r="N1367" s="174">
        <v>1.4999999999999999E-4</v>
      </c>
      <c r="O1367" s="174">
        <f>ROUND(E1367*N1367,2)</f>
        <v>0.02</v>
      </c>
      <c r="P1367" s="174">
        <v>0</v>
      </c>
      <c r="Q1367" s="174">
        <f>ROUND(E1367*P1367,2)</f>
        <v>0</v>
      </c>
      <c r="R1367" s="176" t="s">
        <v>531</v>
      </c>
      <c r="S1367" s="176" t="s">
        <v>327</v>
      </c>
      <c r="T1367" s="177" t="s">
        <v>327</v>
      </c>
      <c r="U1367" s="156">
        <v>0.4</v>
      </c>
      <c r="V1367" s="156">
        <f>ROUND(E1367*U1367,2)</f>
        <v>46.4</v>
      </c>
      <c r="W1367" s="156"/>
      <c r="X1367" s="156" t="s">
        <v>373</v>
      </c>
      <c r="Y1367" s="145"/>
      <c r="Z1367" s="145"/>
      <c r="AA1367" s="145"/>
      <c r="AB1367" s="145"/>
      <c r="AC1367" s="145"/>
      <c r="AD1367" s="145"/>
      <c r="AE1367" s="145"/>
      <c r="AF1367" s="145"/>
      <c r="AG1367" s="145" t="s">
        <v>374</v>
      </c>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outlineLevel="1" x14ac:dyDescent="0.25">
      <c r="A1368" s="152"/>
      <c r="B1368" s="153"/>
      <c r="C1368" s="270" t="s">
        <v>1657</v>
      </c>
      <c r="D1368" s="271"/>
      <c r="E1368" s="271"/>
      <c r="F1368" s="271"/>
      <c r="G1368" s="271"/>
      <c r="H1368" s="156"/>
      <c r="I1368" s="156"/>
      <c r="J1368" s="156"/>
      <c r="K1368" s="156"/>
      <c r="L1368" s="156"/>
      <c r="M1368" s="156"/>
      <c r="N1368" s="155"/>
      <c r="O1368" s="155"/>
      <c r="P1368" s="155"/>
      <c r="Q1368" s="155"/>
      <c r="R1368" s="156"/>
      <c r="S1368" s="156"/>
      <c r="T1368" s="156"/>
      <c r="U1368" s="156"/>
      <c r="V1368" s="156"/>
      <c r="W1368" s="156"/>
      <c r="X1368" s="156"/>
      <c r="Y1368" s="145"/>
      <c r="Z1368" s="145"/>
      <c r="AA1368" s="145"/>
      <c r="AB1368" s="145"/>
      <c r="AC1368" s="145"/>
      <c r="AD1368" s="145"/>
      <c r="AE1368" s="145"/>
      <c r="AF1368" s="145"/>
      <c r="AG1368" s="145" t="s">
        <v>376</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181" t="s">
        <v>1663</v>
      </c>
      <c r="D1369" s="161"/>
      <c r="E1369" s="162">
        <v>3</v>
      </c>
      <c r="F1369" s="156"/>
      <c r="G1369" s="156"/>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353</v>
      </c>
      <c r="AH1369" s="145">
        <v>5</v>
      </c>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1" t="s">
        <v>1664</v>
      </c>
      <c r="D1370" s="161"/>
      <c r="E1370" s="162">
        <v>24</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5</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52"/>
      <c r="B1371" s="153"/>
      <c r="C1371" s="181" t="s">
        <v>1665</v>
      </c>
      <c r="D1371" s="161"/>
      <c r="E1371" s="162">
        <v>85</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45"/>
      <c r="Z1371" s="145"/>
      <c r="AA1371" s="145"/>
      <c r="AB1371" s="145"/>
      <c r="AC1371" s="145"/>
      <c r="AD1371" s="145"/>
      <c r="AE1371" s="145"/>
      <c r="AF1371" s="145"/>
      <c r="AG1371" s="145" t="s">
        <v>353</v>
      </c>
      <c r="AH1371" s="145">
        <v>5</v>
      </c>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181" t="s">
        <v>1666</v>
      </c>
      <c r="D1372" s="161"/>
      <c r="E1372" s="162">
        <v>4</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353</v>
      </c>
      <c r="AH1372" s="145">
        <v>5</v>
      </c>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ht="20.399999999999999" outlineLevel="1" x14ac:dyDescent="0.25">
      <c r="A1373" s="171">
        <v>134</v>
      </c>
      <c r="B1373" s="172" t="s">
        <v>1667</v>
      </c>
      <c r="C1373" s="180" t="s">
        <v>1668</v>
      </c>
      <c r="D1373" s="173" t="s">
        <v>513</v>
      </c>
      <c r="E1373" s="174">
        <v>485</v>
      </c>
      <c r="F1373" s="175"/>
      <c r="G1373" s="176">
        <f>ROUND(E1373*F1373,2)</f>
        <v>0</v>
      </c>
      <c r="H1373" s="175"/>
      <c r="I1373" s="176">
        <f>ROUND(E1373*H1373,2)</f>
        <v>0</v>
      </c>
      <c r="J1373" s="175"/>
      <c r="K1373" s="176">
        <f>ROUND(E1373*J1373,2)</f>
        <v>0</v>
      </c>
      <c r="L1373" s="176">
        <v>15</v>
      </c>
      <c r="M1373" s="176">
        <f>G1373*(1+L1373/100)</f>
        <v>0</v>
      </c>
      <c r="N1373" s="174">
        <v>1.243E-2</v>
      </c>
      <c r="O1373" s="174">
        <f>ROUND(E1373*N1373,2)</f>
        <v>6.03</v>
      </c>
      <c r="P1373" s="174">
        <v>0</v>
      </c>
      <c r="Q1373" s="174">
        <f>ROUND(E1373*P1373,2)</f>
        <v>0</v>
      </c>
      <c r="R1373" s="176"/>
      <c r="S1373" s="176" t="s">
        <v>760</v>
      </c>
      <c r="T1373" s="177" t="s">
        <v>328</v>
      </c>
      <c r="U1373" s="156">
        <v>0.45</v>
      </c>
      <c r="V1373" s="156">
        <f>ROUND(E1373*U1373,2)</f>
        <v>218.25</v>
      </c>
      <c r="W1373" s="156"/>
      <c r="X1373" s="156" t="s">
        <v>373</v>
      </c>
      <c r="Y1373" s="145"/>
      <c r="Z1373" s="145"/>
      <c r="AA1373" s="145"/>
      <c r="AB1373" s="145"/>
      <c r="AC1373" s="145"/>
      <c r="AD1373" s="145"/>
      <c r="AE1373" s="145"/>
      <c r="AF1373" s="145"/>
      <c r="AG1373" s="145" t="s">
        <v>374</v>
      </c>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259" t="s">
        <v>1587</v>
      </c>
      <c r="D1374" s="260"/>
      <c r="E1374" s="260"/>
      <c r="F1374" s="260"/>
      <c r="G1374" s="260"/>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331</v>
      </c>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1" t="s">
        <v>1669</v>
      </c>
      <c r="D1375" s="161"/>
      <c r="E1375" s="162">
        <v>485</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71">
        <v>135</v>
      </c>
      <c r="B1376" s="172" t="s">
        <v>1670</v>
      </c>
      <c r="C1376" s="180" t="s">
        <v>1671</v>
      </c>
      <c r="D1376" s="173" t="s">
        <v>513</v>
      </c>
      <c r="E1376" s="174">
        <v>679.05</v>
      </c>
      <c r="F1376" s="175"/>
      <c r="G1376" s="176">
        <f>ROUND(E1376*F1376,2)</f>
        <v>0</v>
      </c>
      <c r="H1376" s="175"/>
      <c r="I1376" s="176">
        <f>ROUND(E1376*H1376,2)</f>
        <v>0</v>
      </c>
      <c r="J1376" s="175"/>
      <c r="K1376" s="176">
        <f>ROUND(E1376*J1376,2)</f>
        <v>0</v>
      </c>
      <c r="L1376" s="176">
        <v>15</v>
      </c>
      <c r="M1376" s="176">
        <f>G1376*(1+L1376/100)</f>
        <v>0</v>
      </c>
      <c r="N1376" s="174">
        <v>3.4189999999999998E-2</v>
      </c>
      <c r="O1376" s="174">
        <f>ROUND(E1376*N1376,2)</f>
        <v>23.22</v>
      </c>
      <c r="P1376" s="174">
        <v>0</v>
      </c>
      <c r="Q1376" s="174">
        <f>ROUND(E1376*P1376,2)</f>
        <v>0</v>
      </c>
      <c r="R1376" s="176"/>
      <c r="S1376" s="176" t="s">
        <v>760</v>
      </c>
      <c r="T1376" s="177" t="s">
        <v>328</v>
      </c>
      <c r="U1376" s="156">
        <v>1.18</v>
      </c>
      <c r="V1376" s="156">
        <f>ROUND(E1376*U1376,2)</f>
        <v>801.28</v>
      </c>
      <c r="W1376" s="156"/>
      <c r="X1376" s="156" t="s">
        <v>373</v>
      </c>
      <c r="Y1376" s="145"/>
      <c r="Z1376" s="145"/>
      <c r="AA1376" s="145"/>
      <c r="AB1376" s="145"/>
      <c r="AC1376" s="145"/>
      <c r="AD1376" s="145"/>
      <c r="AE1376" s="145"/>
      <c r="AF1376" s="145"/>
      <c r="AG1376" s="145" t="s">
        <v>374</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259" t="s">
        <v>1672</v>
      </c>
      <c r="D1377" s="260"/>
      <c r="E1377" s="260"/>
      <c r="F1377" s="260"/>
      <c r="G1377" s="260"/>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331</v>
      </c>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1" t="s">
        <v>975</v>
      </c>
      <c r="D1378" s="161"/>
      <c r="E1378" s="162"/>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1" t="s">
        <v>1673</v>
      </c>
      <c r="D1379" s="161"/>
      <c r="E1379" s="162">
        <v>4.59</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1" t="s">
        <v>1674</v>
      </c>
      <c r="D1380" s="161"/>
      <c r="E1380" s="162">
        <v>15.33</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1" t="s">
        <v>1675</v>
      </c>
      <c r="D1381" s="161"/>
      <c r="E1381" s="162">
        <v>9.43</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1" t="s">
        <v>1676</v>
      </c>
      <c r="D1382" s="161"/>
      <c r="E1382" s="162">
        <v>1.63</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1" t="s">
        <v>1677</v>
      </c>
      <c r="D1383" s="161"/>
      <c r="E1383" s="162">
        <v>1.6</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1" t="s">
        <v>1678</v>
      </c>
      <c r="D1384" s="161"/>
      <c r="E1384" s="162">
        <v>4.3899999999999997</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1" t="s">
        <v>1679</v>
      </c>
      <c r="D1385" s="161"/>
      <c r="E1385" s="162">
        <v>4.17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1" t="s">
        <v>1680</v>
      </c>
      <c r="D1386" s="161"/>
      <c r="E1386" s="162">
        <v>5.54</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1" t="s">
        <v>1681</v>
      </c>
      <c r="D1387" s="161"/>
      <c r="E1387" s="162">
        <v>2.57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1" t="s">
        <v>1682</v>
      </c>
      <c r="D1388" s="161"/>
      <c r="E1388" s="162">
        <v>10.01</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1" t="s">
        <v>1683</v>
      </c>
      <c r="D1389" s="161"/>
      <c r="E1389" s="162">
        <v>3.41</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1" t="s">
        <v>1684</v>
      </c>
      <c r="D1390" s="161"/>
      <c r="E1390" s="162">
        <v>3.67</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1" t="s">
        <v>1685</v>
      </c>
      <c r="D1391" s="161"/>
      <c r="E1391" s="162">
        <v>54.25</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1" t="s">
        <v>1686</v>
      </c>
      <c r="D1392" s="161"/>
      <c r="E1392" s="162">
        <v>14.7</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1" t="s">
        <v>1687</v>
      </c>
      <c r="D1393" s="161"/>
      <c r="E1393" s="162">
        <v>7.46</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1" t="s">
        <v>1688</v>
      </c>
      <c r="D1394" s="161"/>
      <c r="E1394" s="162">
        <v>6.8</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1" t="s">
        <v>1689</v>
      </c>
      <c r="D1395" s="161"/>
      <c r="E1395" s="162">
        <v>5.04</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1" t="s">
        <v>1690</v>
      </c>
      <c r="D1396" s="161"/>
      <c r="E1396" s="162">
        <v>4.7</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1" t="s">
        <v>1691</v>
      </c>
      <c r="D1397" s="161"/>
      <c r="E1397" s="162">
        <v>8.1300000000000008</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1" t="s">
        <v>1692</v>
      </c>
      <c r="D1398" s="161"/>
      <c r="E1398" s="162">
        <v>25.47</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1" t="s">
        <v>1693</v>
      </c>
      <c r="D1399" s="161"/>
      <c r="E1399" s="162">
        <v>25.44</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1" t="s">
        <v>1694</v>
      </c>
      <c r="D1400" s="161"/>
      <c r="E1400" s="162">
        <v>26.35</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1" t="s">
        <v>1695</v>
      </c>
      <c r="D1401" s="161"/>
      <c r="E1401" s="162">
        <v>47.53</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1" t="s">
        <v>859</v>
      </c>
      <c r="D1402" s="161"/>
      <c r="E1402" s="162"/>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1" t="s">
        <v>1696</v>
      </c>
      <c r="D1403" s="161"/>
      <c r="E1403" s="162">
        <v>5.53</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1" t="s">
        <v>1697</v>
      </c>
      <c r="D1404" s="161"/>
      <c r="E1404" s="162">
        <v>28.65</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1" t="s">
        <v>1698</v>
      </c>
      <c r="D1405" s="161"/>
      <c r="E1405" s="162">
        <v>9.86</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1" t="s">
        <v>1699</v>
      </c>
      <c r="D1406" s="161"/>
      <c r="E1406" s="162">
        <v>11</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1" t="s">
        <v>1700</v>
      </c>
      <c r="D1407" s="161"/>
      <c r="E1407" s="162">
        <v>25.1</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1" t="s">
        <v>1701</v>
      </c>
      <c r="D1408" s="161"/>
      <c r="E1408" s="162">
        <v>35</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1" t="s">
        <v>1702</v>
      </c>
      <c r="D1409" s="161"/>
      <c r="E1409" s="162">
        <v>30.39</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1" t="s">
        <v>1703</v>
      </c>
      <c r="D1410" s="161"/>
      <c r="E1410" s="162">
        <v>10.19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1" t="s">
        <v>1704</v>
      </c>
      <c r="D1411" s="161"/>
      <c r="E1411" s="162">
        <v>3.77</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1" t="s">
        <v>1705</v>
      </c>
      <c r="D1412" s="161"/>
      <c r="E1412" s="162">
        <v>9.09</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1" t="s">
        <v>1706</v>
      </c>
      <c r="D1413" s="161"/>
      <c r="E1413" s="162">
        <v>4.71</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1" t="s">
        <v>1707</v>
      </c>
      <c r="D1414" s="161"/>
      <c r="E1414" s="162">
        <v>5.05</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1" t="s">
        <v>1708</v>
      </c>
      <c r="D1415" s="161"/>
      <c r="E1415" s="162">
        <v>9.09</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1" t="s">
        <v>1709</v>
      </c>
      <c r="D1416" s="161"/>
      <c r="E1416" s="162">
        <v>4.01</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1" t="s">
        <v>1710</v>
      </c>
      <c r="D1417" s="161"/>
      <c r="E1417" s="162">
        <v>3.2</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1" t="s">
        <v>1711</v>
      </c>
      <c r="D1418" s="161"/>
      <c r="E1418" s="162">
        <v>1.92</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1" t="s">
        <v>1712</v>
      </c>
      <c r="D1419" s="161"/>
      <c r="E1419" s="162">
        <v>5.26</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1" t="s">
        <v>1713</v>
      </c>
      <c r="D1420" s="161"/>
      <c r="E1420" s="162">
        <v>33.78</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1" t="s">
        <v>1714</v>
      </c>
      <c r="D1421" s="161"/>
      <c r="E1421" s="162">
        <v>10.69</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1" t="s">
        <v>1715</v>
      </c>
      <c r="D1422" s="161"/>
      <c r="E1422" s="162">
        <v>4.8600000000000003</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1" t="s">
        <v>1716</v>
      </c>
      <c r="D1423" s="161"/>
      <c r="E1423" s="162">
        <v>12.18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1" t="s">
        <v>1717</v>
      </c>
      <c r="D1424" s="161"/>
      <c r="E1424" s="162">
        <v>27.88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1" t="s">
        <v>1718</v>
      </c>
      <c r="D1425" s="161"/>
      <c r="E1425" s="162">
        <v>25.27</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1" t="s">
        <v>1719</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1" t="s">
        <v>1720</v>
      </c>
      <c r="D1427" s="161"/>
      <c r="E1427" s="162">
        <v>10.67</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1" t="s">
        <v>1721</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1" t="s">
        <v>1722</v>
      </c>
      <c r="D1429" s="161"/>
      <c r="E1429" s="162">
        <v>2.88</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1" t="s">
        <v>1723</v>
      </c>
      <c r="D1430" s="161"/>
      <c r="E1430" s="162">
        <v>10.08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1" t="s">
        <v>1724</v>
      </c>
      <c r="D1431" s="161"/>
      <c r="E1431" s="162">
        <v>2.88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1" t="s">
        <v>1725</v>
      </c>
      <c r="D1432" s="161"/>
      <c r="E1432" s="162">
        <v>15.9</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1" t="s">
        <v>1726</v>
      </c>
      <c r="D1433" s="161"/>
      <c r="E1433" s="162">
        <v>2.88</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1" t="s">
        <v>1727</v>
      </c>
      <c r="D1434" s="161"/>
      <c r="E1434" s="162">
        <v>11.34</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1" t="s">
        <v>1728</v>
      </c>
      <c r="D1435" s="161"/>
      <c r="E1435" s="162">
        <v>2.1800000000000002</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1" t="s">
        <v>1729</v>
      </c>
      <c r="D1436" s="161"/>
      <c r="E1436" s="162">
        <v>18.489999999999998</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1" t="s">
        <v>1730</v>
      </c>
      <c r="D1437" s="161"/>
      <c r="E1437" s="162">
        <v>26.16</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1" t="s">
        <v>1731</v>
      </c>
      <c r="D1438" s="161"/>
      <c r="E1438" s="162">
        <v>3.4</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1" t="s">
        <v>1732</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1" t="s">
        <v>1733</v>
      </c>
      <c r="D1440" s="161"/>
      <c r="E1440" s="162">
        <v>5.9</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1" t="s">
        <v>1734</v>
      </c>
      <c r="D1441" s="161"/>
      <c r="E1441" s="162">
        <v>3.4</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1" t="s">
        <v>1735</v>
      </c>
      <c r="D1442" s="161"/>
      <c r="E1442" s="162">
        <v>3.4</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1" t="s">
        <v>1736</v>
      </c>
      <c r="D1443" s="161"/>
      <c r="E1443" s="162">
        <v>5.9</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1" t="s">
        <v>1737</v>
      </c>
      <c r="D1444" s="161"/>
      <c r="E1444" s="162">
        <v>5.9</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1" t="s">
        <v>1738</v>
      </c>
      <c r="D1445" s="161"/>
      <c r="E1445" s="162">
        <v>3.4</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1" t="s">
        <v>1739</v>
      </c>
      <c r="D1446" s="161"/>
      <c r="E1446" s="162">
        <v>35.229999999999997</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1" t="s">
        <v>1740</v>
      </c>
      <c r="D1447" s="161"/>
      <c r="E1447" s="162">
        <v>24.61</v>
      </c>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1" t="s">
        <v>1741</v>
      </c>
      <c r="D1448" s="161"/>
      <c r="E1448" s="162">
        <v>12.81</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1" t="s">
        <v>1742</v>
      </c>
      <c r="D1449" s="161"/>
      <c r="E1449" s="162">
        <v>4.5999999999999996</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1" t="s">
        <v>1743</v>
      </c>
      <c r="D1450" s="161"/>
      <c r="E1450" s="162">
        <v>3.66</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1" t="s">
        <v>1744</v>
      </c>
      <c r="D1451" s="161"/>
      <c r="E1451" s="162">
        <v>16.98</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1" t="s">
        <v>855</v>
      </c>
      <c r="D1452" s="161"/>
      <c r="E1452" s="162"/>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1" t="s">
        <v>1745</v>
      </c>
      <c r="D1453" s="161"/>
      <c r="E1453" s="162">
        <v>5.13</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1" t="s">
        <v>1746</v>
      </c>
      <c r="D1454" s="161"/>
      <c r="E1454" s="162">
        <v>18.52</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1" t="s">
        <v>1747</v>
      </c>
      <c r="D1455" s="161"/>
      <c r="E1455" s="162">
        <v>25.19</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1" t="s">
        <v>1748</v>
      </c>
      <c r="D1456" s="161"/>
      <c r="E1456" s="162">
        <v>4.05</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1" t="s">
        <v>1749</v>
      </c>
      <c r="D1457" s="161"/>
      <c r="E1457" s="162">
        <v>26.53</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1" t="s">
        <v>1750</v>
      </c>
      <c r="D1458" s="161"/>
      <c r="E1458" s="162">
        <v>4.05</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1" t="s">
        <v>1751</v>
      </c>
      <c r="D1459" s="161"/>
      <c r="E1459" s="162">
        <v>4.05</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1" t="s">
        <v>1752</v>
      </c>
      <c r="D1460" s="161"/>
      <c r="E1460" s="162">
        <v>23</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1" t="s">
        <v>1753</v>
      </c>
      <c r="D1461" s="161"/>
      <c r="E1461" s="162">
        <v>23</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1" t="s">
        <v>1754</v>
      </c>
      <c r="D1462" s="161"/>
      <c r="E1462" s="162">
        <v>4.05</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1" t="s">
        <v>1755</v>
      </c>
      <c r="D1463" s="161"/>
      <c r="E1463" s="162">
        <v>6.77</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1" t="s">
        <v>1756</v>
      </c>
      <c r="D1464" s="161"/>
      <c r="E1464" s="162">
        <v>23.21</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1" t="s">
        <v>1757</v>
      </c>
      <c r="D1465" s="161"/>
      <c r="E1465" s="162">
        <v>1.99</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1" t="s">
        <v>1758</v>
      </c>
      <c r="D1466" s="161"/>
      <c r="E1466" s="162">
        <v>43.57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1" t="s">
        <v>1759</v>
      </c>
      <c r="D1467" s="161"/>
      <c r="E1467" s="162">
        <v>22.36</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1" t="s">
        <v>1760</v>
      </c>
      <c r="D1468" s="161"/>
      <c r="E1468" s="162">
        <v>4.05</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1" t="s">
        <v>1761</v>
      </c>
      <c r="D1469" s="161"/>
      <c r="E1469" s="162">
        <v>4.05</v>
      </c>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1" t="s">
        <v>1762</v>
      </c>
      <c r="D1470" s="161"/>
      <c r="E1470" s="162">
        <v>23.97</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52"/>
      <c r="B1471" s="153"/>
      <c r="C1471" s="181" t="s">
        <v>1763</v>
      </c>
      <c r="D1471" s="161"/>
      <c r="E1471" s="162">
        <v>23.97</v>
      </c>
      <c r="F1471" s="156"/>
      <c r="G1471" s="156"/>
      <c r="H1471" s="156"/>
      <c r="I1471" s="156"/>
      <c r="J1471" s="156"/>
      <c r="K1471" s="156"/>
      <c r="L1471" s="156"/>
      <c r="M1471" s="156"/>
      <c r="N1471" s="155"/>
      <c r="O1471" s="155"/>
      <c r="P1471" s="155"/>
      <c r="Q1471" s="155"/>
      <c r="R1471" s="156"/>
      <c r="S1471" s="156"/>
      <c r="T1471" s="156"/>
      <c r="U1471" s="156"/>
      <c r="V1471" s="156"/>
      <c r="W1471" s="156"/>
      <c r="X1471" s="156"/>
      <c r="Y1471" s="145"/>
      <c r="Z1471" s="145"/>
      <c r="AA1471" s="145"/>
      <c r="AB1471" s="145"/>
      <c r="AC1471" s="145"/>
      <c r="AD1471" s="145"/>
      <c r="AE1471" s="145"/>
      <c r="AF1471" s="145"/>
      <c r="AG1471" s="145" t="s">
        <v>353</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1" t="s">
        <v>1764</v>
      </c>
      <c r="D1472" s="161"/>
      <c r="E1472" s="162">
        <v>4.05</v>
      </c>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1" t="s">
        <v>1765</v>
      </c>
      <c r="D1473" s="161"/>
      <c r="E1473" s="162">
        <v>15.49</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1" t="s">
        <v>1766</v>
      </c>
      <c r="D1474" s="161"/>
      <c r="E1474" s="162"/>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1" t="s">
        <v>1767</v>
      </c>
      <c r="D1475" s="161"/>
      <c r="E1475" s="162">
        <v>-485</v>
      </c>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5</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71">
        <v>136</v>
      </c>
      <c r="B1476" s="172" t="s">
        <v>1768</v>
      </c>
      <c r="C1476" s="180" t="s">
        <v>1769</v>
      </c>
      <c r="D1476" s="173" t="s">
        <v>1770</v>
      </c>
      <c r="E1476" s="174">
        <v>113</v>
      </c>
      <c r="F1476" s="175"/>
      <c r="G1476" s="176">
        <f>ROUND(E1476*F1476,2)</f>
        <v>0</v>
      </c>
      <c r="H1476" s="175"/>
      <c r="I1476" s="176">
        <f>ROUND(E1476*H1476,2)</f>
        <v>0</v>
      </c>
      <c r="J1476" s="175"/>
      <c r="K1476" s="176">
        <f>ROUND(E1476*J1476,2)</f>
        <v>0</v>
      </c>
      <c r="L1476" s="176">
        <v>15</v>
      </c>
      <c r="M1476" s="176">
        <f>G1476*(1+L1476/100)</f>
        <v>0</v>
      </c>
      <c r="N1476" s="174">
        <v>0.01</v>
      </c>
      <c r="O1476" s="174">
        <f>ROUND(E1476*N1476,2)</f>
        <v>1.1299999999999999</v>
      </c>
      <c r="P1476" s="174">
        <v>0</v>
      </c>
      <c r="Q1476" s="174">
        <f>ROUND(E1476*P1476,2)</f>
        <v>0</v>
      </c>
      <c r="R1476" s="176"/>
      <c r="S1476" s="176" t="s">
        <v>760</v>
      </c>
      <c r="T1476" s="177" t="s">
        <v>328</v>
      </c>
      <c r="U1476" s="156">
        <v>0</v>
      </c>
      <c r="V1476" s="156">
        <f>ROUND(E1476*U1476,2)</f>
        <v>0</v>
      </c>
      <c r="W1476" s="156"/>
      <c r="X1476" s="156" t="s">
        <v>373</v>
      </c>
      <c r="Y1476" s="145"/>
      <c r="Z1476" s="145"/>
      <c r="AA1476" s="145"/>
      <c r="AB1476" s="145"/>
      <c r="AC1476" s="145"/>
      <c r="AD1476" s="145"/>
      <c r="AE1476" s="145"/>
      <c r="AF1476" s="145"/>
      <c r="AG1476" s="145" t="s">
        <v>374</v>
      </c>
      <c r="AH1476" s="145"/>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52"/>
      <c r="B1477" s="153"/>
      <c r="C1477" s="181" t="s">
        <v>765</v>
      </c>
      <c r="D1477" s="161"/>
      <c r="E1477" s="162"/>
      <c r="F1477" s="156"/>
      <c r="G1477" s="156"/>
      <c r="H1477" s="156"/>
      <c r="I1477" s="156"/>
      <c r="J1477" s="156"/>
      <c r="K1477" s="156"/>
      <c r="L1477" s="156"/>
      <c r="M1477" s="156"/>
      <c r="N1477" s="155"/>
      <c r="O1477" s="155"/>
      <c r="P1477" s="155"/>
      <c r="Q1477" s="155"/>
      <c r="R1477" s="156"/>
      <c r="S1477" s="156"/>
      <c r="T1477" s="156"/>
      <c r="U1477" s="156"/>
      <c r="V1477" s="156"/>
      <c r="W1477" s="156"/>
      <c r="X1477" s="156"/>
      <c r="Y1477" s="145"/>
      <c r="Z1477" s="145"/>
      <c r="AA1477" s="145"/>
      <c r="AB1477" s="145"/>
      <c r="AC1477" s="145"/>
      <c r="AD1477" s="145"/>
      <c r="AE1477" s="145"/>
      <c r="AF1477" s="145"/>
      <c r="AG1477" s="145" t="s">
        <v>353</v>
      </c>
      <c r="AH1477" s="145">
        <v>0</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1" t="s">
        <v>1771</v>
      </c>
      <c r="D1478" s="161"/>
      <c r="E1478" s="162">
        <v>5</v>
      </c>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1" t="s">
        <v>1772</v>
      </c>
      <c r="D1479" s="161"/>
      <c r="E1479" s="162">
        <v>88</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1" t="s">
        <v>1773</v>
      </c>
      <c r="D1480" s="161"/>
      <c r="E1480" s="162">
        <v>20</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71">
        <v>137</v>
      </c>
      <c r="B1481" s="172" t="s">
        <v>1774</v>
      </c>
      <c r="C1481" s="180" t="s">
        <v>1775</v>
      </c>
      <c r="D1481" s="173" t="s">
        <v>701</v>
      </c>
      <c r="E1481" s="174">
        <v>218</v>
      </c>
      <c r="F1481" s="175"/>
      <c r="G1481" s="176">
        <f>ROUND(E1481*F1481,2)</f>
        <v>0</v>
      </c>
      <c r="H1481" s="175"/>
      <c r="I1481" s="176">
        <f>ROUND(E1481*H1481,2)</f>
        <v>0</v>
      </c>
      <c r="J1481" s="175"/>
      <c r="K1481" s="176">
        <f>ROUND(E1481*J1481,2)</f>
        <v>0</v>
      </c>
      <c r="L1481" s="176">
        <v>15</v>
      </c>
      <c r="M1481" s="176">
        <f>G1481*(1+L1481/100)</f>
        <v>0</v>
      </c>
      <c r="N1481" s="174">
        <v>1.4120000000000001E-2</v>
      </c>
      <c r="O1481" s="174">
        <f>ROUND(E1481*N1481,2)</f>
        <v>3.08</v>
      </c>
      <c r="P1481" s="174">
        <v>0</v>
      </c>
      <c r="Q1481" s="174">
        <f>ROUND(E1481*P1481,2)</f>
        <v>0</v>
      </c>
      <c r="R1481" s="176"/>
      <c r="S1481" s="176" t="s">
        <v>760</v>
      </c>
      <c r="T1481" s="177" t="s">
        <v>328</v>
      </c>
      <c r="U1481" s="156">
        <v>0.36</v>
      </c>
      <c r="V1481" s="156">
        <f>ROUND(E1481*U1481,2)</f>
        <v>78.48</v>
      </c>
      <c r="W1481" s="156"/>
      <c r="X1481" s="156" t="s">
        <v>373</v>
      </c>
      <c r="Y1481" s="145"/>
      <c r="Z1481" s="145"/>
      <c r="AA1481" s="145"/>
      <c r="AB1481" s="145"/>
      <c r="AC1481" s="145"/>
      <c r="AD1481" s="145"/>
      <c r="AE1481" s="145"/>
      <c r="AF1481" s="145"/>
      <c r="AG1481" s="145" t="s">
        <v>374</v>
      </c>
      <c r="AH1481" s="145"/>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52"/>
      <c r="B1482" s="153"/>
      <c r="C1482" s="181" t="s">
        <v>859</v>
      </c>
      <c r="D1482" s="161"/>
      <c r="E1482" s="162"/>
      <c r="F1482" s="156"/>
      <c r="G1482" s="156"/>
      <c r="H1482" s="156"/>
      <c r="I1482" s="156"/>
      <c r="J1482" s="156"/>
      <c r="K1482" s="156"/>
      <c r="L1482" s="156"/>
      <c r="M1482" s="156"/>
      <c r="N1482" s="155"/>
      <c r="O1482" s="155"/>
      <c r="P1482" s="155"/>
      <c r="Q1482" s="155"/>
      <c r="R1482" s="156"/>
      <c r="S1482" s="156"/>
      <c r="T1482" s="156"/>
      <c r="U1482" s="156"/>
      <c r="V1482" s="156"/>
      <c r="W1482" s="156"/>
      <c r="X1482" s="156"/>
      <c r="Y1482" s="145"/>
      <c r="Z1482" s="145"/>
      <c r="AA1482" s="145"/>
      <c r="AB1482" s="145"/>
      <c r="AC1482" s="145"/>
      <c r="AD1482" s="145"/>
      <c r="AE1482" s="145"/>
      <c r="AF1482" s="145"/>
      <c r="AG1482" s="145" t="s">
        <v>353</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1" t="s">
        <v>1776</v>
      </c>
      <c r="D1483" s="161"/>
      <c r="E1483" s="162">
        <v>39</v>
      </c>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1" t="s">
        <v>1777</v>
      </c>
      <c r="D1484" s="161"/>
      <c r="E1484" s="162">
        <v>2</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1" t="s">
        <v>1778</v>
      </c>
      <c r="D1485" s="161"/>
      <c r="E1485" s="162">
        <v>42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1" t="s">
        <v>1779</v>
      </c>
      <c r="D1486" s="161"/>
      <c r="E1486" s="162">
        <v>10</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1" t="s">
        <v>1780</v>
      </c>
      <c r="D1487" s="161"/>
      <c r="E1487" s="162">
        <v>18</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1" t="s">
        <v>1781</v>
      </c>
      <c r="D1488" s="161"/>
      <c r="E1488" s="162">
        <v>30</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1" t="s">
        <v>855</v>
      </c>
      <c r="D1489" s="161"/>
      <c r="E1489" s="162"/>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1" t="s">
        <v>1782</v>
      </c>
      <c r="D1490" s="161"/>
      <c r="E1490" s="162">
        <v>32</v>
      </c>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1" t="s">
        <v>1783</v>
      </c>
      <c r="D1491" s="161"/>
      <c r="E1491" s="162">
        <v>37</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1" t="s">
        <v>1784</v>
      </c>
      <c r="D1492" s="161"/>
      <c r="E1492" s="162">
        <v>4</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1" t="s">
        <v>1785</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71">
        <v>138</v>
      </c>
      <c r="B1494" s="172" t="s">
        <v>1786</v>
      </c>
      <c r="C1494" s="180" t="s">
        <v>1787</v>
      </c>
      <c r="D1494" s="173" t="s">
        <v>701</v>
      </c>
      <c r="E1494" s="174">
        <v>148</v>
      </c>
      <c r="F1494" s="175"/>
      <c r="G1494" s="176">
        <f>ROUND(E1494*F1494,2)</f>
        <v>0</v>
      </c>
      <c r="H1494" s="175"/>
      <c r="I1494" s="176">
        <f>ROUND(E1494*H1494,2)</f>
        <v>0</v>
      </c>
      <c r="J1494" s="175"/>
      <c r="K1494" s="176">
        <f>ROUND(E1494*J1494,2)</f>
        <v>0</v>
      </c>
      <c r="L1494" s="176">
        <v>15</v>
      </c>
      <c r="M1494" s="176">
        <f>G1494*(1+L1494/100)</f>
        <v>0</v>
      </c>
      <c r="N1494" s="174">
        <v>4.4000000000000002E-4</v>
      </c>
      <c r="O1494" s="174">
        <f>ROUND(E1494*N1494,2)</f>
        <v>7.0000000000000007E-2</v>
      </c>
      <c r="P1494" s="174">
        <v>0</v>
      </c>
      <c r="Q1494" s="174">
        <f>ROUND(E1494*P1494,2)</f>
        <v>0</v>
      </c>
      <c r="R1494" s="176" t="s">
        <v>506</v>
      </c>
      <c r="S1494" s="176" t="s">
        <v>327</v>
      </c>
      <c r="T1494" s="177" t="s">
        <v>327</v>
      </c>
      <c r="U1494" s="156">
        <v>0</v>
      </c>
      <c r="V1494" s="156">
        <f>ROUND(E1494*U1494,2)</f>
        <v>0</v>
      </c>
      <c r="W1494" s="156"/>
      <c r="X1494" s="156" t="s">
        <v>507</v>
      </c>
      <c r="Y1494" s="145"/>
      <c r="Z1494" s="145"/>
      <c r="AA1494" s="145"/>
      <c r="AB1494" s="145"/>
      <c r="AC1494" s="145"/>
      <c r="AD1494" s="145"/>
      <c r="AE1494" s="145"/>
      <c r="AF1494" s="145"/>
      <c r="AG1494" s="145" t="s">
        <v>508</v>
      </c>
      <c r="AH1494" s="145"/>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52"/>
      <c r="B1495" s="153"/>
      <c r="C1495" s="181" t="s">
        <v>1772</v>
      </c>
      <c r="D1495" s="161"/>
      <c r="E1495" s="162">
        <v>88</v>
      </c>
      <c r="F1495" s="156"/>
      <c r="G1495" s="156"/>
      <c r="H1495" s="156"/>
      <c r="I1495" s="156"/>
      <c r="J1495" s="156"/>
      <c r="K1495" s="156"/>
      <c r="L1495" s="156"/>
      <c r="M1495" s="156"/>
      <c r="N1495" s="155"/>
      <c r="O1495" s="155"/>
      <c r="P1495" s="155"/>
      <c r="Q1495" s="155"/>
      <c r="R1495" s="156"/>
      <c r="S1495" s="156"/>
      <c r="T1495" s="156"/>
      <c r="U1495" s="156"/>
      <c r="V1495" s="156"/>
      <c r="W1495" s="156"/>
      <c r="X1495" s="156"/>
      <c r="Y1495" s="145"/>
      <c r="Z1495" s="145"/>
      <c r="AA1495" s="145"/>
      <c r="AB1495" s="145"/>
      <c r="AC1495" s="145"/>
      <c r="AD1495" s="145"/>
      <c r="AE1495" s="145"/>
      <c r="AF1495" s="145"/>
      <c r="AG1495" s="145" t="s">
        <v>353</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1" t="s">
        <v>1788</v>
      </c>
      <c r="D1496" s="161"/>
      <c r="E1496" s="162">
        <v>60</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71">
        <v>139</v>
      </c>
      <c r="B1497" s="172" t="s">
        <v>1789</v>
      </c>
      <c r="C1497" s="180" t="s">
        <v>1790</v>
      </c>
      <c r="D1497" s="173" t="s">
        <v>701</v>
      </c>
      <c r="E1497" s="174">
        <v>15</v>
      </c>
      <c r="F1497" s="175"/>
      <c r="G1497" s="176">
        <f>ROUND(E1497*F1497,2)</f>
        <v>0</v>
      </c>
      <c r="H1497" s="175"/>
      <c r="I1497" s="176">
        <f>ROUND(E1497*H1497,2)</f>
        <v>0</v>
      </c>
      <c r="J1497" s="175"/>
      <c r="K1497" s="176">
        <f>ROUND(E1497*J1497,2)</f>
        <v>0</v>
      </c>
      <c r="L1497" s="176">
        <v>15</v>
      </c>
      <c r="M1497" s="176">
        <f>G1497*(1+L1497/100)</f>
        <v>0</v>
      </c>
      <c r="N1497" s="174">
        <v>6.7000000000000002E-4</v>
      </c>
      <c r="O1497" s="174">
        <f>ROUND(E1497*N1497,2)</f>
        <v>0.01</v>
      </c>
      <c r="P1497" s="174">
        <v>0</v>
      </c>
      <c r="Q1497" s="174">
        <f>ROUND(E1497*P1497,2)</f>
        <v>0</v>
      </c>
      <c r="R1497" s="176" t="s">
        <v>506</v>
      </c>
      <c r="S1497" s="176" t="s">
        <v>327</v>
      </c>
      <c r="T1497" s="177" t="s">
        <v>327</v>
      </c>
      <c r="U1497" s="156">
        <v>0</v>
      </c>
      <c r="V1497" s="156">
        <f>ROUND(E1497*U1497,2)</f>
        <v>0</v>
      </c>
      <c r="W1497" s="156"/>
      <c r="X1497" s="156" t="s">
        <v>507</v>
      </c>
      <c r="Y1497" s="145"/>
      <c r="Z1497" s="145"/>
      <c r="AA1497" s="145"/>
      <c r="AB1497" s="145"/>
      <c r="AC1497" s="145"/>
      <c r="AD1497" s="145"/>
      <c r="AE1497" s="145"/>
      <c r="AF1497" s="145"/>
      <c r="AG1497" s="145" t="s">
        <v>508</v>
      </c>
      <c r="AH1497" s="145"/>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52"/>
      <c r="B1498" s="153"/>
      <c r="C1498" s="181" t="s">
        <v>1791</v>
      </c>
      <c r="D1498" s="161"/>
      <c r="E1498" s="162">
        <v>3</v>
      </c>
      <c r="F1498" s="156"/>
      <c r="G1498" s="156"/>
      <c r="H1498" s="156"/>
      <c r="I1498" s="156"/>
      <c r="J1498" s="156"/>
      <c r="K1498" s="156"/>
      <c r="L1498" s="156"/>
      <c r="M1498" s="156"/>
      <c r="N1498" s="155"/>
      <c r="O1498" s="155"/>
      <c r="P1498" s="155"/>
      <c r="Q1498" s="155"/>
      <c r="R1498" s="156"/>
      <c r="S1498" s="156"/>
      <c r="T1498" s="156"/>
      <c r="U1498" s="156"/>
      <c r="V1498" s="156"/>
      <c r="W1498" s="156"/>
      <c r="X1498" s="156"/>
      <c r="Y1498" s="145"/>
      <c r="Z1498" s="145"/>
      <c r="AA1498" s="145"/>
      <c r="AB1498" s="145"/>
      <c r="AC1498" s="145"/>
      <c r="AD1498" s="145"/>
      <c r="AE1498" s="145"/>
      <c r="AF1498" s="145"/>
      <c r="AG1498" s="145" t="s">
        <v>353</v>
      </c>
      <c r="AH1498" s="145">
        <v>0</v>
      </c>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1" t="s">
        <v>1792</v>
      </c>
      <c r="D1499" s="161"/>
      <c r="E1499" s="162">
        <v>12</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71">
        <v>140</v>
      </c>
      <c r="B1500" s="172" t="s">
        <v>1793</v>
      </c>
      <c r="C1500" s="180" t="s">
        <v>1794</v>
      </c>
      <c r="D1500" s="173" t="s">
        <v>701</v>
      </c>
      <c r="E1500" s="174">
        <v>3</v>
      </c>
      <c r="F1500" s="175"/>
      <c r="G1500" s="176">
        <f>ROUND(E1500*F1500,2)</f>
        <v>0</v>
      </c>
      <c r="H1500" s="175"/>
      <c r="I1500" s="176">
        <f>ROUND(E1500*H1500,2)</f>
        <v>0</v>
      </c>
      <c r="J1500" s="175"/>
      <c r="K1500" s="176">
        <f>ROUND(E1500*J1500,2)</f>
        <v>0</v>
      </c>
      <c r="L1500" s="176">
        <v>15</v>
      </c>
      <c r="M1500" s="176">
        <f>G1500*(1+L1500/100)</f>
        <v>0</v>
      </c>
      <c r="N1500" s="174">
        <v>1.1299999999999999E-3</v>
      </c>
      <c r="O1500" s="174">
        <f>ROUND(E1500*N1500,2)</f>
        <v>0</v>
      </c>
      <c r="P1500" s="174">
        <v>0</v>
      </c>
      <c r="Q1500" s="174">
        <f>ROUND(E1500*P1500,2)</f>
        <v>0</v>
      </c>
      <c r="R1500" s="176" t="s">
        <v>506</v>
      </c>
      <c r="S1500" s="176" t="s">
        <v>327</v>
      </c>
      <c r="T1500" s="177" t="s">
        <v>327</v>
      </c>
      <c r="U1500" s="156">
        <v>0</v>
      </c>
      <c r="V1500" s="156">
        <f>ROUND(E1500*U1500,2)</f>
        <v>0</v>
      </c>
      <c r="W1500" s="156"/>
      <c r="X1500" s="156" t="s">
        <v>507</v>
      </c>
      <c r="Y1500" s="145"/>
      <c r="Z1500" s="145"/>
      <c r="AA1500" s="145"/>
      <c r="AB1500" s="145"/>
      <c r="AC1500" s="145"/>
      <c r="AD1500" s="145"/>
      <c r="AE1500" s="145"/>
      <c r="AF1500" s="145"/>
      <c r="AG1500" s="145" t="s">
        <v>508</v>
      </c>
      <c r="AH1500" s="145"/>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52"/>
      <c r="B1501" s="153"/>
      <c r="C1501" s="181" t="s">
        <v>1791</v>
      </c>
      <c r="D1501" s="161"/>
      <c r="E1501" s="162">
        <v>3</v>
      </c>
      <c r="F1501" s="156"/>
      <c r="G1501" s="156"/>
      <c r="H1501" s="156"/>
      <c r="I1501" s="156"/>
      <c r="J1501" s="156"/>
      <c r="K1501" s="156"/>
      <c r="L1501" s="156"/>
      <c r="M1501" s="156"/>
      <c r="N1501" s="155"/>
      <c r="O1501" s="155"/>
      <c r="P1501" s="155"/>
      <c r="Q1501" s="155"/>
      <c r="R1501" s="156"/>
      <c r="S1501" s="156"/>
      <c r="T1501" s="156"/>
      <c r="U1501" s="156"/>
      <c r="V1501" s="156"/>
      <c r="W1501" s="156"/>
      <c r="X1501" s="156"/>
      <c r="Y1501" s="145"/>
      <c r="Z1501" s="145"/>
      <c r="AA1501" s="145"/>
      <c r="AB1501" s="145"/>
      <c r="AC1501" s="145"/>
      <c r="AD1501" s="145"/>
      <c r="AE1501" s="145"/>
      <c r="AF1501" s="145"/>
      <c r="AG1501" s="145" t="s">
        <v>353</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71">
        <v>141</v>
      </c>
      <c r="B1502" s="172" t="s">
        <v>1795</v>
      </c>
      <c r="C1502" s="180" t="s">
        <v>1796</v>
      </c>
      <c r="D1502" s="173" t="s">
        <v>701</v>
      </c>
      <c r="E1502" s="174">
        <v>89</v>
      </c>
      <c r="F1502" s="175"/>
      <c r="G1502" s="176">
        <f>ROUND(E1502*F1502,2)</f>
        <v>0</v>
      </c>
      <c r="H1502" s="175"/>
      <c r="I1502" s="176">
        <f>ROUND(E1502*H1502,2)</f>
        <v>0</v>
      </c>
      <c r="J1502" s="175"/>
      <c r="K1502" s="176">
        <f>ROUND(E1502*J1502,2)</f>
        <v>0</v>
      </c>
      <c r="L1502" s="176">
        <v>15</v>
      </c>
      <c r="M1502" s="176">
        <f>G1502*(1+L1502/100)</f>
        <v>0</v>
      </c>
      <c r="N1502" s="174">
        <v>8.4000000000000003E-4</v>
      </c>
      <c r="O1502" s="174">
        <f>ROUND(E1502*N1502,2)</f>
        <v>7.0000000000000007E-2</v>
      </c>
      <c r="P1502" s="174">
        <v>0</v>
      </c>
      <c r="Q1502" s="174">
        <f>ROUND(E1502*P1502,2)</f>
        <v>0</v>
      </c>
      <c r="R1502" s="176" t="s">
        <v>506</v>
      </c>
      <c r="S1502" s="176" t="s">
        <v>327</v>
      </c>
      <c r="T1502" s="177" t="s">
        <v>327</v>
      </c>
      <c r="U1502" s="156">
        <v>0</v>
      </c>
      <c r="V1502" s="156">
        <f>ROUND(E1502*U1502,2)</f>
        <v>0</v>
      </c>
      <c r="W1502" s="156"/>
      <c r="X1502" s="156" t="s">
        <v>507</v>
      </c>
      <c r="Y1502" s="145"/>
      <c r="Z1502" s="145"/>
      <c r="AA1502" s="145"/>
      <c r="AB1502" s="145"/>
      <c r="AC1502" s="145"/>
      <c r="AD1502" s="145"/>
      <c r="AE1502" s="145"/>
      <c r="AF1502" s="145"/>
      <c r="AG1502" s="145" t="s">
        <v>508</v>
      </c>
      <c r="AH1502" s="145"/>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52"/>
      <c r="B1503" s="153"/>
      <c r="C1503" s="181" t="s">
        <v>1797</v>
      </c>
      <c r="D1503" s="161"/>
      <c r="E1503" s="162">
        <v>44</v>
      </c>
      <c r="F1503" s="156"/>
      <c r="G1503" s="156"/>
      <c r="H1503" s="156"/>
      <c r="I1503" s="156"/>
      <c r="J1503" s="156"/>
      <c r="K1503" s="156"/>
      <c r="L1503" s="156"/>
      <c r="M1503" s="156"/>
      <c r="N1503" s="155"/>
      <c r="O1503" s="155"/>
      <c r="P1503" s="155"/>
      <c r="Q1503" s="155"/>
      <c r="R1503" s="156"/>
      <c r="S1503" s="156"/>
      <c r="T1503" s="156"/>
      <c r="U1503" s="156"/>
      <c r="V1503" s="156"/>
      <c r="W1503" s="156"/>
      <c r="X1503" s="156"/>
      <c r="Y1503" s="145"/>
      <c r="Z1503" s="145"/>
      <c r="AA1503" s="145"/>
      <c r="AB1503" s="145"/>
      <c r="AC1503" s="145"/>
      <c r="AD1503" s="145"/>
      <c r="AE1503" s="145"/>
      <c r="AF1503" s="145"/>
      <c r="AG1503" s="145" t="s">
        <v>353</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1" t="s">
        <v>1798</v>
      </c>
      <c r="D1504" s="161"/>
      <c r="E1504" s="162">
        <v>45</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71">
        <v>142</v>
      </c>
      <c r="B1505" s="172" t="s">
        <v>1799</v>
      </c>
      <c r="C1505" s="180" t="s">
        <v>1800</v>
      </c>
      <c r="D1505" s="173" t="s">
        <v>701</v>
      </c>
      <c r="E1505" s="174">
        <v>24</v>
      </c>
      <c r="F1505" s="175"/>
      <c r="G1505" s="176">
        <f>ROUND(E1505*F1505,2)</f>
        <v>0</v>
      </c>
      <c r="H1505" s="175"/>
      <c r="I1505" s="176">
        <f>ROUND(E1505*H1505,2)</f>
        <v>0</v>
      </c>
      <c r="J1505" s="175"/>
      <c r="K1505" s="176">
        <f>ROUND(E1505*J1505,2)</f>
        <v>0</v>
      </c>
      <c r="L1505" s="176">
        <v>15</v>
      </c>
      <c r="M1505" s="176">
        <f>G1505*(1+L1505/100)</f>
        <v>0</v>
      </c>
      <c r="N1505" s="174">
        <v>1.2800000000000001E-3</v>
      </c>
      <c r="O1505" s="174">
        <f>ROUND(E1505*N1505,2)</f>
        <v>0.03</v>
      </c>
      <c r="P1505" s="174">
        <v>0</v>
      </c>
      <c r="Q1505" s="174">
        <f>ROUND(E1505*P1505,2)</f>
        <v>0</v>
      </c>
      <c r="R1505" s="176" t="s">
        <v>506</v>
      </c>
      <c r="S1505" s="176" t="s">
        <v>327</v>
      </c>
      <c r="T1505" s="177" t="s">
        <v>327</v>
      </c>
      <c r="U1505" s="156">
        <v>0</v>
      </c>
      <c r="V1505" s="156">
        <f>ROUND(E1505*U1505,2)</f>
        <v>0</v>
      </c>
      <c r="W1505" s="156"/>
      <c r="X1505" s="156" t="s">
        <v>507</v>
      </c>
      <c r="Y1505" s="145"/>
      <c r="Z1505" s="145"/>
      <c r="AA1505" s="145"/>
      <c r="AB1505" s="145"/>
      <c r="AC1505" s="145"/>
      <c r="AD1505" s="145"/>
      <c r="AE1505" s="145"/>
      <c r="AF1505" s="145"/>
      <c r="AG1505" s="145" t="s">
        <v>508</v>
      </c>
      <c r="AH1505" s="145"/>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52"/>
      <c r="B1506" s="153"/>
      <c r="C1506" s="181" t="s">
        <v>1801</v>
      </c>
      <c r="D1506" s="161"/>
      <c r="E1506" s="162">
        <v>20</v>
      </c>
      <c r="F1506" s="156"/>
      <c r="G1506" s="156"/>
      <c r="H1506" s="156"/>
      <c r="I1506" s="156"/>
      <c r="J1506" s="156"/>
      <c r="K1506" s="156"/>
      <c r="L1506" s="156"/>
      <c r="M1506" s="156"/>
      <c r="N1506" s="155"/>
      <c r="O1506" s="155"/>
      <c r="P1506" s="155"/>
      <c r="Q1506" s="155"/>
      <c r="R1506" s="156"/>
      <c r="S1506" s="156"/>
      <c r="T1506" s="156"/>
      <c r="U1506" s="156"/>
      <c r="V1506" s="156"/>
      <c r="W1506" s="156"/>
      <c r="X1506" s="156"/>
      <c r="Y1506" s="145"/>
      <c r="Z1506" s="145"/>
      <c r="AA1506" s="145"/>
      <c r="AB1506" s="145"/>
      <c r="AC1506" s="145"/>
      <c r="AD1506" s="145"/>
      <c r="AE1506" s="145"/>
      <c r="AF1506" s="145"/>
      <c r="AG1506" s="145" t="s">
        <v>353</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1" t="s">
        <v>1802</v>
      </c>
      <c r="D1507" s="161"/>
      <c r="E1507" s="162">
        <v>4</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71">
        <v>143</v>
      </c>
      <c r="B1508" s="172" t="s">
        <v>1803</v>
      </c>
      <c r="C1508" s="180" t="s">
        <v>1804</v>
      </c>
      <c r="D1508" s="173" t="s">
        <v>701</v>
      </c>
      <c r="E1508" s="174">
        <v>85</v>
      </c>
      <c r="F1508" s="175"/>
      <c r="G1508" s="176">
        <f>ROUND(E1508*F1508,2)</f>
        <v>0</v>
      </c>
      <c r="H1508" s="175"/>
      <c r="I1508" s="176">
        <f>ROUND(E1508*H1508,2)</f>
        <v>0</v>
      </c>
      <c r="J1508" s="175"/>
      <c r="K1508" s="176">
        <f>ROUND(E1508*J1508,2)</f>
        <v>0</v>
      </c>
      <c r="L1508" s="176">
        <v>15</v>
      </c>
      <c r="M1508" s="176">
        <f>G1508*(1+L1508/100)</f>
        <v>0</v>
      </c>
      <c r="N1508" s="174">
        <v>1.09E-3</v>
      </c>
      <c r="O1508" s="174">
        <f>ROUND(E1508*N1508,2)</f>
        <v>0.09</v>
      </c>
      <c r="P1508" s="174">
        <v>0</v>
      </c>
      <c r="Q1508" s="174">
        <f>ROUND(E1508*P1508,2)</f>
        <v>0</v>
      </c>
      <c r="R1508" s="176" t="s">
        <v>506</v>
      </c>
      <c r="S1508" s="176" t="s">
        <v>327</v>
      </c>
      <c r="T1508" s="177" t="s">
        <v>327</v>
      </c>
      <c r="U1508" s="156">
        <v>0</v>
      </c>
      <c r="V1508" s="156">
        <f>ROUND(E1508*U1508,2)</f>
        <v>0</v>
      </c>
      <c r="W1508" s="156"/>
      <c r="X1508" s="156" t="s">
        <v>507</v>
      </c>
      <c r="Y1508" s="145"/>
      <c r="Z1508" s="145"/>
      <c r="AA1508" s="145"/>
      <c r="AB1508" s="145"/>
      <c r="AC1508" s="145"/>
      <c r="AD1508" s="145"/>
      <c r="AE1508" s="145"/>
      <c r="AF1508" s="145"/>
      <c r="AG1508" s="145" t="s">
        <v>508</v>
      </c>
      <c r="AH1508" s="145"/>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52"/>
      <c r="B1509" s="153"/>
      <c r="C1509" s="181" t="s">
        <v>1805</v>
      </c>
      <c r="D1509" s="161"/>
      <c r="E1509" s="162">
        <v>75</v>
      </c>
      <c r="F1509" s="156"/>
      <c r="G1509" s="156"/>
      <c r="H1509" s="156"/>
      <c r="I1509" s="156"/>
      <c r="J1509" s="156"/>
      <c r="K1509" s="156"/>
      <c r="L1509" s="156"/>
      <c r="M1509" s="156"/>
      <c r="N1509" s="155"/>
      <c r="O1509" s="155"/>
      <c r="P1509" s="155"/>
      <c r="Q1509" s="155"/>
      <c r="R1509" s="156"/>
      <c r="S1509" s="156"/>
      <c r="T1509" s="156"/>
      <c r="U1509" s="156"/>
      <c r="V1509" s="156"/>
      <c r="W1509" s="156"/>
      <c r="X1509" s="156"/>
      <c r="Y1509" s="145"/>
      <c r="Z1509" s="145"/>
      <c r="AA1509" s="145"/>
      <c r="AB1509" s="145"/>
      <c r="AC1509" s="145"/>
      <c r="AD1509" s="145"/>
      <c r="AE1509" s="145"/>
      <c r="AF1509" s="145"/>
      <c r="AG1509" s="145" t="s">
        <v>353</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1" t="s">
        <v>1806</v>
      </c>
      <c r="D1510" s="161"/>
      <c r="E1510" s="162">
        <v>10</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71">
        <v>144</v>
      </c>
      <c r="B1511" s="172" t="s">
        <v>1807</v>
      </c>
      <c r="C1511" s="180" t="s">
        <v>1808</v>
      </c>
      <c r="D1511" s="173" t="s">
        <v>701</v>
      </c>
      <c r="E1511" s="174">
        <v>4</v>
      </c>
      <c r="F1511" s="175"/>
      <c r="G1511" s="176">
        <f>ROUND(E1511*F1511,2)</f>
        <v>0</v>
      </c>
      <c r="H1511" s="175"/>
      <c r="I1511" s="176">
        <f>ROUND(E1511*H1511,2)</f>
        <v>0</v>
      </c>
      <c r="J1511" s="175"/>
      <c r="K1511" s="176">
        <f>ROUND(E1511*J1511,2)</f>
        <v>0</v>
      </c>
      <c r="L1511" s="176">
        <v>15</v>
      </c>
      <c r="M1511" s="176">
        <f>G1511*(1+L1511/100)</f>
        <v>0</v>
      </c>
      <c r="N1511" s="174">
        <v>3.3800000000000002E-3</v>
      </c>
      <c r="O1511" s="174">
        <f>ROUND(E1511*N1511,2)</f>
        <v>0.01</v>
      </c>
      <c r="P1511" s="174">
        <v>0</v>
      </c>
      <c r="Q1511" s="174">
        <f>ROUND(E1511*P1511,2)</f>
        <v>0</v>
      </c>
      <c r="R1511" s="176"/>
      <c r="S1511" s="176" t="s">
        <v>760</v>
      </c>
      <c r="T1511" s="177" t="s">
        <v>328</v>
      </c>
      <c r="U1511" s="156">
        <v>0</v>
      </c>
      <c r="V1511" s="156">
        <f>ROUND(E1511*U1511,2)</f>
        <v>0</v>
      </c>
      <c r="W1511" s="156"/>
      <c r="X1511" s="156" t="s">
        <v>507</v>
      </c>
      <c r="Y1511" s="145"/>
      <c r="Z1511" s="145"/>
      <c r="AA1511" s="145"/>
      <c r="AB1511" s="145"/>
      <c r="AC1511" s="145"/>
      <c r="AD1511" s="145"/>
      <c r="AE1511" s="145"/>
      <c r="AF1511" s="145"/>
      <c r="AG1511" s="145" t="s">
        <v>508</v>
      </c>
      <c r="AH1511" s="145"/>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52"/>
      <c r="B1512" s="153"/>
      <c r="C1512" s="181" t="s">
        <v>1809</v>
      </c>
      <c r="D1512" s="161"/>
      <c r="E1512" s="162">
        <v>4</v>
      </c>
      <c r="F1512" s="156"/>
      <c r="G1512" s="156"/>
      <c r="H1512" s="156"/>
      <c r="I1512" s="156"/>
      <c r="J1512" s="156"/>
      <c r="K1512" s="156"/>
      <c r="L1512" s="156"/>
      <c r="M1512" s="156"/>
      <c r="N1512" s="155"/>
      <c r="O1512" s="155"/>
      <c r="P1512" s="155"/>
      <c r="Q1512" s="155"/>
      <c r="R1512" s="156"/>
      <c r="S1512" s="156"/>
      <c r="T1512" s="156"/>
      <c r="U1512" s="156"/>
      <c r="V1512" s="156"/>
      <c r="W1512" s="156"/>
      <c r="X1512" s="156"/>
      <c r="Y1512" s="145"/>
      <c r="Z1512" s="145"/>
      <c r="AA1512" s="145"/>
      <c r="AB1512" s="145"/>
      <c r="AC1512" s="145"/>
      <c r="AD1512" s="145"/>
      <c r="AE1512" s="145"/>
      <c r="AF1512" s="145"/>
      <c r="AG1512" s="145" t="s">
        <v>353</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ht="20.399999999999999" outlineLevel="1" x14ac:dyDescent="0.25">
      <c r="A1513" s="171">
        <v>145</v>
      </c>
      <c r="B1513" s="172" t="s">
        <v>848</v>
      </c>
      <c r="C1513" s="180" t="s">
        <v>849</v>
      </c>
      <c r="D1513" s="173" t="s">
        <v>513</v>
      </c>
      <c r="E1513" s="174">
        <v>248.75200000000001</v>
      </c>
      <c r="F1513" s="175"/>
      <c r="G1513" s="176">
        <f>ROUND(E1513*F1513,2)</f>
        <v>0</v>
      </c>
      <c r="H1513" s="175"/>
      <c r="I1513" s="176">
        <f>ROUND(E1513*H1513,2)</f>
        <v>0</v>
      </c>
      <c r="J1513" s="175"/>
      <c r="K1513" s="176">
        <f>ROUND(E1513*J1513,2)</f>
        <v>0</v>
      </c>
      <c r="L1513" s="176">
        <v>15</v>
      </c>
      <c r="M1513" s="176">
        <f>G1513*(1+L1513/100)</f>
        <v>0</v>
      </c>
      <c r="N1513" s="174">
        <v>2.9999999999999997E-4</v>
      </c>
      <c r="O1513" s="174">
        <f>ROUND(E1513*N1513,2)</f>
        <v>7.0000000000000007E-2</v>
      </c>
      <c r="P1513" s="174">
        <v>0</v>
      </c>
      <c r="Q1513" s="174">
        <f>ROUND(E1513*P1513,2)</f>
        <v>0</v>
      </c>
      <c r="R1513" s="176" t="s">
        <v>506</v>
      </c>
      <c r="S1513" s="176" t="s">
        <v>327</v>
      </c>
      <c r="T1513" s="177" t="s">
        <v>327</v>
      </c>
      <c r="U1513" s="156">
        <v>0</v>
      </c>
      <c r="V1513" s="156">
        <f>ROUND(E1513*U1513,2)</f>
        <v>0</v>
      </c>
      <c r="W1513" s="156"/>
      <c r="X1513" s="156" t="s">
        <v>507</v>
      </c>
      <c r="Y1513" s="145"/>
      <c r="Z1513" s="145"/>
      <c r="AA1513" s="145"/>
      <c r="AB1513" s="145"/>
      <c r="AC1513" s="145"/>
      <c r="AD1513" s="145"/>
      <c r="AE1513" s="145"/>
      <c r="AF1513" s="145"/>
      <c r="AG1513" s="145" t="s">
        <v>508</v>
      </c>
      <c r="AH1513" s="145"/>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x14ac:dyDescent="0.25">
      <c r="A1514" s="152"/>
      <c r="B1514" s="153"/>
      <c r="C1514" s="181" t="s">
        <v>1810</v>
      </c>
      <c r="D1514" s="161"/>
      <c r="E1514" s="162">
        <v>222.1</v>
      </c>
      <c r="F1514" s="156"/>
      <c r="G1514" s="156"/>
      <c r="H1514" s="156"/>
      <c r="I1514" s="156"/>
      <c r="J1514" s="156"/>
      <c r="K1514" s="156"/>
      <c r="L1514" s="156"/>
      <c r="M1514" s="156"/>
      <c r="N1514" s="155"/>
      <c r="O1514" s="155"/>
      <c r="P1514" s="155"/>
      <c r="Q1514" s="155"/>
      <c r="R1514" s="156"/>
      <c r="S1514" s="156"/>
      <c r="T1514" s="156"/>
      <c r="U1514" s="156"/>
      <c r="V1514" s="156"/>
      <c r="W1514" s="156"/>
      <c r="X1514" s="156"/>
      <c r="Y1514" s="145"/>
      <c r="Z1514" s="145"/>
      <c r="AA1514" s="145"/>
      <c r="AB1514" s="145"/>
      <c r="AC1514" s="145"/>
      <c r="AD1514" s="145"/>
      <c r="AE1514" s="145"/>
      <c r="AF1514" s="145"/>
      <c r="AG1514" s="145" t="s">
        <v>353</v>
      </c>
      <c r="AH1514" s="145">
        <v>5</v>
      </c>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97" t="s">
        <v>1811</v>
      </c>
      <c r="D1515" s="185"/>
      <c r="E1515" s="186">
        <v>26.652000000000001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4</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x14ac:dyDescent="0.25">
      <c r="A1516" s="164" t="s">
        <v>322</v>
      </c>
      <c r="B1516" s="165" t="s">
        <v>166</v>
      </c>
      <c r="C1516" s="179" t="s">
        <v>167</v>
      </c>
      <c r="D1516" s="166"/>
      <c r="E1516" s="167"/>
      <c r="F1516" s="168"/>
      <c r="G1516" s="168">
        <f>SUMIF(AG1517:AG2099,"&lt;&gt;NOR",G1517:G2099)</f>
        <v>0</v>
      </c>
      <c r="H1516" s="168"/>
      <c r="I1516" s="168">
        <f>SUM(I1517:I2099)</f>
        <v>0</v>
      </c>
      <c r="J1516" s="168"/>
      <c r="K1516" s="168">
        <f>SUM(K1517:K2099)</f>
        <v>0</v>
      </c>
      <c r="L1516" s="168"/>
      <c r="M1516" s="168">
        <f>SUM(M1517:M2099)</f>
        <v>0</v>
      </c>
      <c r="N1516" s="167"/>
      <c r="O1516" s="167">
        <f>SUM(O1517:O2099)</f>
        <v>54.4</v>
      </c>
      <c r="P1516" s="167"/>
      <c r="Q1516" s="167">
        <f>SUM(Q1517:Q2099)</f>
        <v>0</v>
      </c>
      <c r="R1516" s="168"/>
      <c r="S1516" s="168"/>
      <c r="T1516" s="169"/>
      <c r="U1516" s="163"/>
      <c r="V1516" s="163">
        <f>SUM(V1517:V2099)</f>
        <v>2205.64</v>
      </c>
      <c r="W1516" s="163"/>
      <c r="X1516" s="163"/>
      <c r="AG1516" t="s">
        <v>323</v>
      </c>
    </row>
    <row r="1517" spans="1:60" outlineLevel="1" x14ac:dyDescent="0.25">
      <c r="A1517" s="171">
        <v>146</v>
      </c>
      <c r="B1517" s="172" t="s">
        <v>1812</v>
      </c>
      <c r="C1517" s="180" t="s">
        <v>1813</v>
      </c>
      <c r="D1517" s="173" t="s">
        <v>513</v>
      </c>
      <c r="E1517" s="174">
        <v>765.28700000000003</v>
      </c>
      <c r="F1517" s="175"/>
      <c r="G1517" s="176">
        <f>ROUND(E1517*F1517,2)</f>
        <v>0</v>
      </c>
      <c r="H1517" s="175"/>
      <c r="I1517" s="176">
        <f>ROUND(E1517*H1517,2)</f>
        <v>0</v>
      </c>
      <c r="J1517" s="175"/>
      <c r="K1517" s="176">
        <f>ROUND(E1517*J1517,2)</f>
        <v>0</v>
      </c>
      <c r="L1517" s="176">
        <v>15</v>
      </c>
      <c r="M1517" s="176">
        <f>G1517*(1+L1517/100)</f>
        <v>0</v>
      </c>
      <c r="N1517" s="174">
        <v>5.2999999999999998E-4</v>
      </c>
      <c r="O1517" s="174">
        <f>ROUND(E1517*N1517,2)</f>
        <v>0.41</v>
      </c>
      <c r="P1517" s="174">
        <v>0</v>
      </c>
      <c r="Q1517" s="174">
        <f>ROUND(E1517*P1517,2)</f>
        <v>0</v>
      </c>
      <c r="R1517" s="176" t="s">
        <v>531</v>
      </c>
      <c r="S1517" s="176" t="s">
        <v>327</v>
      </c>
      <c r="T1517" s="177" t="s">
        <v>327</v>
      </c>
      <c r="U1517" s="156">
        <v>7.0000000000000007E-2</v>
      </c>
      <c r="V1517" s="156">
        <f>ROUND(E1517*U1517,2)</f>
        <v>53.57</v>
      </c>
      <c r="W1517" s="156"/>
      <c r="X1517" s="156" t="s">
        <v>373</v>
      </c>
      <c r="Y1517" s="145"/>
      <c r="Z1517" s="145"/>
      <c r="AA1517" s="145"/>
      <c r="AB1517" s="145"/>
      <c r="AC1517" s="145"/>
      <c r="AD1517" s="145"/>
      <c r="AE1517" s="145"/>
      <c r="AF1517" s="145"/>
      <c r="AG1517" s="145" t="s">
        <v>374</v>
      </c>
      <c r="AH1517" s="145"/>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outlineLevel="1" x14ac:dyDescent="0.25">
      <c r="A1518" s="152"/>
      <c r="B1518" s="153"/>
      <c r="C1518" s="270" t="s">
        <v>1814</v>
      </c>
      <c r="D1518" s="271"/>
      <c r="E1518" s="271"/>
      <c r="F1518" s="271"/>
      <c r="G1518" s="271"/>
      <c r="H1518" s="156"/>
      <c r="I1518" s="156"/>
      <c r="J1518" s="156"/>
      <c r="K1518" s="156"/>
      <c r="L1518" s="156"/>
      <c r="M1518" s="156"/>
      <c r="N1518" s="155"/>
      <c r="O1518" s="155"/>
      <c r="P1518" s="155"/>
      <c r="Q1518" s="155"/>
      <c r="R1518" s="156"/>
      <c r="S1518" s="156"/>
      <c r="T1518" s="156"/>
      <c r="U1518" s="156"/>
      <c r="V1518" s="156"/>
      <c r="W1518" s="156"/>
      <c r="X1518" s="156"/>
      <c r="Y1518" s="145"/>
      <c r="Z1518" s="145"/>
      <c r="AA1518" s="145"/>
      <c r="AB1518" s="145"/>
      <c r="AC1518" s="145"/>
      <c r="AD1518" s="145"/>
      <c r="AE1518" s="145"/>
      <c r="AF1518" s="145"/>
      <c r="AG1518" s="145" t="s">
        <v>376</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181" t="s">
        <v>1815</v>
      </c>
      <c r="D1519" s="161"/>
      <c r="E1519" s="162"/>
      <c r="F1519" s="156"/>
      <c r="G1519" s="156"/>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353</v>
      </c>
      <c r="AH1519" s="145">
        <v>0</v>
      </c>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1" t="s">
        <v>1816</v>
      </c>
      <c r="D1520" s="161"/>
      <c r="E1520" s="162">
        <v>59.52</v>
      </c>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1" t="s">
        <v>1817</v>
      </c>
      <c r="D1521" s="161"/>
      <c r="E1521" s="162">
        <v>29.76</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1" t="s">
        <v>1818</v>
      </c>
      <c r="D1522" s="161"/>
      <c r="E1522" s="162">
        <v>23.622</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1" t="s">
        <v>1819</v>
      </c>
      <c r="D1523" s="161"/>
      <c r="E1523" s="162">
        <v>64.152000000000001</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1" t="s">
        <v>1820</v>
      </c>
      <c r="D1524" s="161"/>
      <c r="E1524" s="162">
        <v>-4.04</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1" t="s">
        <v>1014</v>
      </c>
      <c r="D1525" s="161"/>
      <c r="E1525" s="162">
        <v>-4.7300000000000004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1" t="s">
        <v>1821</v>
      </c>
      <c r="D1526" s="161"/>
      <c r="E1526" s="162">
        <v>1.31</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1" t="s">
        <v>1822</v>
      </c>
      <c r="D1527" s="161"/>
      <c r="E1527" s="162">
        <v>28.675000000000001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1" t="s">
        <v>1820</v>
      </c>
      <c r="D1528" s="161"/>
      <c r="E1528" s="162">
        <v>-4.04</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1" t="s">
        <v>1117</v>
      </c>
      <c r="D1529" s="161"/>
      <c r="E1529" s="162"/>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1" t="s">
        <v>1823</v>
      </c>
      <c r="D1530" s="161"/>
      <c r="E1530" s="162">
        <v>74.025000000000006</v>
      </c>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1" t="s">
        <v>1824</v>
      </c>
      <c r="D1531" s="161"/>
      <c r="E1531" s="162">
        <v>-4.7300000000000004</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1" t="s">
        <v>1821</v>
      </c>
      <c r="D1532" s="161"/>
      <c r="E1532" s="162">
        <v>1.31</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1" t="s">
        <v>1825</v>
      </c>
      <c r="D1533" s="161"/>
      <c r="E1533" s="162">
        <v>3</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1" t="s">
        <v>1826</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1" t="s">
        <v>1827</v>
      </c>
      <c r="D1535" s="161"/>
      <c r="E1535" s="162">
        <v>1.125</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1" t="s">
        <v>1828</v>
      </c>
      <c r="D1536" s="161"/>
      <c r="E1536" s="162">
        <v>1.5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1" t="s">
        <v>1829</v>
      </c>
      <c r="D1537" s="161"/>
      <c r="E1537" s="162">
        <v>141</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1" t="s">
        <v>1830</v>
      </c>
      <c r="D1538" s="161"/>
      <c r="E1538" s="162">
        <v>215.60499999999999</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1" t="s">
        <v>1831</v>
      </c>
      <c r="D1539" s="161"/>
      <c r="E1539" s="162">
        <v>17.12</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1" t="s">
        <v>1832</v>
      </c>
      <c r="D1540" s="161"/>
      <c r="E1540" s="162">
        <v>18</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1" t="s">
        <v>1108</v>
      </c>
      <c r="D1541" s="161"/>
      <c r="E1541" s="162"/>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1" t="s">
        <v>1833</v>
      </c>
      <c r="D1542" s="161"/>
      <c r="E1542" s="162">
        <v>43.249499999999998</v>
      </c>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1" t="s">
        <v>1834</v>
      </c>
      <c r="D1543" s="161"/>
      <c r="E1543" s="162">
        <v>-2.16</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1" t="s">
        <v>1835</v>
      </c>
      <c r="D1544" s="161"/>
      <c r="E1544" s="162">
        <v>-2.4</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1" t="s">
        <v>1014</v>
      </c>
      <c r="D1545" s="161"/>
      <c r="E1545" s="162">
        <v>-4.7300000000000004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1" t="s">
        <v>1821</v>
      </c>
      <c r="D1546" s="161"/>
      <c r="E1546" s="162">
        <v>1.31</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1" t="s">
        <v>1836</v>
      </c>
      <c r="D1547" s="161"/>
      <c r="E1547" s="162">
        <v>0.94499999999999995</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1" t="s">
        <v>1837</v>
      </c>
      <c r="D1548" s="161"/>
      <c r="E1548" s="162">
        <v>6.1740000000000004</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1" t="s">
        <v>1834</v>
      </c>
      <c r="D1549" s="161"/>
      <c r="E1549" s="162">
        <v>-2.16</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1" t="s">
        <v>1838</v>
      </c>
      <c r="D1550" s="161"/>
      <c r="E1550" s="162">
        <v>21.42</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1" t="s">
        <v>1839</v>
      </c>
      <c r="D1551" s="161"/>
      <c r="E1551" s="162">
        <v>-2.4</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1" t="s">
        <v>1840</v>
      </c>
      <c r="D1552" s="161"/>
      <c r="E1552" s="162">
        <v>3.2444999999999999</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1" t="s">
        <v>1841</v>
      </c>
      <c r="D1553" s="161"/>
      <c r="E1553" s="162">
        <v>19.8765</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1" t="s">
        <v>1842</v>
      </c>
      <c r="D1554" s="161"/>
      <c r="E1554" s="162">
        <v>-1.5760000000000001</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1" t="s">
        <v>1843</v>
      </c>
      <c r="D1555" s="161"/>
      <c r="E1555" s="162">
        <v>0.94499999999999995</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1" t="s">
        <v>1844</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1" t="s">
        <v>1845</v>
      </c>
      <c r="D1557" s="161"/>
      <c r="E1557" s="162">
        <v>17.419499999999999</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71">
        <v>147</v>
      </c>
      <c r="B1558" s="172" t="s">
        <v>1846</v>
      </c>
      <c r="C1558" s="180" t="s">
        <v>1847</v>
      </c>
      <c r="D1558" s="173" t="s">
        <v>513</v>
      </c>
      <c r="E1558" s="174">
        <v>4689.5968000000003</v>
      </c>
      <c r="F1558" s="175"/>
      <c r="G1558" s="176">
        <f>ROUND(E1558*F1558,2)</f>
        <v>0</v>
      </c>
      <c r="H1558" s="175"/>
      <c r="I1558" s="176">
        <f>ROUND(E1558*H1558,2)</f>
        <v>0</v>
      </c>
      <c r="J1558" s="175"/>
      <c r="K1558" s="176">
        <f>ROUND(E1558*J1558,2)</f>
        <v>0</v>
      </c>
      <c r="L1558" s="176">
        <v>15</v>
      </c>
      <c r="M1558" s="176">
        <f>G1558*(1+L1558/100)</f>
        <v>0</v>
      </c>
      <c r="N1558" s="174">
        <v>1.0500000000000001E-2</v>
      </c>
      <c r="O1558" s="174">
        <f>ROUND(E1558*N1558,2)</f>
        <v>49.24</v>
      </c>
      <c r="P1558" s="174">
        <v>0</v>
      </c>
      <c r="Q1558" s="174">
        <f>ROUND(E1558*P1558,2)</f>
        <v>0</v>
      </c>
      <c r="R1558" s="176" t="s">
        <v>531</v>
      </c>
      <c r="S1558" s="176" t="s">
        <v>327</v>
      </c>
      <c r="T1558" s="177" t="s">
        <v>327</v>
      </c>
      <c r="U1558" s="156">
        <v>0.39</v>
      </c>
      <c r="V1558" s="156">
        <f>ROUND(E1558*U1558,2)</f>
        <v>1828.94</v>
      </c>
      <c r="W1558" s="156"/>
      <c r="X1558" s="156" t="s">
        <v>373</v>
      </c>
      <c r="Y1558" s="145"/>
      <c r="Z1558" s="145"/>
      <c r="AA1558" s="145"/>
      <c r="AB1558" s="145"/>
      <c r="AC1558" s="145"/>
      <c r="AD1558" s="145"/>
      <c r="AE1558" s="145"/>
      <c r="AF1558" s="145"/>
      <c r="AG1558" s="145" t="s">
        <v>374</v>
      </c>
      <c r="AH1558" s="145"/>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52"/>
      <c r="B1559" s="153"/>
      <c r="C1559" s="270" t="s">
        <v>1814</v>
      </c>
      <c r="D1559" s="271"/>
      <c r="E1559" s="271"/>
      <c r="F1559" s="271"/>
      <c r="G1559" s="271"/>
      <c r="H1559" s="156"/>
      <c r="I1559" s="156"/>
      <c r="J1559" s="156"/>
      <c r="K1559" s="156"/>
      <c r="L1559" s="156"/>
      <c r="M1559" s="156"/>
      <c r="N1559" s="155"/>
      <c r="O1559" s="155"/>
      <c r="P1559" s="155"/>
      <c r="Q1559" s="155"/>
      <c r="R1559" s="156"/>
      <c r="S1559" s="156"/>
      <c r="T1559" s="156"/>
      <c r="U1559" s="156"/>
      <c r="V1559" s="156"/>
      <c r="W1559" s="156"/>
      <c r="X1559" s="156"/>
      <c r="Y1559" s="145"/>
      <c r="Z1559" s="145"/>
      <c r="AA1559" s="145"/>
      <c r="AB1559" s="145"/>
      <c r="AC1559" s="145"/>
      <c r="AD1559" s="145"/>
      <c r="AE1559" s="145"/>
      <c r="AF1559" s="145"/>
      <c r="AG1559" s="145" t="s">
        <v>376</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181" t="s">
        <v>1815</v>
      </c>
      <c r="D1560" s="161"/>
      <c r="E1560" s="162"/>
      <c r="F1560" s="156"/>
      <c r="G1560" s="156"/>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353</v>
      </c>
      <c r="AH1560" s="145">
        <v>0</v>
      </c>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1" t="s">
        <v>1816</v>
      </c>
      <c r="D1561" s="161"/>
      <c r="E1561" s="162">
        <v>59.52</v>
      </c>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1" t="s">
        <v>1817</v>
      </c>
      <c r="D1562" s="161"/>
      <c r="E1562" s="162">
        <v>29.76</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1" t="s">
        <v>1818</v>
      </c>
      <c r="D1563" s="161"/>
      <c r="E1563" s="162">
        <v>23.622</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1" t="s">
        <v>1819</v>
      </c>
      <c r="D1564" s="161"/>
      <c r="E1564" s="162">
        <v>64.152000000000001</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1" t="s">
        <v>1820</v>
      </c>
      <c r="D1565" s="161"/>
      <c r="E1565" s="162">
        <v>-4.04</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1" t="s">
        <v>1014</v>
      </c>
      <c r="D1566" s="161"/>
      <c r="E1566" s="162">
        <v>-4.7300000000000004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1" t="s">
        <v>1821</v>
      </c>
      <c r="D1567" s="161"/>
      <c r="E1567" s="162">
        <v>1.31</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1" t="s">
        <v>1848</v>
      </c>
      <c r="D1568" s="161"/>
      <c r="E1568" s="162">
        <v>46.344999999999999</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1" t="s">
        <v>1849</v>
      </c>
      <c r="D1569" s="161"/>
      <c r="E1569" s="162">
        <v>-8.08</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1" t="s">
        <v>1850</v>
      </c>
      <c r="D1570" s="161"/>
      <c r="E1570" s="162">
        <v>35.340000000000003</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1" t="s">
        <v>1820</v>
      </c>
      <c r="D1571" s="161"/>
      <c r="E1571" s="162">
        <v>-4.04</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1" t="s">
        <v>1851</v>
      </c>
      <c r="D1572" s="161"/>
      <c r="E1572" s="162">
        <v>19.065000000000001</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1" t="s">
        <v>1852</v>
      </c>
      <c r="D1573" s="161"/>
      <c r="E1573" s="162">
        <v>304.17200000000003</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1" t="s">
        <v>1853</v>
      </c>
      <c r="D1574" s="161"/>
      <c r="E1574" s="162">
        <v>-24.212499999999999</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1" t="s">
        <v>868</v>
      </c>
      <c r="D1575" s="161"/>
      <c r="E1575" s="162">
        <v>-3.6920000000000002</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1" t="s">
        <v>1854</v>
      </c>
      <c r="D1576" s="161"/>
      <c r="E1576" s="162">
        <v>-3.1459999999999999</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1" t="s">
        <v>1855</v>
      </c>
      <c r="D1577" s="161"/>
      <c r="E1577" s="162">
        <v>6.5609999999999999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1" t="s">
        <v>1856</v>
      </c>
      <c r="D1578" s="161"/>
      <c r="E1578" s="162">
        <v>3.1776</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1" t="s">
        <v>1857</v>
      </c>
      <c r="D1579" s="161"/>
      <c r="E1579" s="162">
        <v>3.0768</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1" t="s">
        <v>1117</v>
      </c>
      <c r="D1580" s="161"/>
      <c r="E1580" s="162"/>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ht="30.6" outlineLevel="1" x14ac:dyDescent="0.25">
      <c r="A1581" s="152"/>
      <c r="B1581" s="153"/>
      <c r="C1581" s="181" t="s">
        <v>1858</v>
      </c>
      <c r="D1581" s="161"/>
      <c r="E1581" s="162">
        <v>322.76249999999999</v>
      </c>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x14ac:dyDescent="0.25">
      <c r="A1582" s="152"/>
      <c r="B1582" s="153"/>
      <c r="C1582" s="181" t="s">
        <v>1859</v>
      </c>
      <c r="D1582" s="161"/>
      <c r="E1582" s="162">
        <v>-3.6720000000000002</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1" t="s">
        <v>1860</v>
      </c>
      <c r="D1583" s="161"/>
      <c r="E1583" s="162">
        <v>-5.6050000000000004</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1" t="s">
        <v>1014</v>
      </c>
      <c r="D1584" s="161"/>
      <c r="E1584" s="162">
        <v>-4.7300000000000004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1" t="s">
        <v>935</v>
      </c>
      <c r="D1585" s="161"/>
      <c r="E1585" s="162">
        <v>-11.52</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1" t="s">
        <v>1861</v>
      </c>
      <c r="D1586" s="161"/>
      <c r="E1586" s="162">
        <v>-7.2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1" t="s">
        <v>1862</v>
      </c>
      <c r="D1587" s="161"/>
      <c r="E1587" s="162">
        <v>-7.68</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1" t="s">
        <v>927</v>
      </c>
      <c r="D1588" s="161"/>
      <c r="E1588" s="162">
        <v>-18.72</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1" t="s">
        <v>1863</v>
      </c>
      <c r="D1589" s="161"/>
      <c r="E1589" s="162">
        <v>-1.8180000000000001</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1" t="s">
        <v>1821</v>
      </c>
      <c r="D1590" s="161"/>
      <c r="E1590" s="162">
        <v>1.31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1" t="s">
        <v>1864</v>
      </c>
      <c r="D1591" s="161"/>
      <c r="E1591" s="162">
        <v>234.05600000000001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1" t="s">
        <v>1865</v>
      </c>
      <c r="D1592" s="161"/>
      <c r="E1592" s="162">
        <v>-71.25</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1" t="s">
        <v>1866</v>
      </c>
      <c r="D1593" s="161"/>
      <c r="E1593" s="162">
        <v>-70.8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1" t="s">
        <v>1867</v>
      </c>
      <c r="D1594" s="161"/>
      <c r="E1594" s="162">
        <v>-3.6</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1" t="s">
        <v>1868</v>
      </c>
      <c r="D1595" s="161"/>
      <c r="E1595" s="162">
        <v>-3.6720000000000002</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1" t="s">
        <v>1869</v>
      </c>
      <c r="D1596" s="161"/>
      <c r="E1596" s="162">
        <v>9.8175000000000008</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1" t="s">
        <v>1870</v>
      </c>
      <c r="D1597" s="161"/>
      <c r="E1597" s="162">
        <v>9.7680000000000007</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1" t="s">
        <v>1871</v>
      </c>
      <c r="D1598" s="161"/>
      <c r="E1598" s="162">
        <v>3.2130000000000001</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1" t="s">
        <v>1872</v>
      </c>
      <c r="D1599" s="161"/>
      <c r="E1599" s="162">
        <v>1.5425</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1" t="s">
        <v>1873</v>
      </c>
      <c r="D1600" s="161"/>
      <c r="E1600" s="162">
        <v>111.11199999999999</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1" t="s">
        <v>1874</v>
      </c>
      <c r="D1601" s="161"/>
      <c r="E1601" s="162">
        <v>-3.6</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1" t="s">
        <v>1875</v>
      </c>
      <c r="D1602" s="161"/>
      <c r="E1602" s="162">
        <v>-1.7729999999999999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1" t="s">
        <v>1876</v>
      </c>
      <c r="D1603" s="161"/>
      <c r="E1603" s="162">
        <v>76.875</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1" t="s">
        <v>1877</v>
      </c>
      <c r="D1604" s="161"/>
      <c r="E1604" s="162">
        <v>-3.12</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1" t="s">
        <v>1863</v>
      </c>
      <c r="D1605" s="161"/>
      <c r="E1605" s="162">
        <v>-1.8180000000000001</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1" t="s">
        <v>1878</v>
      </c>
      <c r="D1606" s="161"/>
      <c r="E1606" s="162">
        <v>1.5249999999999999</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1" t="s">
        <v>1879</v>
      </c>
      <c r="D1607" s="161"/>
      <c r="E1607" s="162">
        <v>90.375</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1" t="s">
        <v>1877</v>
      </c>
      <c r="D1608" s="161"/>
      <c r="E1608" s="162">
        <v>-3.12</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1" t="s">
        <v>905</v>
      </c>
      <c r="D1609" s="161"/>
      <c r="E1609" s="162">
        <v>-11.55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1" t="s">
        <v>1878</v>
      </c>
      <c r="D1610" s="161"/>
      <c r="E1610" s="162">
        <v>1.5249999999999999</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1" t="s">
        <v>1880</v>
      </c>
      <c r="D1611" s="161"/>
      <c r="E1611" s="162">
        <v>2.5680000000000001</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1" t="s">
        <v>1881</v>
      </c>
      <c r="D1612" s="161"/>
      <c r="E1612" s="162">
        <v>97.875</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1" t="s">
        <v>1877</v>
      </c>
      <c r="D1613" s="161"/>
      <c r="E1613" s="162">
        <v>-3.12</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1" t="s">
        <v>1878</v>
      </c>
      <c r="D1614" s="161"/>
      <c r="E1614" s="162">
        <v>1.5249999999999999</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1" t="s">
        <v>1882</v>
      </c>
      <c r="D1615" s="161"/>
      <c r="E1615" s="162">
        <v>51.75</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1" t="s">
        <v>1877</v>
      </c>
      <c r="D1616" s="161"/>
      <c r="E1616" s="162">
        <v>-3.12</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1" t="s">
        <v>1878</v>
      </c>
      <c r="D1617" s="161"/>
      <c r="E1617" s="162">
        <v>1.5249999999999999</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1" t="s">
        <v>1883</v>
      </c>
      <c r="D1618" s="161"/>
      <c r="E1618" s="162">
        <v>28.725000000000001</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1" t="s">
        <v>1884</v>
      </c>
      <c r="D1619" s="161"/>
      <c r="E1619" s="162">
        <v>-1.92</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1" t="s">
        <v>1885</v>
      </c>
      <c r="D1620" s="161"/>
      <c r="E1620" s="162">
        <v>48.6</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1" t="s">
        <v>1884</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1" t="s">
        <v>1886</v>
      </c>
      <c r="D1622" s="161"/>
      <c r="E1622" s="162">
        <v>33.375</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1" t="s">
        <v>1839</v>
      </c>
      <c r="D1623" s="161"/>
      <c r="E1623" s="162">
        <v>-2.4</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1" t="s">
        <v>1887</v>
      </c>
      <c r="D1624" s="161"/>
      <c r="E1624" s="162">
        <v>33.225000000000001</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1" t="s">
        <v>1839</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1" t="s">
        <v>1888</v>
      </c>
      <c r="D1626" s="161"/>
      <c r="E1626" s="162">
        <v>48.6</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1" t="s">
        <v>1884</v>
      </c>
      <c r="D1627" s="161"/>
      <c r="E1627" s="162">
        <v>-1.92</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1" t="s">
        <v>1889</v>
      </c>
      <c r="D1628" s="161"/>
      <c r="E1628" s="162">
        <v>28.725000000000001</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1" t="s">
        <v>1890</v>
      </c>
      <c r="D1629" s="161"/>
      <c r="E1629" s="162">
        <v>-1.6160000000000001</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1" t="s">
        <v>1891</v>
      </c>
      <c r="D1630" s="161"/>
      <c r="E1630" s="162">
        <v>-1.92</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1" t="s">
        <v>1892</v>
      </c>
      <c r="D1631" s="161"/>
      <c r="E1631" s="162">
        <v>27</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1" t="s">
        <v>1890</v>
      </c>
      <c r="D1632" s="161"/>
      <c r="E1632" s="162">
        <v>-1.6160000000000001</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1" t="s">
        <v>1893</v>
      </c>
      <c r="D1633" s="161"/>
      <c r="E1633" s="162">
        <v>44.25</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1" t="s">
        <v>1839</v>
      </c>
      <c r="D1634" s="161"/>
      <c r="E1634" s="162">
        <v>-2.4</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1" t="s">
        <v>1875</v>
      </c>
      <c r="D1635" s="161"/>
      <c r="E1635" s="162">
        <v>-1.7729999999999999</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1" t="s">
        <v>1894</v>
      </c>
      <c r="D1636" s="161"/>
      <c r="E1636" s="162">
        <v>85.125</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1" t="s">
        <v>1895</v>
      </c>
      <c r="D1637" s="161"/>
      <c r="E1637" s="162">
        <v>-11.52</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1" t="s">
        <v>1896</v>
      </c>
      <c r="D1638" s="161"/>
      <c r="E1638" s="162">
        <v>-3.5459999999999998</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1" t="s">
        <v>1897</v>
      </c>
      <c r="D1639" s="161"/>
      <c r="E1639" s="162">
        <v>-1.97</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1" t="s">
        <v>1898</v>
      </c>
      <c r="D1640" s="161"/>
      <c r="E1640" s="162">
        <v>54.3</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1" t="s">
        <v>1899</v>
      </c>
      <c r="D1641" s="161"/>
      <c r="E1641" s="162">
        <v>-1.7729999999999999</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1" t="s">
        <v>1900</v>
      </c>
      <c r="D1642" s="161"/>
      <c r="E1642" s="162">
        <v>32.625</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1" t="s">
        <v>1901</v>
      </c>
      <c r="D1643" s="161"/>
      <c r="E1643" s="162">
        <v>-1.97</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1" t="s">
        <v>1902</v>
      </c>
      <c r="D1644" s="161"/>
      <c r="E1644" s="162">
        <v>63.375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1" t="s">
        <v>1903</v>
      </c>
      <c r="D1645" s="161"/>
      <c r="E1645" s="162">
        <v>-3.94</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1" t="s">
        <v>1904</v>
      </c>
      <c r="D1646" s="161"/>
      <c r="E1646" s="162">
        <v>79.875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1" t="s">
        <v>1877</v>
      </c>
      <c r="D1647" s="161"/>
      <c r="E1647" s="162">
        <v>-3.12</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1" t="s">
        <v>1878</v>
      </c>
      <c r="D1648" s="161"/>
      <c r="E1648" s="162">
        <v>1.5249999999999999</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1" t="s">
        <v>1905</v>
      </c>
      <c r="D1649" s="161"/>
      <c r="E1649" s="162">
        <v>64.349999999999994</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1" t="s">
        <v>1877</v>
      </c>
      <c r="D1650" s="161"/>
      <c r="E1650" s="162">
        <v>-3.12</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1" t="s">
        <v>1906</v>
      </c>
      <c r="D1651" s="161"/>
      <c r="E1651" s="162">
        <v>-9.36</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1" t="s">
        <v>1907</v>
      </c>
      <c r="D1652" s="161"/>
      <c r="E1652" s="162">
        <v>3.1320000000000001</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1" t="s">
        <v>1908</v>
      </c>
      <c r="D1653" s="161"/>
      <c r="E1653" s="162">
        <v>1.5249999999999999</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1" t="s">
        <v>1909</v>
      </c>
      <c r="D1654" s="161"/>
      <c r="E1654" s="162">
        <v>66.3</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1" t="s">
        <v>1877</v>
      </c>
      <c r="D1655" s="161"/>
      <c r="E1655" s="162">
        <v>-3.12</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1" t="s">
        <v>1875</v>
      </c>
      <c r="D1656" s="161"/>
      <c r="E1656" s="162">
        <v>-1.7729999999999999</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1" t="s">
        <v>891</v>
      </c>
      <c r="D1657" s="161"/>
      <c r="E1657" s="162">
        <v>-3.96</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1" t="s">
        <v>890</v>
      </c>
      <c r="D1658" s="161"/>
      <c r="E1658" s="162">
        <v>-4.7774999999999999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1" t="s">
        <v>1878</v>
      </c>
      <c r="D1659" s="161"/>
      <c r="E1659" s="162">
        <v>1.5249999999999999</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1" t="s">
        <v>1910</v>
      </c>
      <c r="D1660" s="161"/>
      <c r="E1660" s="162">
        <v>2.7090000000000001</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1" t="s">
        <v>1911</v>
      </c>
      <c r="D1661" s="161"/>
      <c r="E1661" s="162">
        <v>2.6669999999999998</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1" t="s">
        <v>1912</v>
      </c>
      <c r="D1662" s="161"/>
      <c r="E1662" s="162">
        <v>45.5</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1" t="s">
        <v>1913</v>
      </c>
      <c r="D1663" s="161"/>
      <c r="E1663" s="162">
        <v>-3.5459999999999998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1" t="s">
        <v>1914</v>
      </c>
      <c r="D1664" s="161"/>
      <c r="E1664" s="162">
        <v>66.3</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1" t="s">
        <v>1877</v>
      </c>
      <c r="D1665" s="161"/>
      <c r="E1665" s="162">
        <v>-3.12</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1" t="s">
        <v>1875</v>
      </c>
      <c r="D1666" s="161"/>
      <c r="E1666" s="162">
        <v>-1.7729999999999999</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1" t="s">
        <v>890</v>
      </c>
      <c r="D1667" s="161"/>
      <c r="E1667" s="162">
        <v>-4.7774999999999999</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1" t="s">
        <v>891</v>
      </c>
      <c r="D1668" s="161"/>
      <c r="E1668" s="162">
        <v>-3.96</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1" t="s">
        <v>1878</v>
      </c>
      <c r="D1669" s="161"/>
      <c r="E1669" s="162">
        <v>1.5249999999999999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1" t="s">
        <v>1910</v>
      </c>
      <c r="D1670" s="161"/>
      <c r="E1670" s="162">
        <v>2.7090000000000001</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1" t="s">
        <v>1911</v>
      </c>
      <c r="D1671" s="161"/>
      <c r="E1671" s="162">
        <v>2.6669999999999998</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1" t="s">
        <v>1915</v>
      </c>
      <c r="D1672" s="161"/>
      <c r="E1672" s="162">
        <v>66.3</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1" t="s">
        <v>1877</v>
      </c>
      <c r="D1673" s="161"/>
      <c r="E1673" s="162">
        <v>-3.12</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1" t="s">
        <v>1875</v>
      </c>
      <c r="D1674" s="161"/>
      <c r="E1674" s="162">
        <v>-1.7729999999999999</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1" t="s">
        <v>891</v>
      </c>
      <c r="D1675" s="161"/>
      <c r="E1675" s="162">
        <v>-3.96</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1" t="s">
        <v>890</v>
      </c>
      <c r="D1676" s="161"/>
      <c r="E1676" s="162">
        <v>-4.7774999999999999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1" t="s">
        <v>1878</v>
      </c>
      <c r="D1677" s="161"/>
      <c r="E1677" s="162">
        <v>1.5249999999999999</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1" t="s">
        <v>1910</v>
      </c>
      <c r="D1678" s="161"/>
      <c r="E1678" s="162">
        <v>2.7090000000000001</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1" t="s">
        <v>1911</v>
      </c>
      <c r="D1679" s="161"/>
      <c r="E1679" s="162">
        <v>2.6669999999999998</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1" t="s">
        <v>1916</v>
      </c>
      <c r="D1680" s="161"/>
      <c r="E1680" s="162">
        <v>45.5</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1" t="s">
        <v>1913</v>
      </c>
      <c r="D1681" s="161"/>
      <c r="E1681" s="162">
        <v>-3.5459999999999998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1" t="s">
        <v>1917</v>
      </c>
      <c r="D1682" s="161"/>
      <c r="E1682" s="162">
        <v>66.3</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1" t="s">
        <v>1877</v>
      </c>
      <c r="D1683" s="161"/>
      <c r="E1683" s="162">
        <v>-3.12</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1" t="s">
        <v>1875</v>
      </c>
      <c r="D1684" s="161"/>
      <c r="E1684" s="162">
        <v>-1.7729999999999999</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1" t="s">
        <v>890</v>
      </c>
      <c r="D1685" s="161"/>
      <c r="E1685" s="162">
        <v>-4.7774999999999999</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1" t="s">
        <v>891</v>
      </c>
      <c r="D1686" s="161"/>
      <c r="E1686" s="162">
        <v>-3.96</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1" t="s">
        <v>1878</v>
      </c>
      <c r="D1687" s="161"/>
      <c r="E1687" s="162">
        <v>1.5249999999999999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1" t="s">
        <v>1910</v>
      </c>
      <c r="D1688" s="161"/>
      <c r="E1688" s="162">
        <v>2.7090000000000001</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1" t="s">
        <v>1911</v>
      </c>
      <c r="D1689" s="161"/>
      <c r="E1689" s="162">
        <v>2.6669999999999998</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ht="30.6" outlineLevel="1" x14ac:dyDescent="0.25">
      <c r="A1690" s="152"/>
      <c r="B1690" s="153"/>
      <c r="C1690" s="181" t="s">
        <v>1918</v>
      </c>
      <c r="D1690" s="161"/>
      <c r="E1690" s="162">
        <v>407.16</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1" t="s">
        <v>1919</v>
      </c>
      <c r="D1691" s="161"/>
      <c r="E1691" s="162">
        <v>-5.6050000000000004</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outlineLevel="1" x14ac:dyDescent="0.25">
      <c r="A1692" s="152"/>
      <c r="B1692" s="153"/>
      <c r="C1692" s="181" t="s">
        <v>1920</v>
      </c>
      <c r="D1692" s="161"/>
      <c r="E1692" s="162">
        <v>-28.08</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1" t="s">
        <v>1921</v>
      </c>
      <c r="D1693" s="161"/>
      <c r="E1693" s="162">
        <v>66.3</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1" t="s">
        <v>1877</v>
      </c>
      <c r="D1694" s="161"/>
      <c r="E1694" s="162">
        <v>-3.12</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1" t="s">
        <v>1875</v>
      </c>
      <c r="D1695" s="161"/>
      <c r="E1695" s="162">
        <v>-1.7729999999999999</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1" t="s">
        <v>890</v>
      </c>
      <c r="D1696" s="161"/>
      <c r="E1696" s="162">
        <v>-4.7774999999999999</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1" t="s">
        <v>891</v>
      </c>
      <c r="D1697" s="161"/>
      <c r="E1697" s="162">
        <v>-3.96</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1" t="s">
        <v>1878</v>
      </c>
      <c r="D1698" s="161"/>
      <c r="E1698" s="162">
        <v>1.5249999999999999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1" t="s">
        <v>1910</v>
      </c>
      <c r="D1699" s="161"/>
      <c r="E1699" s="162">
        <v>2.7090000000000001</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1" t="s">
        <v>1911</v>
      </c>
      <c r="D1700" s="161"/>
      <c r="E1700" s="162">
        <v>2.6669999999999998</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1" t="s">
        <v>1922</v>
      </c>
      <c r="D1701" s="161"/>
      <c r="E1701" s="162">
        <v>48.164999999999999</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1" t="s">
        <v>1913</v>
      </c>
      <c r="D1702" s="161"/>
      <c r="E1702" s="162">
        <v>-3.5459999999999998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1" t="s">
        <v>1923</v>
      </c>
      <c r="D1703" s="161"/>
      <c r="E1703" s="162">
        <v>69.127499999999998</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1" t="s">
        <v>1877</v>
      </c>
      <c r="D1704" s="161"/>
      <c r="E1704" s="162">
        <v>-3.12</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1" t="s">
        <v>1875</v>
      </c>
      <c r="D1705" s="161"/>
      <c r="E1705" s="162">
        <v>-1.7729999999999999</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1" t="s">
        <v>890</v>
      </c>
      <c r="D1706" s="161"/>
      <c r="E1706" s="162">
        <v>-4.7774999999999999</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1" t="s">
        <v>891</v>
      </c>
      <c r="D1707" s="161"/>
      <c r="E1707" s="162">
        <v>-3.96</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1" t="s">
        <v>1924</v>
      </c>
      <c r="D1708" s="161"/>
      <c r="E1708" s="162">
        <v>2.7090000000000001</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1" t="s">
        <v>1911</v>
      </c>
      <c r="D1709" s="161"/>
      <c r="E1709" s="162">
        <v>2.6669999999999998</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1" t="s">
        <v>1925</v>
      </c>
      <c r="D1710" s="161"/>
      <c r="E1710" s="162">
        <v>42.997500000000002</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1" t="s">
        <v>1926</v>
      </c>
      <c r="D1711" s="161"/>
      <c r="E1711" s="162">
        <v>-8.4</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1" t="s">
        <v>1927</v>
      </c>
      <c r="D1712" s="161"/>
      <c r="E1712" s="162">
        <v>2.988</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1" t="s">
        <v>1928</v>
      </c>
      <c r="D1713" s="161"/>
      <c r="E1713" s="162">
        <v>50.342500000000001</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1" t="s">
        <v>1929</v>
      </c>
      <c r="D1714" s="161"/>
      <c r="E1714" s="162">
        <v>-5.1840000000000002</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1" t="s">
        <v>1930</v>
      </c>
      <c r="D1715" s="161"/>
      <c r="E1715" s="162">
        <v>2.9232</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1" t="s">
        <v>1931</v>
      </c>
      <c r="D1716" s="161"/>
      <c r="E1716" s="162">
        <v>66.625</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1" t="s">
        <v>1877</v>
      </c>
      <c r="D1717" s="161"/>
      <c r="E1717" s="162">
        <v>-3.12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1" t="s">
        <v>1875</v>
      </c>
      <c r="D1718" s="161"/>
      <c r="E1718" s="162">
        <v>-1.7729999999999999</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1" t="s">
        <v>898</v>
      </c>
      <c r="D1719" s="161"/>
      <c r="E1719" s="162">
        <v>-4.2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1" t="s">
        <v>890</v>
      </c>
      <c r="D1720" s="161"/>
      <c r="E1720" s="162">
        <v>-4.7774999999999999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1" t="s">
        <v>1932</v>
      </c>
      <c r="D1721" s="161"/>
      <c r="E1721" s="162">
        <v>1.708</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1" t="s">
        <v>1933</v>
      </c>
      <c r="D1722" s="161"/>
      <c r="E1722" s="162">
        <v>2.7509999999999999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1" t="s">
        <v>1911</v>
      </c>
      <c r="D1723" s="161"/>
      <c r="E1723" s="162">
        <v>2.6669999999999998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1" t="s">
        <v>1934</v>
      </c>
      <c r="D1724" s="161"/>
      <c r="E1724" s="162">
        <v>31.265000000000001</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1" t="s">
        <v>1899</v>
      </c>
      <c r="D1725" s="161"/>
      <c r="E1725" s="162">
        <v>-1.7729999999999999</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1" t="s">
        <v>1935</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1" t="s">
        <v>1899</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1" t="s">
        <v>1936</v>
      </c>
      <c r="D1728" s="161"/>
      <c r="E1728" s="162">
        <v>66.625</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1" t="s">
        <v>1877</v>
      </c>
      <c r="D1729" s="161"/>
      <c r="E1729" s="162">
        <v>-3.12</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1" t="s">
        <v>1875</v>
      </c>
      <c r="D1730" s="161"/>
      <c r="E1730" s="162">
        <v>-1.7729999999999999</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1" t="s">
        <v>1937</v>
      </c>
      <c r="D1731" s="161"/>
      <c r="E1731" s="162">
        <v>-5.3624999999999998</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1" t="s">
        <v>898</v>
      </c>
      <c r="D1732" s="161"/>
      <c r="E1732" s="162">
        <v>-4.2</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1" t="s">
        <v>1932</v>
      </c>
      <c r="D1733" s="161"/>
      <c r="E1733" s="162">
        <v>1.708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1" t="s">
        <v>1938</v>
      </c>
      <c r="D1734" s="161"/>
      <c r="E1734" s="162">
        <v>2.7930000000000001</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1" t="s">
        <v>1933</v>
      </c>
      <c r="D1735" s="161"/>
      <c r="E1735" s="162">
        <v>2.7509999999999999</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1" t="s">
        <v>1939</v>
      </c>
      <c r="D1736" s="161"/>
      <c r="E1736" s="162">
        <v>66.625</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1" t="s">
        <v>1877</v>
      </c>
      <c r="D1737" s="161"/>
      <c r="E1737" s="162">
        <v>-3.12</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1" t="s">
        <v>1875</v>
      </c>
      <c r="D1738" s="161"/>
      <c r="E1738" s="162">
        <v>-1.7729999999999999</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1" t="s">
        <v>898</v>
      </c>
      <c r="D1739" s="161"/>
      <c r="E1739" s="162">
        <v>-4.2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1" t="s">
        <v>890</v>
      </c>
      <c r="D1740" s="161"/>
      <c r="E1740" s="162">
        <v>-4.7774999999999999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1" t="s">
        <v>1932</v>
      </c>
      <c r="D1741" s="161"/>
      <c r="E1741" s="162">
        <v>1.708</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1" t="s">
        <v>1933</v>
      </c>
      <c r="D1742" s="161"/>
      <c r="E1742" s="162">
        <v>2.7509999999999999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1" t="s">
        <v>1911</v>
      </c>
      <c r="D1743" s="161"/>
      <c r="E1743" s="162">
        <v>2.6669999999999998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1" t="s">
        <v>1940</v>
      </c>
      <c r="D1744" s="161"/>
      <c r="E1744" s="162">
        <v>31.265000000000001</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1" t="s">
        <v>1899</v>
      </c>
      <c r="D1745" s="161"/>
      <c r="E1745" s="162">
        <v>-1.7729999999999999</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1" t="s">
        <v>1941</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1" t="s">
        <v>1899</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1" t="s">
        <v>1942</v>
      </c>
      <c r="D1748" s="161"/>
      <c r="E1748" s="162">
        <v>66.625</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1" t="s">
        <v>1943</v>
      </c>
      <c r="D1749" s="161"/>
      <c r="E1749" s="162">
        <v>-3.38</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1" t="s">
        <v>1875</v>
      </c>
      <c r="D1750" s="161"/>
      <c r="E1750" s="162">
        <v>-1.7729999999999999</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1" t="s">
        <v>890</v>
      </c>
      <c r="D1751" s="161"/>
      <c r="E1751" s="162">
        <v>-4.7774999999999999</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1" t="s">
        <v>1944</v>
      </c>
      <c r="D1752" s="161"/>
      <c r="E1752" s="162">
        <v>-5.16</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1" t="s">
        <v>1945</v>
      </c>
      <c r="D1753" s="161"/>
      <c r="E1753" s="162">
        <v>1.82</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1" t="s">
        <v>1911</v>
      </c>
      <c r="D1754" s="161"/>
      <c r="E1754" s="162">
        <v>2.6669999999999998</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1" t="s">
        <v>1946</v>
      </c>
      <c r="D1755" s="161"/>
      <c r="E1755" s="162">
        <v>2.919</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1" t="s">
        <v>1947</v>
      </c>
      <c r="D1756" s="161"/>
      <c r="E1756" s="162">
        <v>79.007499999999993</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1" t="s">
        <v>1943</v>
      </c>
      <c r="D1757" s="161"/>
      <c r="E1757" s="162">
        <v>-3.38</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1" t="s">
        <v>1948</v>
      </c>
      <c r="D1758" s="161"/>
      <c r="E1758" s="162">
        <v>-4.16</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1" t="s">
        <v>1949</v>
      </c>
      <c r="D1759" s="161"/>
      <c r="E1759" s="162">
        <v>-11.22</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1" t="s">
        <v>1950</v>
      </c>
      <c r="D1760" s="161"/>
      <c r="E1760" s="162">
        <v>4.2</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1" t="s">
        <v>1951</v>
      </c>
      <c r="D1761" s="161"/>
      <c r="E1761" s="162">
        <v>61.75</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1" t="s">
        <v>1899</v>
      </c>
      <c r="D1762" s="161"/>
      <c r="E1762" s="162">
        <v>-1.7729999999999999</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1" t="s">
        <v>915</v>
      </c>
      <c r="D1763" s="161"/>
      <c r="E1763" s="162">
        <v>-9.84</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1" t="s">
        <v>1952</v>
      </c>
      <c r="D1764" s="161"/>
      <c r="E1764" s="162">
        <v>3.738</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1" t="s">
        <v>1953</v>
      </c>
      <c r="D1765" s="161"/>
      <c r="E1765" s="162">
        <v>357.98750000000001</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1" t="s">
        <v>1954</v>
      </c>
      <c r="D1766" s="161"/>
      <c r="E1766" s="162">
        <v>-3.6</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1" t="s">
        <v>913</v>
      </c>
      <c r="D1767" s="161"/>
      <c r="E1767" s="162">
        <v>-3.6208</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1" t="s">
        <v>924</v>
      </c>
      <c r="D1768" s="161"/>
      <c r="E1768" s="162">
        <v>-3.12</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1" t="s">
        <v>1948</v>
      </c>
      <c r="D1769" s="161"/>
      <c r="E1769" s="162">
        <v>-4.16</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1" t="s">
        <v>1955</v>
      </c>
      <c r="D1770" s="161"/>
      <c r="E1770" s="162">
        <v>-19.32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1" t="s">
        <v>1956</v>
      </c>
      <c r="D1771" s="161"/>
      <c r="E1771" s="162">
        <v>-20.309999999999999</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1" t="s">
        <v>1957</v>
      </c>
      <c r="D1772" s="161"/>
      <c r="E1772" s="162">
        <v>-10.8</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1" t="s">
        <v>1958</v>
      </c>
      <c r="D1773" s="161"/>
      <c r="E1773" s="162">
        <v>-24.6</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1" t="s">
        <v>1959</v>
      </c>
      <c r="D1774" s="161"/>
      <c r="E1774" s="162">
        <v>-24.12</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1" t="s">
        <v>1960</v>
      </c>
      <c r="D1775" s="161"/>
      <c r="E1775" s="162">
        <v>1.764</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1" t="s">
        <v>1961</v>
      </c>
      <c r="D1776" s="161"/>
      <c r="E1776" s="162">
        <v>1.9259999999999999</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1" t="s">
        <v>1962</v>
      </c>
      <c r="D1777" s="161"/>
      <c r="E1777" s="162">
        <v>1.7</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1" t="s">
        <v>1963</v>
      </c>
      <c r="D1778" s="161"/>
      <c r="E1778" s="162">
        <v>2.1147999999999998</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1" t="s">
        <v>1964</v>
      </c>
      <c r="D1779" s="161"/>
      <c r="E1779" s="162">
        <v>2.1709000000000001</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1" t="s">
        <v>1965</v>
      </c>
      <c r="D1780" s="161"/>
      <c r="E1780" s="162">
        <v>1.6319999999999999</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1" t="s">
        <v>1966</v>
      </c>
      <c r="D1781" s="161"/>
      <c r="E1781" s="162">
        <v>2.4140000000000001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1" t="s">
        <v>1967</v>
      </c>
      <c r="D1782" s="161"/>
      <c r="E1782" s="162">
        <v>2.3868</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1" t="s">
        <v>1968</v>
      </c>
      <c r="D1783" s="161"/>
      <c r="E1783" s="162">
        <v>25.675000000000001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1" t="s">
        <v>1877</v>
      </c>
      <c r="D1784" s="161"/>
      <c r="E1784" s="162">
        <v>-3.12</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1" t="s">
        <v>1969</v>
      </c>
      <c r="D1785" s="161"/>
      <c r="E1785" s="162">
        <v>-2.6259999999999999</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1" t="s">
        <v>1875</v>
      </c>
      <c r="D1786" s="161"/>
      <c r="E1786" s="162">
        <v>-1.7729999999999999</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1" t="s">
        <v>1970</v>
      </c>
      <c r="D1787" s="161"/>
      <c r="E1787" s="162">
        <v>-1.379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1" t="s">
        <v>1932</v>
      </c>
      <c r="D1788" s="161"/>
      <c r="E1788" s="162">
        <v>1.708</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1" t="s">
        <v>1971</v>
      </c>
      <c r="D1789" s="161"/>
      <c r="E1789" s="162">
        <v>0.53400000000000003</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1" t="s">
        <v>1972</v>
      </c>
      <c r="D1790" s="161"/>
      <c r="E1790" s="162">
        <v>25.35</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1" t="s">
        <v>1973</v>
      </c>
      <c r="D1791" s="161"/>
      <c r="E1791" s="162">
        <v>-1.379</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1" t="s">
        <v>1974</v>
      </c>
      <c r="D1792" s="161"/>
      <c r="E1792" s="162">
        <v>50.05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1" t="s">
        <v>1975</v>
      </c>
      <c r="D1793" s="161"/>
      <c r="E1793" s="162">
        <v>-2.6259999999999999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1" t="s">
        <v>1976</v>
      </c>
      <c r="D1794" s="161"/>
      <c r="E1794" s="162">
        <v>-10.8</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1" t="s">
        <v>1977</v>
      </c>
      <c r="D1795" s="161"/>
      <c r="E1795" s="162">
        <v>0.53400000000000003</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1" t="s">
        <v>1978</v>
      </c>
      <c r="D1796" s="161"/>
      <c r="E1796" s="162">
        <v>3.1619999999999999</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1" t="s">
        <v>1979</v>
      </c>
      <c r="D1797" s="161"/>
      <c r="E1797" s="162">
        <v>17.12</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1" t="s">
        <v>1108</v>
      </c>
      <c r="D1798" s="161"/>
      <c r="E1798" s="162"/>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1" t="s">
        <v>1980</v>
      </c>
      <c r="D1799" s="161"/>
      <c r="E1799" s="162">
        <v>192.87450000000001</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1" t="s">
        <v>1981</v>
      </c>
      <c r="D1800" s="161"/>
      <c r="E1800" s="162">
        <v>-4.16</v>
      </c>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1" t="s">
        <v>1982</v>
      </c>
      <c r="D1801" s="161"/>
      <c r="E1801" s="162">
        <v>-15.12</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1" t="s">
        <v>1835</v>
      </c>
      <c r="D1802" s="161"/>
      <c r="E1802" s="162">
        <v>-2.4</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1" t="s">
        <v>1983</v>
      </c>
      <c r="D1803" s="161"/>
      <c r="E1803" s="162">
        <v>-3.9780000000000002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1" t="s">
        <v>1984</v>
      </c>
      <c r="D1804" s="161"/>
      <c r="E1804" s="162">
        <v>-4.7300000000000004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1" t="s">
        <v>947</v>
      </c>
      <c r="D1805" s="161"/>
      <c r="E1805" s="162">
        <v>-2.8319999999999999</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1" t="s">
        <v>1985</v>
      </c>
      <c r="D1806" s="161"/>
      <c r="E1806" s="162">
        <v>2.8559999999999999</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1" t="s">
        <v>1986</v>
      </c>
      <c r="D1807" s="161"/>
      <c r="E1807" s="162">
        <v>2.6920000000000002</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1" t="s">
        <v>1987</v>
      </c>
      <c r="D1808" s="161"/>
      <c r="E1808" s="162">
        <v>1.31</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1" t="s">
        <v>1988</v>
      </c>
      <c r="D1809" s="161"/>
      <c r="E1809" s="162">
        <v>1.4950000000000001</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1" t="s">
        <v>1989</v>
      </c>
      <c r="D1810" s="161"/>
      <c r="E1810" s="162">
        <v>68.67</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1" t="s">
        <v>1834</v>
      </c>
      <c r="D1811" s="161"/>
      <c r="E1811" s="162">
        <v>-2.16</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1" t="s">
        <v>1990</v>
      </c>
      <c r="D1812" s="161"/>
      <c r="E1812" s="162">
        <v>-1.5760000000000001</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1" t="s">
        <v>1991</v>
      </c>
      <c r="D1813" s="161"/>
      <c r="E1813" s="162">
        <v>-11.18</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1" t="s">
        <v>1992</v>
      </c>
      <c r="D1814" s="161"/>
      <c r="E1814" s="162">
        <v>3.99</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1" t="s">
        <v>1993</v>
      </c>
      <c r="D1815" s="161"/>
      <c r="E1815" s="162">
        <v>26.46</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1" t="s">
        <v>1842</v>
      </c>
      <c r="D1816" s="161"/>
      <c r="E1816" s="162">
        <v>-1.5760000000000001</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1" t="s">
        <v>1994</v>
      </c>
      <c r="D1817" s="161"/>
      <c r="E1817" s="162">
        <v>68.984999999999999</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1" t="s">
        <v>1834</v>
      </c>
      <c r="D1818" s="161"/>
      <c r="E1818" s="162">
        <v>-2.16</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1" t="s">
        <v>1990</v>
      </c>
      <c r="D1819" s="161"/>
      <c r="E1819" s="162">
        <v>-1.5760000000000001</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1" t="s">
        <v>1995</v>
      </c>
      <c r="D1820" s="161"/>
      <c r="E1820" s="162">
        <v>-6.24</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1" t="s">
        <v>1996</v>
      </c>
      <c r="D1821" s="161"/>
      <c r="E1821" s="162">
        <v>-7.02</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1" t="s">
        <v>1997</v>
      </c>
      <c r="D1822" s="161"/>
      <c r="E1822" s="162">
        <v>3.1920000000000002</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1" t="s">
        <v>1998</v>
      </c>
      <c r="D1823" s="161"/>
      <c r="E1823" s="162">
        <v>3.3180000000000001</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1" t="s">
        <v>1999</v>
      </c>
      <c r="D1824" s="161"/>
      <c r="E1824" s="162">
        <v>26.46</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1" t="s">
        <v>1842</v>
      </c>
      <c r="D1825" s="161"/>
      <c r="E1825" s="162">
        <v>-1.5760000000000001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1" t="s">
        <v>2000</v>
      </c>
      <c r="D1826" s="161"/>
      <c r="E1826" s="162">
        <v>-0.36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1" t="s">
        <v>2001</v>
      </c>
      <c r="D1827" s="161"/>
      <c r="E1827" s="162">
        <v>0.75600000000000001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1" t="s">
        <v>2002</v>
      </c>
      <c r="D1828" s="161"/>
      <c r="E1828" s="162">
        <v>26.46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1" t="s">
        <v>1842</v>
      </c>
      <c r="D1829" s="161"/>
      <c r="E1829" s="162">
        <v>-1.5760000000000001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1" t="s">
        <v>2000</v>
      </c>
      <c r="D1830" s="161"/>
      <c r="E1830" s="162">
        <v>-0.36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1" t="s">
        <v>2001</v>
      </c>
      <c r="D1831" s="161"/>
      <c r="E1831" s="162">
        <v>0.75600000000000001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1" t="s">
        <v>2003</v>
      </c>
      <c r="D1832" s="161"/>
      <c r="E1832" s="162">
        <v>66.150000000000006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1" t="s">
        <v>1834</v>
      </c>
      <c r="D1833" s="161"/>
      <c r="E1833" s="162">
        <v>-2.16</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1" t="s">
        <v>1990</v>
      </c>
      <c r="D1834" s="161"/>
      <c r="E1834" s="162">
        <v>-1.5760000000000001</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1" t="s">
        <v>2004</v>
      </c>
      <c r="D1835" s="161"/>
      <c r="E1835" s="162">
        <v>-8.84</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1" t="s">
        <v>2005</v>
      </c>
      <c r="D1836" s="161"/>
      <c r="E1836" s="162">
        <v>3.6120000000000001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1" t="s">
        <v>2006</v>
      </c>
      <c r="D1837" s="161"/>
      <c r="E1837" s="162">
        <v>66.150000000000006</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1" t="s">
        <v>1834</v>
      </c>
      <c r="D1838" s="161"/>
      <c r="E1838" s="162">
        <v>-2.16</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1" t="s">
        <v>1990</v>
      </c>
      <c r="D1839" s="161"/>
      <c r="E1839" s="162">
        <v>-1.5760000000000001</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1" t="s">
        <v>2004</v>
      </c>
      <c r="D1840" s="161"/>
      <c r="E1840" s="162">
        <v>-8.84</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1" t="s">
        <v>2005</v>
      </c>
      <c r="D1841" s="161"/>
      <c r="E1841" s="162">
        <v>3.6120000000000001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1" t="s">
        <v>2007</v>
      </c>
      <c r="D1842" s="161"/>
      <c r="E1842" s="162">
        <v>26.46</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1" t="s">
        <v>1842</v>
      </c>
      <c r="D1843" s="161"/>
      <c r="E1843" s="162">
        <v>-1.5760000000000001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1" t="s">
        <v>2000</v>
      </c>
      <c r="D1844" s="161"/>
      <c r="E1844" s="162">
        <v>-0.36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1" t="s">
        <v>2001</v>
      </c>
      <c r="D1845" s="161"/>
      <c r="E1845" s="162">
        <v>0.75600000000000001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1" t="s">
        <v>2008</v>
      </c>
      <c r="D1846" s="161"/>
      <c r="E1846" s="162">
        <v>32.445</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1" t="s">
        <v>1899</v>
      </c>
      <c r="D1847" s="161"/>
      <c r="E1847" s="162">
        <v>-1.7729999999999999</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1" t="s">
        <v>2000</v>
      </c>
      <c r="D1848" s="161"/>
      <c r="E1848" s="162">
        <v>-0.36</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1" t="s">
        <v>2001</v>
      </c>
      <c r="D1849" s="161"/>
      <c r="E1849" s="162">
        <v>0.75600000000000001</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1" t="s">
        <v>2009</v>
      </c>
      <c r="D1850" s="161"/>
      <c r="E1850" s="162">
        <v>69.614999999999995</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1" t="s">
        <v>1839</v>
      </c>
      <c r="D1851" s="161"/>
      <c r="E1851" s="162">
        <v>-2.4</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1" t="s">
        <v>1875</v>
      </c>
      <c r="D1852" s="161"/>
      <c r="E1852" s="162">
        <v>-1.7729999999999999</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1" t="s">
        <v>2004</v>
      </c>
      <c r="D1853" s="161"/>
      <c r="E1853" s="162">
        <v>-8.84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1" t="s">
        <v>2005</v>
      </c>
      <c r="D1854" s="161"/>
      <c r="E1854" s="162">
        <v>3.6120000000000001</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1" t="s">
        <v>2010</v>
      </c>
      <c r="D1855" s="161"/>
      <c r="E1855" s="162">
        <v>17.891999999999999</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1" t="s">
        <v>1842</v>
      </c>
      <c r="D1856" s="161"/>
      <c r="E1856" s="162">
        <v>-1.5760000000000001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1" t="s">
        <v>2011</v>
      </c>
      <c r="D1857" s="161"/>
      <c r="E1857" s="162">
        <v>80.891999999999996</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1" t="s">
        <v>2012</v>
      </c>
      <c r="D1858" s="161"/>
      <c r="E1858" s="162">
        <v>-2.8319999999999999</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1" t="s">
        <v>1990</v>
      </c>
      <c r="D1859" s="161"/>
      <c r="E1859" s="162">
        <v>-1.5760000000000001</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1" t="s">
        <v>1991</v>
      </c>
      <c r="D1860" s="161"/>
      <c r="E1860" s="162">
        <v>-11.18</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1" t="s">
        <v>2013</v>
      </c>
      <c r="D1861" s="161"/>
      <c r="E1861" s="162">
        <v>-18.745999999999999</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1" t="s">
        <v>1992</v>
      </c>
      <c r="D1862" s="161"/>
      <c r="E1862" s="162">
        <v>3.99</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1" t="s">
        <v>2014</v>
      </c>
      <c r="D1863" s="161"/>
      <c r="E1863" s="162">
        <v>5.2122000000000002</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1" t="s">
        <v>2015</v>
      </c>
      <c r="D1864" s="161"/>
      <c r="E1864" s="162">
        <v>63.881999999999998</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1" t="s">
        <v>1834</v>
      </c>
      <c r="D1865" s="161"/>
      <c r="E1865" s="162">
        <v>-2.16</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1" t="s">
        <v>1990</v>
      </c>
      <c r="D1866" s="161"/>
      <c r="E1866" s="162">
        <v>-1.5760000000000001</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1" t="s">
        <v>2016</v>
      </c>
      <c r="D1867" s="161"/>
      <c r="E1867" s="162">
        <v>-10.894</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1" t="s">
        <v>2017</v>
      </c>
      <c r="D1868" s="161"/>
      <c r="E1868" s="162">
        <v>3.9438</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1" t="s">
        <v>2018</v>
      </c>
      <c r="D1869" s="161"/>
      <c r="E1869" s="162">
        <v>26.46</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1" t="s">
        <v>1842</v>
      </c>
      <c r="D1870" s="161"/>
      <c r="E1870" s="162">
        <v>-1.5760000000000001</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1" t="s">
        <v>2019</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1" t="s">
        <v>1842</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1" t="s">
        <v>2020</v>
      </c>
      <c r="D1873" s="161"/>
      <c r="E1873" s="162">
        <v>65.834999999999994</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1" t="s">
        <v>1834</v>
      </c>
      <c r="D1874" s="161"/>
      <c r="E1874" s="162">
        <v>-2.16</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1" t="s">
        <v>1990</v>
      </c>
      <c r="D1875" s="161"/>
      <c r="E1875" s="162">
        <v>-1.5760000000000001</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1" t="s">
        <v>2021</v>
      </c>
      <c r="D1876" s="161"/>
      <c r="E1876" s="162">
        <v>-11.7</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1" t="s">
        <v>2022</v>
      </c>
      <c r="D1877" s="161"/>
      <c r="E1877" s="162">
        <v>4.0739999999999998</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1" t="s">
        <v>2023</v>
      </c>
      <c r="D1878" s="161"/>
      <c r="E1878" s="162">
        <v>65.834999999999994</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1" t="s">
        <v>1834</v>
      </c>
      <c r="D1879" s="161"/>
      <c r="E1879" s="162">
        <v>-2.16</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1" t="s">
        <v>1990</v>
      </c>
      <c r="D1880" s="161"/>
      <c r="E1880" s="162">
        <v>-1.5760000000000001</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1" t="s">
        <v>2021</v>
      </c>
      <c r="D1881" s="161"/>
      <c r="E1881" s="162">
        <v>-11.7</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1" t="s">
        <v>2022</v>
      </c>
      <c r="D1882" s="161"/>
      <c r="E1882" s="162">
        <v>4.0739999999999998</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1" t="s">
        <v>2024</v>
      </c>
      <c r="D1883" s="161"/>
      <c r="E1883" s="162">
        <v>26.46</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1" t="s">
        <v>1842</v>
      </c>
      <c r="D1884" s="161"/>
      <c r="E1884" s="162">
        <v>-1.5760000000000001</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1" t="s">
        <v>2025</v>
      </c>
      <c r="D1885" s="161"/>
      <c r="E1885" s="162">
        <v>26.4285</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1" t="s">
        <v>2026</v>
      </c>
      <c r="D1886" s="161"/>
      <c r="E1886" s="162">
        <v>-7.28</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1" t="s">
        <v>2027</v>
      </c>
      <c r="D1887" s="161"/>
      <c r="E1887" s="162">
        <v>3.36</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1" t="s">
        <v>2028</v>
      </c>
      <c r="D1888" s="161"/>
      <c r="E1888" s="162">
        <v>47.753999999999998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1" t="s">
        <v>1899</v>
      </c>
      <c r="D1889" s="161"/>
      <c r="E1889" s="162">
        <v>-1.7729999999999999</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71">
        <v>148</v>
      </c>
      <c r="B1890" s="172" t="s">
        <v>2029</v>
      </c>
      <c r="C1890" s="180" t="s">
        <v>2030</v>
      </c>
      <c r="D1890" s="173" t="s">
        <v>758</v>
      </c>
      <c r="E1890" s="174">
        <v>467.23</v>
      </c>
      <c r="F1890" s="175"/>
      <c r="G1890" s="176">
        <f>ROUND(E1890*F1890,2)</f>
        <v>0</v>
      </c>
      <c r="H1890" s="175"/>
      <c r="I1890" s="176">
        <f>ROUND(E1890*H1890,2)</f>
        <v>0</v>
      </c>
      <c r="J1890" s="175"/>
      <c r="K1890" s="176">
        <f>ROUND(E1890*J1890,2)</f>
        <v>0</v>
      </c>
      <c r="L1890" s="176">
        <v>15</v>
      </c>
      <c r="M1890" s="176">
        <f>G1890*(1+L1890/100)</f>
        <v>0</v>
      </c>
      <c r="N1890" s="174">
        <v>1.4999999999999999E-4</v>
      </c>
      <c r="O1890" s="174">
        <f>ROUND(E1890*N1890,2)</f>
        <v>7.0000000000000007E-2</v>
      </c>
      <c r="P1890" s="174">
        <v>0</v>
      </c>
      <c r="Q1890" s="174">
        <f>ROUND(E1890*P1890,2)</f>
        <v>0</v>
      </c>
      <c r="R1890" s="176" t="s">
        <v>531</v>
      </c>
      <c r="S1890" s="176" t="s">
        <v>327</v>
      </c>
      <c r="T1890" s="177" t="s">
        <v>327</v>
      </c>
      <c r="U1890" s="156">
        <v>0.05</v>
      </c>
      <c r="V1890" s="156">
        <f>ROUND(E1890*U1890,2)</f>
        <v>23.36</v>
      </c>
      <c r="W1890" s="156"/>
      <c r="X1890" s="156" t="s">
        <v>373</v>
      </c>
      <c r="Y1890" s="145"/>
      <c r="Z1890" s="145"/>
      <c r="AA1890" s="145"/>
      <c r="AB1890" s="145"/>
      <c r="AC1890" s="145"/>
      <c r="AD1890" s="145"/>
      <c r="AE1890" s="145"/>
      <c r="AF1890" s="145"/>
      <c r="AG1890" s="145" t="s">
        <v>374</v>
      </c>
      <c r="AH1890" s="145"/>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270" t="s">
        <v>2031</v>
      </c>
      <c r="D1891" s="271"/>
      <c r="E1891" s="271"/>
      <c r="F1891" s="271"/>
      <c r="G1891" s="271"/>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376</v>
      </c>
      <c r="AH1891" s="145"/>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52"/>
      <c r="B1892" s="153"/>
      <c r="C1892" s="181" t="s">
        <v>1815</v>
      </c>
      <c r="D1892" s="161"/>
      <c r="E1892" s="162"/>
      <c r="F1892" s="156"/>
      <c r="G1892" s="156"/>
      <c r="H1892" s="156"/>
      <c r="I1892" s="156"/>
      <c r="J1892" s="156"/>
      <c r="K1892" s="156"/>
      <c r="L1892" s="156"/>
      <c r="M1892" s="156"/>
      <c r="N1892" s="155"/>
      <c r="O1892" s="155"/>
      <c r="P1892" s="155"/>
      <c r="Q1892" s="155"/>
      <c r="R1892" s="156"/>
      <c r="S1892" s="156"/>
      <c r="T1892" s="156"/>
      <c r="U1892" s="156"/>
      <c r="V1892" s="156"/>
      <c r="W1892" s="156"/>
      <c r="X1892" s="156"/>
      <c r="Y1892" s="145"/>
      <c r="Z1892" s="145"/>
      <c r="AA1892" s="145"/>
      <c r="AB1892" s="145"/>
      <c r="AC1892" s="145"/>
      <c r="AD1892" s="145"/>
      <c r="AE1892" s="145"/>
      <c r="AF1892" s="145"/>
      <c r="AG1892" s="145" t="s">
        <v>353</v>
      </c>
      <c r="AH1892" s="145">
        <v>0</v>
      </c>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181" t="s">
        <v>2032</v>
      </c>
      <c r="D1893" s="161"/>
      <c r="E1893" s="162">
        <v>21.87</v>
      </c>
      <c r="F1893" s="156"/>
      <c r="G1893" s="156"/>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353</v>
      </c>
      <c r="AH1893" s="145">
        <v>0</v>
      </c>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1" t="s">
        <v>1117</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1" t="s">
        <v>2033</v>
      </c>
      <c r="D1895" s="161"/>
      <c r="E1895" s="162">
        <v>14.3</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1" t="s">
        <v>2034</v>
      </c>
      <c r="D1896" s="161"/>
      <c r="E1896" s="162">
        <v>29.75</v>
      </c>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1" t="s">
        <v>2035</v>
      </c>
      <c r="D1897" s="161"/>
      <c r="E1897" s="162">
        <v>29.6</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1" t="s">
        <v>2036</v>
      </c>
      <c r="D1898" s="161"/>
      <c r="E1898" s="162">
        <v>10.7</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1" t="s">
        <v>2037</v>
      </c>
      <c r="D1899" s="161"/>
      <c r="E1899" s="162">
        <v>8.6999999999999993</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1" t="s">
        <v>2038</v>
      </c>
      <c r="D1900" s="161"/>
      <c r="E1900" s="162">
        <v>6.45</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1" t="s">
        <v>2039</v>
      </c>
      <c r="D1901" s="161"/>
      <c r="E1901" s="162">
        <v>6.35</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1" t="s">
        <v>2040</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1" t="s">
        <v>2039</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1" t="s">
        <v>2041</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1" t="s">
        <v>2039</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1" t="s">
        <v>2042</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1" t="s">
        <v>2039</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1" t="s">
        <v>2043</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1" t="s">
        <v>2039</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1" t="s">
        <v>2044</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1" t="s">
        <v>2039</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1" t="s">
        <v>2045</v>
      </c>
      <c r="D1912" s="161"/>
      <c r="E1912" s="162">
        <v>8.3000000000000007</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1" t="s">
        <v>2046</v>
      </c>
      <c r="D1913" s="161"/>
      <c r="E1913" s="162">
        <v>6.96</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1" t="s">
        <v>2047</v>
      </c>
      <c r="D1914" s="161"/>
      <c r="E1914" s="162">
        <v>6.55</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1" t="s">
        <v>2039</v>
      </c>
      <c r="D1915" s="161"/>
      <c r="E1915" s="162">
        <v>6.35</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1" t="s">
        <v>2048</v>
      </c>
      <c r="D1916" s="161"/>
      <c r="E1916" s="162">
        <v>6.65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1" t="s">
        <v>2049</v>
      </c>
      <c r="D1917" s="161"/>
      <c r="E1917" s="162">
        <v>6.55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1" t="s">
        <v>2050</v>
      </c>
      <c r="D1918" s="161"/>
      <c r="E1918" s="162">
        <v>6.55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1" t="s">
        <v>2039</v>
      </c>
      <c r="D1919" s="161"/>
      <c r="E1919" s="162">
        <v>6.35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1" t="s">
        <v>2051</v>
      </c>
      <c r="D1920" s="161"/>
      <c r="E1920" s="162">
        <v>6.35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1" t="s">
        <v>2052</v>
      </c>
      <c r="D1921" s="161"/>
      <c r="E1921" s="162">
        <v>6.95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1" t="s">
        <v>2053</v>
      </c>
      <c r="D1922" s="161"/>
      <c r="E1922" s="162">
        <v>10</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1" t="s">
        <v>2054</v>
      </c>
      <c r="D1923" s="161"/>
      <c r="E1923" s="162">
        <v>8.9</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1" t="s">
        <v>2055</v>
      </c>
      <c r="D1924" s="161"/>
      <c r="E1924" s="162">
        <v>12.44</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1" t="s">
        <v>2056</v>
      </c>
      <c r="D1925" s="161"/>
      <c r="E1925" s="162">
        <v>12.77</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1" t="s">
        <v>2057</v>
      </c>
      <c r="D1926" s="161"/>
      <c r="E1926" s="162">
        <v>9.6</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1" t="s">
        <v>2058</v>
      </c>
      <c r="D1927" s="161"/>
      <c r="E1927" s="162">
        <v>14.2</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1" t="s">
        <v>2059</v>
      </c>
      <c r="D1928" s="161"/>
      <c r="E1928" s="162">
        <v>14.04</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1" t="s">
        <v>2060</v>
      </c>
      <c r="D1929" s="161"/>
      <c r="E1929" s="162">
        <v>9.3000000000000007</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1" t="s">
        <v>1108</v>
      </c>
      <c r="D1930" s="161"/>
      <c r="E1930" s="162"/>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1" t="s">
        <v>2061</v>
      </c>
      <c r="D1931" s="161"/>
      <c r="E1931" s="162">
        <v>9.5</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1" t="s">
        <v>2062</v>
      </c>
      <c r="D1932" s="161"/>
      <c r="E1932" s="162">
        <v>7.6</v>
      </c>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1" t="s">
        <v>2063</v>
      </c>
      <c r="D1933" s="161"/>
      <c r="E1933" s="162">
        <v>7.9</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1" t="s">
        <v>2064</v>
      </c>
      <c r="D1934" s="161"/>
      <c r="E1934" s="162">
        <v>1.8</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1" t="s">
        <v>2065</v>
      </c>
      <c r="D1935" s="161"/>
      <c r="E1935" s="162">
        <v>1.8</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1" t="s">
        <v>2066</v>
      </c>
      <c r="D1936" s="161"/>
      <c r="E1936" s="162">
        <v>8.6</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1" t="s">
        <v>2067</v>
      </c>
      <c r="D1937" s="161"/>
      <c r="E1937" s="162">
        <v>8.6</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1" t="s">
        <v>2068</v>
      </c>
      <c r="D1938" s="161"/>
      <c r="E1938" s="162">
        <v>1.8</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1" t="s">
        <v>2069</v>
      </c>
      <c r="D1939" s="161"/>
      <c r="E1939" s="162">
        <v>1.8</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1" t="s">
        <v>2070</v>
      </c>
      <c r="D1940" s="161"/>
      <c r="E1940" s="162">
        <v>8.6</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1" t="s">
        <v>2071</v>
      </c>
      <c r="D1941" s="161"/>
      <c r="E1941" s="162">
        <v>9.5</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1" t="s">
        <v>2072</v>
      </c>
      <c r="D1942" s="161"/>
      <c r="E1942" s="162">
        <v>12.41</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1" t="s">
        <v>2073</v>
      </c>
      <c r="D1943" s="161"/>
      <c r="E1943" s="162">
        <v>9.39</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1" t="s">
        <v>2074</v>
      </c>
      <c r="D1944" s="161"/>
      <c r="E1944" s="162">
        <v>9.6999999999999993</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1" t="s">
        <v>2075</v>
      </c>
      <c r="D1945" s="161"/>
      <c r="E1945" s="162">
        <v>9.6999999999999993</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1" t="s">
        <v>2076</v>
      </c>
      <c r="D1946" s="161"/>
      <c r="E1946" s="162">
        <v>8</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71">
        <v>149</v>
      </c>
      <c r="B1947" s="172" t="s">
        <v>2077</v>
      </c>
      <c r="C1947" s="180" t="s">
        <v>2078</v>
      </c>
      <c r="D1947" s="173" t="s">
        <v>513</v>
      </c>
      <c r="E1947" s="174">
        <v>3.1</v>
      </c>
      <c r="F1947" s="175"/>
      <c r="G1947" s="176">
        <f>ROUND(E1947*F1947,2)</f>
        <v>0</v>
      </c>
      <c r="H1947" s="175"/>
      <c r="I1947" s="176">
        <f>ROUND(E1947*H1947,2)</f>
        <v>0</v>
      </c>
      <c r="J1947" s="175"/>
      <c r="K1947" s="176">
        <f>ROUND(E1947*J1947,2)</f>
        <v>0</v>
      </c>
      <c r="L1947" s="176">
        <v>15</v>
      </c>
      <c r="M1947" s="176">
        <f>G1947*(1+L1947/100)</f>
        <v>0</v>
      </c>
      <c r="N1947" s="174">
        <v>4.9270000000000001E-2</v>
      </c>
      <c r="O1947" s="174">
        <f>ROUND(E1947*N1947,2)</f>
        <v>0.15</v>
      </c>
      <c r="P1947" s="174">
        <v>0</v>
      </c>
      <c r="Q1947" s="174">
        <f>ROUND(E1947*P1947,2)</f>
        <v>0</v>
      </c>
      <c r="R1947" s="176" t="s">
        <v>531</v>
      </c>
      <c r="S1947" s="176" t="s">
        <v>327</v>
      </c>
      <c r="T1947" s="177" t="s">
        <v>327</v>
      </c>
      <c r="U1947" s="156">
        <v>0.82499999999999996</v>
      </c>
      <c r="V1947" s="156">
        <f>ROUND(E1947*U1947,2)</f>
        <v>2.56</v>
      </c>
      <c r="W1947" s="156"/>
      <c r="X1947" s="156" t="s">
        <v>373</v>
      </c>
      <c r="Y1947" s="145"/>
      <c r="Z1947" s="145"/>
      <c r="AA1947" s="145"/>
      <c r="AB1947" s="145"/>
      <c r="AC1947" s="145"/>
      <c r="AD1947" s="145"/>
      <c r="AE1947" s="145"/>
      <c r="AF1947" s="145"/>
      <c r="AG1947" s="145" t="s">
        <v>374</v>
      </c>
      <c r="AH1947" s="145"/>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270" t="s">
        <v>2079</v>
      </c>
      <c r="D1948" s="271"/>
      <c r="E1948" s="271"/>
      <c r="F1948" s="271"/>
      <c r="G1948" s="271"/>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376</v>
      </c>
      <c r="AH1948" s="145"/>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52"/>
      <c r="B1949" s="153"/>
      <c r="C1949" s="181" t="s">
        <v>2080</v>
      </c>
      <c r="D1949" s="161"/>
      <c r="E1949" s="162">
        <v>3.1</v>
      </c>
      <c r="F1949" s="156"/>
      <c r="G1949" s="156"/>
      <c r="H1949" s="156"/>
      <c r="I1949" s="156"/>
      <c r="J1949" s="156"/>
      <c r="K1949" s="156"/>
      <c r="L1949" s="156"/>
      <c r="M1949" s="156"/>
      <c r="N1949" s="155"/>
      <c r="O1949" s="155"/>
      <c r="P1949" s="155"/>
      <c r="Q1949" s="155"/>
      <c r="R1949" s="156"/>
      <c r="S1949" s="156"/>
      <c r="T1949" s="156"/>
      <c r="U1949" s="156"/>
      <c r="V1949" s="156"/>
      <c r="W1949" s="156"/>
      <c r="X1949" s="156"/>
      <c r="Y1949" s="145"/>
      <c r="Z1949" s="145"/>
      <c r="AA1949" s="145"/>
      <c r="AB1949" s="145"/>
      <c r="AC1949" s="145"/>
      <c r="AD1949" s="145"/>
      <c r="AE1949" s="145"/>
      <c r="AF1949" s="145"/>
      <c r="AG1949" s="145" t="s">
        <v>353</v>
      </c>
      <c r="AH1949" s="145">
        <v>0</v>
      </c>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71">
        <v>150</v>
      </c>
      <c r="B1950" s="172" t="s">
        <v>2081</v>
      </c>
      <c r="C1950" s="180" t="s">
        <v>2082</v>
      </c>
      <c r="D1950" s="173" t="s">
        <v>758</v>
      </c>
      <c r="E1950" s="174">
        <v>1093.24</v>
      </c>
      <c r="F1950" s="175"/>
      <c r="G1950" s="176">
        <f>ROUND(E1950*F1950,2)</f>
        <v>0</v>
      </c>
      <c r="H1950" s="175"/>
      <c r="I1950" s="176">
        <f>ROUND(E1950*H1950,2)</f>
        <v>0</v>
      </c>
      <c r="J1950" s="175"/>
      <c r="K1950" s="176">
        <f>ROUND(E1950*J1950,2)</f>
        <v>0</v>
      </c>
      <c r="L1950" s="176">
        <v>15</v>
      </c>
      <c r="M1950" s="176">
        <f>G1950*(1+L1950/100)</f>
        <v>0</v>
      </c>
      <c r="N1950" s="174">
        <v>4.6000000000000001E-4</v>
      </c>
      <c r="O1950" s="174">
        <f>ROUND(E1950*N1950,2)</f>
        <v>0.5</v>
      </c>
      <c r="P1950" s="174">
        <v>0</v>
      </c>
      <c r="Q1950" s="174">
        <f>ROUND(E1950*P1950,2)</f>
        <v>0</v>
      </c>
      <c r="R1950" s="176" t="s">
        <v>531</v>
      </c>
      <c r="S1950" s="176" t="s">
        <v>327</v>
      </c>
      <c r="T1950" s="177" t="s">
        <v>327</v>
      </c>
      <c r="U1950" s="156">
        <v>0</v>
      </c>
      <c r="V1950" s="156">
        <f>ROUND(E1950*U1950,2)</f>
        <v>0</v>
      </c>
      <c r="W1950" s="156"/>
      <c r="X1950" s="156" t="s">
        <v>373</v>
      </c>
      <c r="Y1950" s="145"/>
      <c r="Z1950" s="145"/>
      <c r="AA1950" s="145"/>
      <c r="AB1950" s="145"/>
      <c r="AC1950" s="145"/>
      <c r="AD1950" s="145"/>
      <c r="AE1950" s="145"/>
      <c r="AF1950" s="145"/>
      <c r="AG1950" s="145" t="s">
        <v>374</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270" t="s">
        <v>2083</v>
      </c>
      <c r="D1951" s="271"/>
      <c r="E1951" s="271"/>
      <c r="F1951" s="271"/>
      <c r="G1951" s="271"/>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376</v>
      </c>
      <c r="AH1951" s="145"/>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78" t="str">
        <f>C1951</f>
        <v>omítka vápenocementová, strojně nebo ručně nanášená v podlaží i ve schodišti na jakýkoliv druh podkladu, kompletní souvrství</v>
      </c>
      <c r="BB1951" s="145"/>
      <c r="BC1951" s="145"/>
      <c r="BD1951" s="145"/>
      <c r="BE1951" s="145"/>
      <c r="BF1951" s="145"/>
      <c r="BG1951" s="145"/>
      <c r="BH1951" s="145"/>
    </row>
    <row r="1952" spans="1:60" outlineLevel="1" x14ac:dyDescent="0.25">
      <c r="A1952" s="152"/>
      <c r="B1952" s="153"/>
      <c r="C1952" s="181" t="s">
        <v>1815</v>
      </c>
      <c r="D1952" s="161"/>
      <c r="E1952" s="162"/>
      <c r="F1952" s="156"/>
      <c r="G1952" s="156"/>
      <c r="H1952" s="156"/>
      <c r="I1952" s="156"/>
      <c r="J1952" s="156"/>
      <c r="K1952" s="156"/>
      <c r="L1952" s="156"/>
      <c r="M1952" s="156"/>
      <c r="N1952" s="155"/>
      <c r="O1952" s="155"/>
      <c r="P1952" s="155"/>
      <c r="Q1952" s="155"/>
      <c r="R1952" s="156"/>
      <c r="S1952" s="156"/>
      <c r="T1952" s="156"/>
      <c r="U1952" s="156"/>
      <c r="V1952" s="156"/>
      <c r="W1952" s="156"/>
      <c r="X1952" s="156"/>
      <c r="Y1952" s="145"/>
      <c r="Z1952" s="145"/>
      <c r="AA1952" s="145"/>
      <c r="AB1952" s="145"/>
      <c r="AC1952" s="145"/>
      <c r="AD1952" s="145"/>
      <c r="AE1952" s="145"/>
      <c r="AF1952" s="145"/>
      <c r="AG1952" s="145" t="s">
        <v>353</v>
      </c>
      <c r="AH1952" s="145">
        <v>0</v>
      </c>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181" t="s">
        <v>2084</v>
      </c>
      <c r="D1953" s="161"/>
      <c r="E1953" s="162">
        <v>133.30000000000001</v>
      </c>
      <c r="F1953" s="156"/>
      <c r="G1953" s="156"/>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353</v>
      </c>
      <c r="AH1953" s="145">
        <v>0</v>
      </c>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45"/>
      <c r="BB1953" s="145"/>
      <c r="BC1953" s="145"/>
      <c r="BD1953" s="145"/>
      <c r="BE1953" s="145"/>
      <c r="BF1953" s="145"/>
      <c r="BG1953" s="145"/>
      <c r="BH1953" s="145"/>
    </row>
    <row r="1954" spans="1:60" outlineLevel="1" x14ac:dyDescent="0.25">
      <c r="A1954" s="152"/>
      <c r="B1954" s="153"/>
      <c r="C1954" s="181" t="s">
        <v>2085</v>
      </c>
      <c r="D1954" s="161"/>
      <c r="E1954" s="162">
        <v>3.1</v>
      </c>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1" t="s">
        <v>2086</v>
      </c>
      <c r="D1955" s="161"/>
      <c r="E1955" s="162">
        <v>6.2</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1" t="s">
        <v>2087</v>
      </c>
      <c r="D1956" s="161"/>
      <c r="E1956" s="162">
        <v>3.3</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1" t="s">
        <v>2032</v>
      </c>
      <c r="D1957" s="161"/>
      <c r="E1957" s="162">
        <v>21.87</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1" t="s">
        <v>2088</v>
      </c>
      <c r="D1958" s="161"/>
      <c r="E1958" s="162">
        <v>6.62</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1" t="s">
        <v>2089</v>
      </c>
      <c r="D1959" s="161"/>
      <c r="E1959" s="162">
        <v>6.41</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1" t="s">
        <v>2090</v>
      </c>
      <c r="D1960" s="161"/>
      <c r="E1960" s="162"/>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1" t="s">
        <v>2033</v>
      </c>
      <c r="D1961" s="161"/>
      <c r="E1961" s="162">
        <v>14.3</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1" t="s">
        <v>2091</v>
      </c>
      <c r="D1962" s="161"/>
      <c r="E1962" s="162">
        <v>60</v>
      </c>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1" t="s">
        <v>2034</v>
      </c>
      <c r="D1963" s="161"/>
      <c r="E1963" s="162">
        <v>29.75</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1" t="s">
        <v>2035</v>
      </c>
      <c r="D1964" s="161"/>
      <c r="E1964" s="162">
        <v>29.6</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1" t="s">
        <v>2092</v>
      </c>
      <c r="D1965" s="161"/>
      <c r="E1965" s="162">
        <v>6.3</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1" t="s">
        <v>2093</v>
      </c>
      <c r="D1966" s="161"/>
      <c r="E1966" s="162">
        <v>6.17</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1" t="s">
        <v>2094</v>
      </c>
      <c r="D1967" s="161"/>
      <c r="E1967" s="162">
        <v>23.8</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1" t="s">
        <v>2095</v>
      </c>
      <c r="D1968" s="161"/>
      <c r="E1968" s="162">
        <v>13.6</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1" t="s">
        <v>2096</v>
      </c>
      <c r="D1969" s="161"/>
      <c r="E1969" s="162">
        <v>6.1</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1" t="s">
        <v>2097</v>
      </c>
      <c r="D1970" s="161"/>
      <c r="E1970" s="162">
        <v>3.75</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1" t="s">
        <v>2098</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1" t="s">
        <v>2099</v>
      </c>
      <c r="D1972" s="161"/>
      <c r="E1972" s="162">
        <v>10.7</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1" t="s">
        <v>2100</v>
      </c>
      <c r="D1973" s="161"/>
      <c r="E1973" s="162">
        <v>7.5</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1" t="s">
        <v>2101</v>
      </c>
      <c r="D1974" s="161"/>
      <c r="E1974" s="162">
        <v>6.1</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1" t="s">
        <v>2102</v>
      </c>
      <c r="D1975" s="161"/>
      <c r="E1975" s="162">
        <v>11.25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1" t="s">
        <v>2103</v>
      </c>
      <c r="D1976" s="161"/>
      <c r="E1976" s="162">
        <v>3.75</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1" t="s">
        <v>2104</v>
      </c>
      <c r="D1977" s="161"/>
      <c r="E1977" s="162">
        <v>3.75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1" t="s">
        <v>2105</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1" t="s">
        <v>2106</v>
      </c>
      <c r="D1979" s="161"/>
      <c r="E1979" s="162">
        <v>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1" t="s">
        <v>2107</v>
      </c>
      <c r="D1980" s="161"/>
      <c r="E1980" s="162">
        <v>6.1</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1" t="s">
        <v>2037</v>
      </c>
      <c r="D1981" s="161"/>
      <c r="E1981" s="162">
        <v>8.6999999999999993</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1" t="s">
        <v>2108</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1" t="s">
        <v>2109</v>
      </c>
      <c r="D1983" s="161"/>
      <c r="E1983" s="162">
        <v>6.1</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1" t="s">
        <v>2110</v>
      </c>
      <c r="D1984" s="161"/>
      <c r="E1984" s="162">
        <v>6.45</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1" t="s">
        <v>2039</v>
      </c>
      <c r="D1985" s="161"/>
      <c r="E1985" s="162">
        <v>6.35</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1" t="s">
        <v>2111</v>
      </c>
      <c r="D1986" s="161"/>
      <c r="E1986" s="162">
        <v>3.25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1" t="s">
        <v>2112</v>
      </c>
      <c r="D1987" s="161"/>
      <c r="E1987" s="162">
        <v>6.1</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1" t="s">
        <v>2110</v>
      </c>
      <c r="D1988" s="161"/>
      <c r="E1988" s="162">
        <v>6.45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1" t="s">
        <v>2039</v>
      </c>
      <c r="D1989" s="161"/>
      <c r="E1989" s="162">
        <v>6.35</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1" t="s">
        <v>2111</v>
      </c>
      <c r="D1990" s="161"/>
      <c r="E1990" s="162">
        <v>3.25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1" t="s">
        <v>2113</v>
      </c>
      <c r="D1991" s="161"/>
      <c r="E1991" s="162">
        <v>6.1</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1" t="s">
        <v>2110</v>
      </c>
      <c r="D1992" s="161"/>
      <c r="E1992" s="162">
        <v>6.45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1" t="s">
        <v>2039</v>
      </c>
      <c r="D1993" s="161"/>
      <c r="E1993" s="162">
        <v>6.35</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1" t="s">
        <v>2111</v>
      </c>
      <c r="D1994" s="161"/>
      <c r="E1994" s="162">
        <v>3.25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1" t="s">
        <v>2114</v>
      </c>
      <c r="D1995" s="161"/>
      <c r="E1995" s="162">
        <v>6.1</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1" t="s">
        <v>2110</v>
      </c>
      <c r="D1996" s="161"/>
      <c r="E1996" s="162">
        <v>6.45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1" t="s">
        <v>2039</v>
      </c>
      <c r="D1997" s="161"/>
      <c r="E1997" s="162">
        <v>6.35</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1" t="s">
        <v>2111</v>
      </c>
      <c r="D1998" s="161"/>
      <c r="E1998" s="162">
        <v>3.25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1" t="s">
        <v>2115</v>
      </c>
      <c r="D1999" s="161"/>
      <c r="E1999" s="162">
        <v>48.75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1" t="s">
        <v>2116</v>
      </c>
      <c r="D2000" s="161"/>
      <c r="E2000" s="162">
        <v>6.1</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1" t="s">
        <v>2110</v>
      </c>
      <c r="D2001" s="161"/>
      <c r="E2001" s="162">
        <v>6.45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1" t="s">
        <v>2039</v>
      </c>
      <c r="D2002" s="161"/>
      <c r="E2002" s="162">
        <v>6.35</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1" t="s">
        <v>2111</v>
      </c>
      <c r="D2003" s="161"/>
      <c r="E2003" s="162">
        <v>3.25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1" t="s">
        <v>2044</v>
      </c>
      <c r="D2004" s="161"/>
      <c r="E2004" s="162">
        <v>6.45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1" t="s">
        <v>2039</v>
      </c>
      <c r="D2005" s="161"/>
      <c r="E2005" s="162">
        <v>6.35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1" t="s">
        <v>2117</v>
      </c>
      <c r="D2006" s="161"/>
      <c r="E2006" s="162">
        <v>13</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1" t="s">
        <v>2045</v>
      </c>
      <c r="D2007" s="161"/>
      <c r="E2007" s="162">
        <v>8.3000000000000007</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1" t="s">
        <v>2111</v>
      </c>
      <c r="D2008" s="161"/>
      <c r="E2008" s="162">
        <v>3.25</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1" t="s">
        <v>2046</v>
      </c>
      <c r="D2009" s="161"/>
      <c r="E2009" s="162">
        <v>6.96</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1" t="s">
        <v>2111</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1" t="s">
        <v>2118</v>
      </c>
      <c r="D2011" s="161"/>
      <c r="E2011" s="162">
        <v>6.1</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1" t="s">
        <v>2049</v>
      </c>
      <c r="D2012" s="161"/>
      <c r="E2012" s="162">
        <v>6.55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1" t="s">
        <v>2039</v>
      </c>
      <c r="D2013" s="161"/>
      <c r="E2013" s="162">
        <v>6.35</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1" t="s">
        <v>2111</v>
      </c>
      <c r="D2014" s="161"/>
      <c r="E2014" s="162">
        <v>3.25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1" t="s">
        <v>2119</v>
      </c>
      <c r="D2015" s="161"/>
      <c r="E2015" s="162">
        <v>6.1</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1" t="s">
        <v>2120</v>
      </c>
      <c r="D2016" s="161"/>
      <c r="E2016" s="162">
        <v>6.65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1" t="s">
        <v>2049</v>
      </c>
      <c r="D2017" s="161"/>
      <c r="E2017" s="162">
        <v>6.55</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1" t="s">
        <v>2111</v>
      </c>
      <c r="D2018" s="161"/>
      <c r="E2018" s="162">
        <v>3.25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1" t="s">
        <v>2121</v>
      </c>
      <c r="D2019" s="161"/>
      <c r="E2019" s="162">
        <v>6.1</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1" t="s">
        <v>2049</v>
      </c>
      <c r="D2020" s="161"/>
      <c r="E2020" s="162">
        <v>6.55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1" t="s">
        <v>2039</v>
      </c>
      <c r="D2021" s="161"/>
      <c r="E2021" s="162">
        <v>6.35</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1" t="s">
        <v>2111</v>
      </c>
      <c r="D2022" s="161"/>
      <c r="E2022" s="162">
        <v>3.25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1" t="s">
        <v>2122</v>
      </c>
      <c r="D2023" s="161"/>
      <c r="E2023" s="162">
        <v>6.5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1" t="s">
        <v>2039</v>
      </c>
      <c r="D2024" s="161"/>
      <c r="E2024" s="162">
        <v>6.35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1" t="s">
        <v>2052</v>
      </c>
      <c r="D2025" s="161"/>
      <c r="E2025" s="162">
        <v>6.95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1" t="s">
        <v>2111</v>
      </c>
      <c r="D2026" s="161"/>
      <c r="E2026" s="162">
        <v>3.25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1" t="s">
        <v>2053</v>
      </c>
      <c r="D2027" s="161"/>
      <c r="E2027" s="162">
        <v>10</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1" t="s">
        <v>2117</v>
      </c>
      <c r="D2028" s="161"/>
      <c r="E2028" s="162">
        <v>13</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1" t="s">
        <v>2054</v>
      </c>
      <c r="D2029" s="161"/>
      <c r="E2029" s="162">
        <v>8.9</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1" t="s">
        <v>2123</v>
      </c>
      <c r="D2030" s="161"/>
      <c r="E2030" s="162">
        <v>6.3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1" t="s">
        <v>2124</v>
      </c>
      <c r="D2031" s="161"/>
      <c r="E2031" s="162">
        <v>6.42</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1" t="s">
        <v>2125</v>
      </c>
      <c r="D2032" s="161"/>
      <c r="E2032" s="162">
        <v>6.8</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1" t="s">
        <v>2126</v>
      </c>
      <c r="D2033" s="161"/>
      <c r="E2033" s="162">
        <v>12.44</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1" t="s">
        <v>2056</v>
      </c>
      <c r="D2034" s="161"/>
      <c r="E2034" s="162">
        <v>12.77</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1" t="s">
        <v>2057</v>
      </c>
      <c r="D2035" s="161"/>
      <c r="E2035" s="162">
        <v>9.6</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1" t="s">
        <v>2058</v>
      </c>
      <c r="D2036" s="161"/>
      <c r="E2036" s="162">
        <v>14.2</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1" t="s">
        <v>2059</v>
      </c>
      <c r="D2037" s="161"/>
      <c r="E2037" s="162">
        <v>14.04</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1" t="s">
        <v>2117</v>
      </c>
      <c r="D2038" s="161"/>
      <c r="E2038" s="162">
        <v>13</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1" t="s">
        <v>2127</v>
      </c>
      <c r="D2039" s="161"/>
      <c r="E2039" s="162">
        <v>6.1</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1" t="s">
        <v>2128</v>
      </c>
      <c r="D2040" s="161"/>
      <c r="E2040" s="162">
        <v>5.34</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1" t="s">
        <v>2129</v>
      </c>
      <c r="D2041" s="161"/>
      <c r="E2041" s="162">
        <v>3.25</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1" t="s">
        <v>2130</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1" t="s">
        <v>2131</v>
      </c>
      <c r="D2043" s="161"/>
      <c r="E2043" s="162">
        <v>9.3000000000000007</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1" t="s">
        <v>2111</v>
      </c>
      <c r="D2044" s="161"/>
      <c r="E2044" s="162">
        <v>3.25</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1" t="s">
        <v>1108</v>
      </c>
      <c r="D2045" s="161"/>
      <c r="E2045" s="162"/>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1" t="s">
        <v>2132</v>
      </c>
      <c r="D2046" s="161"/>
      <c r="E2046" s="162">
        <v>6.8</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1" t="s">
        <v>2133</v>
      </c>
      <c r="D2047" s="161"/>
      <c r="E2047" s="162">
        <v>6.73</v>
      </c>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1" t="s">
        <v>2134</v>
      </c>
      <c r="D2048" s="161"/>
      <c r="E2048" s="162">
        <v>6.55</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1" t="s">
        <v>2135</v>
      </c>
      <c r="D2049" s="161"/>
      <c r="E2049" s="162">
        <v>5.98</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1" t="s">
        <v>2136</v>
      </c>
      <c r="D2050" s="161"/>
      <c r="E2050" s="162">
        <v>9.4499999999999993</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1" t="s">
        <v>2061</v>
      </c>
      <c r="D2051" s="161"/>
      <c r="E2051" s="162">
        <v>9.5</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1" t="s">
        <v>2137</v>
      </c>
      <c r="D2052" s="161"/>
      <c r="E2052" s="162">
        <v>3.15</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1" t="s">
        <v>2062</v>
      </c>
      <c r="D2053" s="161"/>
      <c r="E2053" s="162">
        <v>7.6</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1" t="s">
        <v>2063</v>
      </c>
      <c r="D2054" s="161"/>
      <c r="E2054" s="162">
        <v>7.9</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1" t="s">
        <v>2137</v>
      </c>
      <c r="D2055" s="161"/>
      <c r="E2055" s="162">
        <v>3.15</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1" t="s">
        <v>2064</v>
      </c>
      <c r="D2056" s="161"/>
      <c r="E2056" s="162">
        <v>1.8</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1" t="s">
        <v>2065</v>
      </c>
      <c r="D2057" s="161"/>
      <c r="E2057" s="162">
        <v>1.8</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1" t="s">
        <v>2066</v>
      </c>
      <c r="D2058" s="161"/>
      <c r="E2058" s="162">
        <v>8.6</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1" t="s">
        <v>2137</v>
      </c>
      <c r="D2059" s="161"/>
      <c r="E2059" s="162">
        <v>3.15</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1" t="s">
        <v>2067</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1" t="s">
        <v>2137</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1" t="s">
        <v>2068</v>
      </c>
      <c r="D2062" s="161"/>
      <c r="E2062" s="162">
        <v>1.8</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1" t="s">
        <v>2069</v>
      </c>
      <c r="D2063" s="161"/>
      <c r="E2063" s="162">
        <v>1.8</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1" t="s">
        <v>2070</v>
      </c>
      <c r="D2064" s="161"/>
      <c r="E2064" s="162">
        <v>8.6</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1" t="s">
        <v>2137</v>
      </c>
      <c r="D2065" s="161"/>
      <c r="E2065" s="162">
        <v>3.15</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1" t="s">
        <v>2071</v>
      </c>
      <c r="D2066" s="161"/>
      <c r="E2066" s="162">
        <v>9.5</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1" t="s">
        <v>2072</v>
      </c>
      <c r="D2067" s="161"/>
      <c r="E2067" s="162">
        <v>12.41</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1" t="s">
        <v>2137</v>
      </c>
      <c r="D2068" s="161"/>
      <c r="E2068" s="162">
        <v>3.15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1" t="s">
        <v>2073</v>
      </c>
      <c r="D2069" s="161"/>
      <c r="E2069" s="162">
        <v>9.39</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1" t="s">
        <v>2137</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1" t="s">
        <v>2074</v>
      </c>
      <c r="D2071" s="161"/>
      <c r="E2071" s="162">
        <v>9.6999999999999993</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1" t="s">
        <v>2137</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1" t="s">
        <v>2075</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1" t="s">
        <v>2137</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1" t="s">
        <v>2076</v>
      </c>
      <c r="D2075" s="161"/>
      <c r="E2075" s="162">
        <v>8</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71">
        <v>151</v>
      </c>
      <c r="B2076" s="172" t="s">
        <v>2138</v>
      </c>
      <c r="C2076" s="180" t="s">
        <v>2139</v>
      </c>
      <c r="D2076" s="173" t="s">
        <v>513</v>
      </c>
      <c r="E2076" s="174">
        <v>800</v>
      </c>
      <c r="F2076" s="175"/>
      <c r="G2076" s="176">
        <f>ROUND(E2076*F2076,2)</f>
        <v>0</v>
      </c>
      <c r="H2076" s="175"/>
      <c r="I2076" s="176">
        <f>ROUND(E2076*H2076,2)</f>
        <v>0</v>
      </c>
      <c r="J2076" s="175"/>
      <c r="K2076" s="176">
        <f>ROUND(E2076*J2076,2)</f>
        <v>0</v>
      </c>
      <c r="L2076" s="176">
        <v>15</v>
      </c>
      <c r="M2076" s="176">
        <f>G2076*(1+L2076/100)</f>
        <v>0</v>
      </c>
      <c r="N2076" s="174">
        <v>3.6700000000000001E-3</v>
      </c>
      <c r="O2076" s="174">
        <f>ROUND(E2076*N2076,2)</f>
        <v>2.94</v>
      </c>
      <c r="P2076" s="174">
        <v>0</v>
      </c>
      <c r="Q2076" s="174">
        <f>ROUND(E2076*P2076,2)</f>
        <v>0</v>
      </c>
      <c r="R2076" s="176" t="s">
        <v>531</v>
      </c>
      <c r="S2076" s="176" t="s">
        <v>327</v>
      </c>
      <c r="T2076" s="177" t="s">
        <v>327</v>
      </c>
      <c r="U2076" s="156">
        <v>0.36199999999999999</v>
      </c>
      <c r="V2076" s="156">
        <f>ROUND(E2076*U2076,2)</f>
        <v>289.60000000000002</v>
      </c>
      <c r="W2076" s="156"/>
      <c r="X2076" s="156" t="s">
        <v>373</v>
      </c>
      <c r="Y2076" s="145"/>
      <c r="Z2076" s="145"/>
      <c r="AA2076" s="145"/>
      <c r="AB2076" s="145"/>
      <c r="AC2076" s="145"/>
      <c r="AD2076" s="145"/>
      <c r="AE2076" s="145"/>
      <c r="AF2076" s="145"/>
      <c r="AG2076" s="145" t="s">
        <v>374</v>
      </c>
      <c r="AH2076" s="145"/>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1" t="s">
        <v>2140</v>
      </c>
      <c r="D2077" s="161"/>
      <c r="E2077" s="162">
        <v>800</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2141</v>
      </c>
      <c r="C2078" s="180" t="s">
        <v>2142</v>
      </c>
      <c r="D2078" s="173" t="s">
        <v>513</v>
      </c>
      <c r="E2078" s="174">
        <v>21.855</v>
      </c>
      <c r="F2078" s="175"/>
      <c r="G2078" s="176">
        <f>ROUND(E2078*F2078,2)</f>
        <v>0</v>
      </c>
      <c r="H2078" s="175"/>
      <c r="I2078" s="176">
        <f>ROUND(E2078*H2078,2)</f>
        <v>0</v>
      </c>
      <c r="J2078" s="175"/>
      <c r="K2078" s="176">
        <f>ROUND(E2078*J2078,2)</f>
        <v>0</v>
      </c>
      <c r="L2078" s="176">
        <v>15</v>
      </c>
      <c r="M2078" s="176">
        <f>G2078*(1+L2078/100)</f>
        <v>0</v>
      </c>
      <c r="N2078" s="174">
        <v>4.9840000000000002E-2</v>
      </c>
      <c r="O2078" s="174">
        <f>ROUND(E2078*N2078,2)</f>
        <v>1.0900000000000001</v>
      </c>
      <c r="P2078" s="174">
        <v>0</v>
      </c>
      <c r="Q2078" s="174">
        <f>ROUND(E2078*P2078,2)</f>
        <v>0</v>
      </c>
      <c r="R2078" s="176" t="s">
        <v>531</v>
      </c>
      <c r="S2078" s="176" t="s">
        <v>327</v>
      </c>
      <c r="T2078" s="177" t="s">
        <v>327</v>
      </c>
      <c r="U2078" s="156">
        <v>0.34799999999999998</v>
      </c>
      <c r="V2078" s="156">
        <f>ROUND(E2078*U2078,2)</f>
        <v>7.61</v>
      </c>
      <c r="W2078" s="156"/>
      <c r="X2078" s="156" t="s">
        <v>373</v>
      </c>
      <c r="Y2078" s="145"/>
      <c r="Z2078" s="145"/>
      <c r="AA2078" s="145"/>
      <c r="AB2078" s="145"/>
      <c r="AC2078" s="145"/>
      <c r="AD2078" s="145"/>
      <c r="AE2078" s="145"/>
      <c r="AF2078" s="145"/>
      <c r="AG2078" s="145" t="s">
        <v>374</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ht="21" outlineLevel="1" x14ac:dyDescent="0.25">
      <c r="A2079" s="152"/>
      <c r="B2079" s="153"/>
      <c r="C2079" s="270" t="s">
        <v>2143</v>
      </c>
      <c r="D2079" s="271"/>
      <c r="E2079" s="271"/>
      <c r="F2079" s="271"/>
      <c r="G2079" s="271"/>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376</v>
      </c>
      <c r="AH2079" s="145"/>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78" t="str">
        <f>C2079</f>
        <v>na zdivu jako podklad např. pod izolaci, na parapetech z prefabrikovaných dílců, pod oplechování apod., vodorovný nebo ve spádu do 15°, hlazený dřevěným hladítkem,</v>
      </c>
      <c r="BB2079" s="145"/>
      <c r="BC2079" s="145"/>
      <c r="BD2079" s="145"/>
      <c r="BE2079" s="145"/>
      <c r="BF2079" s="145"/>
      <c r="BG2079" s="145"/>
      <c r="BH2079" s="145"/>
    </row>
    <row r="2080" spans="1:60" outlineLevel="1" x14ac:dyDescent="0.25">
      <c r="A2080" s="152"/>
      <c r="B2080" s="153"/>
      <c r="C2080" s="181" t="s">
        <v>1815</v>
      </c>
      <c r="D2080" s="161"/>
      <c r="E2080" s="162"/>
      <c r="F2080" s="156"/>
      <c r="G2080" s="156"/>
      <c r="H2080" s="156"/>
      <c r="I2080" s="156"/>
      <c r="J2080" s="156"/>
      <c r="K2080" s="156"/>
      <c r="L2080" s="156"/>
      <c r="M2080" s="156"/>
      <c r="N2080" s="155"/>
      <c r="O2080" s="155"/>
      <c r="P2080" s="155"/>
      <c r="Q2080" s="155"/>
      <c r="R2080" s="156"/>
      <c r="S2080" s="156"/>
      <c r="T2080" s="156"/>
      <c r="U2080" s="156"/>
      <c r="V2080" s="156"/>
      <c r="W2080" s="156"/>
      <c r="X2080" s="156"/>
      <c r="Y2080" s="145"/>
      <c r="Z2080" s="145"/>
      <c r="AA2080" s="145"/>
      <c r="AB2080" s="145"/>
      <c r="AC2080" s="145"/>
      <c r="AD2080" s="145"/>
      <c r="AE2080" s="145"/>
      <c r="AF2080" s="145"/>
      <c r="AG2080" s="145" t="s">
        <v>353</v>
      </c>
      <c r="AH2080" s="145">
        <v>0</v>
      </c>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outlineLevel="1" x14ac:dyDescent="0.25">
      <c r="A2081" s="152"/>
      <c r="B2081" s="153"/>
      <c r="C2081" s="181" t="s">
        <v>2144</v>
      </c>
      <c r="D2081" s="161"/>
      <c r="E2081" s="162">
        <v>5.8109999999999999</v>
      </c>
      <c r="F2081" s="156"/>
      <c r="G2081" s="156"/>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353</v>
      </c>
      <c r="AH2081" s="145">
        <v>0</v>
      </c>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45"/>
      <c r="BB2081" s="145"/>
      <c r="BC2081" s="145"/>
      <c r="BD2081" s="145"/>
      <c r="BE2081" s="145"/>
      <c r="BF2081" s="145"/>
      <c r="BG2081" s="145"/>
      <c r="BH2081" s="145"/>
    </row>
    <row r="2082" spans="1:60" outlineLevel="1" x14ac:dyDescent="0.25">
      <c r="A2082" s="152"/>
      <c r="B2082" s="153"/>
      <c r="C2082" s="181" t="s">
        <v>1117</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1" t="s">
        <v>2145</v>
      </c>
      <c r="D2083" s="161"/>
      <c r="E2083" s="162">
        <v>1.8480000000000001</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1" t="s">
        <v>2146</v>
      </c>
      <c r="D2084" s="161"/>
      <c r="E2084" s="162">
        <v>1.0289999999999999</v>
      </c>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1" t="s">
        <v>2147</v>
      </c>
      <c r="D2085" s="161"/>
      <c r="E2085" s="162">
        <v>1.0289999999999999</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1" t="s">
        <v>2148</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1" t="s">
        <v>2149</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1" t="s">
        <v>2150</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1" t="s">
        <v>2151</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1" t="s">
        <v>2152</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1" t="s">
        <v>2153</v>
      </c>
      <c r="D2091" s="161"/>
      <c r="E2091" s="162">
        <v>1.155</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1" t="s">
        <v>2154</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1" t="s">
        <v>2155</v>
      </c>
      <c r="D2093" s="161"/>
      <c r="E2093" s="162">
        <v>1.0289999999999999</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1" t="s">
        <v>2156</v>
      </c>
      <c r="D2094" s="161"/>
      <c r="E2094" s="162">
        <v>2.7719999999999998</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1" t="s">
        <v>1108</v>
      </c>
      <c r="D2095" s="161"/>
      <c r="E2095" s="162"/>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1" t="s">
        <v>2157</v>
      </c>
      <c r="D2096" s="161"/>
      <c r="E2096" s="162">
        <v>0.252</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1" t="s">
        <v>2158</v>
      </c>
      <c r="D2097" s="161"/>
      <c r="E2097" s="162">
        <v>0.252</v>
      </c>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1" t="s">
        <v>2159</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1" t="s">
        <v>2160</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x14ac:dyDescent="0.25">
      <c r="A2100" s="164" t="s">
        <v>322</v>
      </c>
      <c r="B2100" s="165" t="s">
        <v>168</v>
      </c>
      <c r="C2100" s="179" t="s">
        <v>169</v>
      </c>
      <c r="D2100" s="166"/>
      <c r="E2100" s="167"/>
      <c r="F2100" s="168"/>
      <c r="G2100" s="168">
        <f>SUMIF(AG2101:AG2420,"&lt;&gt;NOR",G2101:G2420)</f>
        <v>0</v>
      </c>
      <c r="H2100" s="168"/>
      <c r="I2100" s="168">
        <f>SUM(I2101:I2420)</f>
        <v>0</v>
      </c>
      <c r="J2100" s="168"/>
      <c r="K2100" s="168">
        <f>SUM(K2101:K2420)</f>
        <v>0</v>
      </c>
      <c r="L2100" s="168"/>
      <c r="M2100" s="168">
        <f>SUM(M2101:M2420)</f>
        <v>0</v>
      </c>
      <c r="N2100" s="167"/>
      <c r="O2100" s="167">
        <f>SUM(O2101:O2420)</f>
        <v>36.720000000000013</v>
      </c>
      <c r="P2100" s="167"/>
      <c r="Q2100" s="167">
        <f>SUM(Q2101:Q2420)</f>
        <v>0</v>
      </c>
      <c r="R2100" s="168"/>
      <c r="S2100" s="168"/>
      <c r="T2100" s="169"/>
      <c r="U2100" s="163"/>
      <c r="V2100" s="163">
        <f>SUM(V2101:V2420)</f>
        <v>2770.2700000000004</v>
      </c>
      <c r="W2100" s="163"/>
      <c r="X2100" s="163"/>
      <c r="AG2100" t="s">
        <v>323</v>
      </c>
    </row>
    <row r="2101" spans="1:60" ht="20.399999999999999" outlineLevel="1" x14ac:dyDescent="0.25">
      <c r="A2101" s="171">
        <v>153</v>
      </c>
      <c r="B2101" s="172" t="s">
        <v>2161</v>
      </c>
      <c r="C2101" s="180" t="s">
        <v>2162</v>
      </c>
      <c r="D2101" s="173" t="s">
        <v>513</v>
      </c>
      <c r="E2101" s="174">
        <v>475.65480000000002</v>
      </c>
      <c r="F2101" s="175"/>
      <c r="G2101" s="176">
        <f>ROUND(E2101*F2101,2)</f>
        <v>0</v>
      </c>
      <c r="H2101" s="175"/>
      <c r="I2101" s="176">
        <f>ROUND(E2101*H2101,2)</f>
        <v>0</v>
      </c>
      <c r="J2101" s="175"/>
      <c r="K2101" s="176">
        <f>ROUND(E2101*J2101,2)</f>
        <v>0</v>
      </c>
      <c r="L2101" s="176">
        <v>15</v>
      </c>
      <c r="M2101" s="176">
        <f>G2101*(1+L2101/100)</f>
        <v>0</v>
      </c>
      <c r="N2101" s="174">
        <v>3.0899999999999999E-3</v>
      </c>
      <c r="O2101" s="174">
        <f>ROUND(E2101*N2101,2)</f>
        <v>1.47</v>
      </c>
      <c r="P2101" s="174">
        <v>0</v>
      </c>
      <c r="Q2101" s="174">
        <f>ROUND(E2101*P2101,2)</f>
        <v>0</v>
      </c>
      <c r="R2101" s="176" t="s">
        <v>531</v>
      </c>
      <c r="S2101" s="176" t="s">
        <v>327</v>
      </c>
      <c r="T2101" s="177" t="s">
        <v>327</v>
      </c>
      <c r="U2101" s="156">
        <v>0.31</v>
      </c>
      <c r="V2101" s="156">
        <f>ROUND(E2101*U2101,2)</f>
        <v>147.44999999999999</v>
      </c>
      <c r="W2101" s="156"/>
      <c r="X2101" s="156" t="s">
        <v>373</v>
      </c>
      <c r="Y2101" s="145"/>
      <c r="Z2101" s="145"/>
      <c r="AA2101" s="145"/>
      <c r="AB2101" s="145"/>
      <c r="AC2101" s="145"/>
      <c r="AD2101" s="145"/>
      <c r="AE2101" s="145"/>
      <c r="AF2101" s="145"/>
      <c r="AG2101" s="145" t="s">
        <v>374</v>
      </c>
      <c r="AH2101" s="145"/>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outlineLevel="1" x14ac:dyDescent="0.25">
      <c r="A2102" s="152"/>
      <c r="B2102" s="153"/>
      <c r="C2102" s="270" t="s">
        <v>1814</v>
      </c>
      <c r="D2102" s="271"/>
      <c r="E2102" s="271"/>
      <c r="F2102" s="271"/>
      <c r="G2102" s="271"/>
      <c r="H2102" s="156"/>
      <c r="I2102" s="156"/>
      <c r="J2102" s="156"/>
      <c r="K2102" s="156"/>
      <c r="L2102" s="156"/>
      <c r="M2102" s="156"/>
      <c r="N2102" s="155"/>
      <c r="O2102" s="155"/>
      <c r="P2102" s="155"/>
      <c r="Q2102" s="155"/>
      <c r="R2102" s="156"/>
      <c r="S2102" s="156"/>
      <c r="T2102" s="156"/>
      <c r="U2102" s="156"/>
      <c r="V2102" s="156"/>
      <c r="W2102" s="156"/>
      <c r="X2102" s="156"/>
      <c r="Y2102" s="145"/>
      <c r="Z2102" s="145"/>
      <c r="AA2102" s="145"/>
      <c r="AB2102" s="145"/>
      <c r="AC2102" s="145"/>
      <c r="AD2102" s="145"/>
      <c r="AE2102" s="145"/>
      <c r="AF2102" s="145"/>
      <c r="AG2102" s="145" t="s">
        <v>376</v>
      </c>
      <c r="AH2102" s="145"/>
      <c r="AI2102" s="145"/>
      <c r="AJ2102" s="145"/>
      <c r="AK2102" s="145"/>
      <c r="AL2102" s="145"/>
      <c r="AM2102" s="145"/>
      <c r="AN2102" s="145"/>
      <c r="AO2102" s="145"/>
      <c r="AP2102" s="145"/>
      <c r="AQ2102" s="145"/>
      <c r="AR2102" s="145"/>
      <c r="AS2102" s="145"/>
      <c r="AT2102" s="145"/>
      <c r="AU2102" s="145"/>
      <c r="AV2102" s="145"/>
      <c r="AW2102" s="145"/>
      <c r="AX2102" s="145"/>
      <c r="AY2102" s="145"/>
      <c r="AZ2102" s="145"/>
      <c r="BA2102" s="145"/>
      <c r="BB2102" s="145"/>
      <c r="BC2102" s="145"/>
      <c r="BD2102" s="145"/>
      <c r="BE2102" s="145"/>
      <c r="BF2102" s="145"/>
      <c r="BG2102" s="145"/>
      <c r="BH2102" s="145"/>
    </row>
    <row r="2103" spans="1:60" outlineLevel="1" x14ac:dyDescent="0.25">
      <c r="A2103" s="152"/>
      <c r="B2103" s="153"/>
      <c r="C2103" s="261" t="s">
        <v>2163</v>
      </c>
      <c r="D2103" s="262"/>
      <c r="E2103" s="262"/>
      <c r="F2103" s="262"/>
      <c r="G2103" s="262"/>
      <c r="H2103" s="156"/>
      <c r="I2103" s="156"/>
      <c r="J2103" s="156"/>
      <c r="K2103" s="156"/>
      <c r="L2103" s="156"/>
      <c r="M2103" s="156"/>
      <c r="N2103" s="155"/>
      <c r="O2103" s="155"/>
      <c r="P2103" s="155"/>
      <c r="Q2103" s="155"/>
      <c r="R2103" s="156"/>
      <c r="S2103" s="156"/>
      <c r="T2103" s="156"/>
      <c r="U2103" s="156"/>
      <c r="V2103" s="156"/>
      <c r="W2103" s="156"/>
      <c r="X2103" s="156"/>
      <c r="Y2103" s="145"/>
      <c r="Z2103" s="145"/>
      <c r="AA2103" s="145"/>
      <c r="AB2103" s="145"/>
      <c r="AC2103" s="145"/>
      <c r="AD2103" s="145"/>
      <c r="AE2103" s="145"/>
      <c r="AF2103" s="145"/>
      <c r="AG2103" s="145" t="s">
        <v>331</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181" t="s">
        <v>2164</v>
      </c>
      <c r="D2104" s="161"/>
      <c r="E2104" s="162">
        <v>475.65480000000002</v>
      </c>
      <c r="F2104" s="156"/>
      <c r="G2104" s="156"/>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353</v>
      </c>
      <c r="AH2104" s="145">
        <v>5</v>
      </c>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ht="20.399999999999999" outlineLevel="1" x14ac:dyDescent="0.25">
      <c r="A2105" s="171">
        <v>154</v>
      </c>
      <c r="B2105" s="172" t="s">
        <v>2165</v>
      </c>
      <c r="C2105" s="180" t="s">
        <v>2166</v>
      </c>
      <c r="D2105" s="173" t="s">
        <v>513</v>
      </c>
      <c r="E2105" s="174">
        <v>507.25810000000001</v>
      </c>
      <c r="F2105" s="175"/>
      <c r="G2105" s="176">
        <f>ROUND(E2105*F2105,2)</f>
        <v>0</v>
      </c>
      <c r="H2105" s="175"/>
      <c r="I2105" s="176">
        <f>ROUND(E2105*H2105,2)</f>
        <v>0</v>
      </c>
      <c r="J2105" s="175"/>
      <c r="K2105" s="176">
        <f>ROUND(E2105*J2105,2)</f>
        <v>0</v>
      </c>
      <c r="L2105" s="176">
        <v>15</v>
      </c>
      <c r="M2105" s="176">
        <f>G2105*(1+L2105/100)</f>
        <v>0</v>
      </c>
      <c r="N2105" s="174">
        <v>2.7499999999999998E-3</v>
      </c>
      <c r="O2105" s="174">
        <f>ROUND(E2105*N2105,2)</f>
        <v>1.39</v>
      </c>
      <c r="P2105" s="174">
        <v>0</v>
      </c>
      <c r="Q2105" s="174">
        <f>ROUND(E2105*P2105,2)</f>
        <v>0</v>
      </c>
      <c r="R2105" s="176" t="s">
        <v>531</v>
      </c>
      <c r="S2105" s="176" t="s">
        <v>760</v>
      </c>
      <c r="T2105" s="177" t="s">
        <v>328</v>
      </c>
      <c r="U2105" s="156">
        <v>0.31</v>
      </c>
      <c r="V2105" s="156">
        <f>ROUND(E2105*U2105,2)</f>
        <v>157.25</v>
      </c>
      <c r="W2105" s="156"/>
      <c r="X2105" s="156" t="s">
        <v>373</v>
      </c>
      <c r="Y2105" s="145"/>
      <c r="Z2105" s="145"/>
      <c r="AA2105" s="145"/>
      <c r="AB2105" s="145"/>
      <c r="AC2105" s="145"/>
      <c r="AD2105" s="145"/>
      <c r="AE2105" s="145"/>
      <c r="AF2105" s="145"/>
      <c r="AG2105" s="145" t="s">
        <v>374</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270" t="s">
        <v>1814</v>
      </c>
      <c r="D2106" s="271"/>
      <c r="E2106" s="271"/>
      <c r="F2106" s="271"/>
      <c r="G2106" s="271"/>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376</v>
      </c>
      <c r="AH2106" s="145"/>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outlineLevel="1" x14ac:dyDescent="0.25">
      <c r="A2107" s="152"/>
      <c r="B2107" s="153"/>
      <c r="C2107" s="261" t="s">
        <v>2167</v>
      </c>
      <c r="D2107" s="262"/>
      <c r="E2107" s="262"/>
      <c r="F2107" s="262"/>
      <c r="G2107" s="262"/>
      <c r="H2107" s="156"/>
      <c r="I2107" s="156"/>
      <c r="J2107" s="156"/>
      <c r="K2107" s="156"/>
      <c r="L2107" s="156"/>
      <c r="M2107" s="156"/>
      <c r="N2107" s="155"/>
      <c r="O2107" s="155"/>
      <c r="P2107" s="155"/>
      <c r="Q2107" s="155"/>
      <c r="R2107" s="156"/>
      <c r="S2107" s="156"/>
      <c r="T2107" s="156"/>
      <c r="U2107" s="156"/>
      <c r="V2107" s="156"/>
      <c r="W2107" s="156"/>
      <c r="X2107" s="156"/>
      <c r="Y2107" s="145"/>
      <c r="Z2107" s="145"/>
      <c r="AA2107" s="145"/>
      <c r="AB2107" s="145"/>
      <c r="AC2107" s="145"/>
      <c r="AD2107" s="145"/>
      <c r="AE2107" s="145"/>
      <c r="AF2107" s="145"/>
      <c r="AG2107" s="145" t="s">
        <v>331</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61" t="s">
        <v>2168</v>
      </c>
      <c r="D2108" s="262"/>
      <c r="E2108" s="262"/>
      <c r="F2108" s="262"/>
      <c r="G2108" s="262"/>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331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61" t="s">
        <v>2169</v>
      </c>
      <c r="D2109" s="262"/>
      <c r="E2109" s="262"/>
      <c r="F2109" s="262"/>
      <c r="G2109" s="262"/>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61" t="s">
        <v>2170</v>
      </c>
      <c r="D2110" s="262"/>
      <c r="E2110" s="262"/>
      <c r="F2110" s="262"/>
      <c r="G2110" s="262"/>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61" t="s">
        <v>2171</v>
      </c>
      <c r="D2111" s="262"/>
      <c r="E2111" s="262"/>
      <c r="F2111" s="262"/>
      <c r="G2111" s="262"/>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181" t="s">
        <v>2172</v>
      </c>
      <c r="D2112" s="161"/>
      <c r="E2112" s="162">
        <v>475.65480000000002</v>
      </c>
      <c r="F2112" s="156"/>
      <c r="G2112" s="156"/>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353</v>
      </c>
      <c r="AH2112" s="145">
        <v>5</v>
      </c>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181" t="s">
        <v>2173</v>
      </c>
      <c r="D2113" s="161"/>
      <c r="E2113" s="162">
        <v>9.9</v>
      </c>
      <c r="F2113" s="156"/>
      <c r="G2113" s="156"/>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353</v>
      </c>
      <c r="AH2113" s="145">
        <v>0</v>
      </c>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1" t="s">
        <v>2174</v>
      </c>
      <c r="D2114" s="161"/>
      <c r="E2114" s="162">
        <v>7.3532999999999999</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0</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1" t="s">
        <v>2175</v>
      </c>
      <c r="D2115" s="161"/>
      <c r="E2115" s="162">
        <v>14.35</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ht="20.399999999999999" outlineLevel="1" x14ac:dyDescent="0.25">
      <c r="A2116" s="171">
        <v>155</v>
      </c>
      <c r="B2116" s="172" t="s">
        <v>2176</v>
      </c>
      <c r="C2116" s="180" t="s">
        <v>2177</v>
      </c>
      <c r="D2116" s="173" t="s">
        <v>513</v>
      </c>
      <c r="E2116" s="174">
        <v>475.65480000000002</v>
      </c>
      <c r="F2116" s="175"/>
      <c r="G2116" s="176">
        <f>ROUND(E2116*F2116,2)</f>
        <v>0</v>
      </c>
      <c r="H2116" s="175"/>
      <c r="I2116" s="176">
        <f>ROUND(E2116*H2116,2)</f>
        <v>0</v>
      </c>
      <c r="J2116" s="175"/>
      <c r="K2116" s="176">
        <f>ROUND(E2116*J2116,2)</f>
        <v>0</v>
      </c>
      <c r="L2116" s="176">
        <v>15</v>
      </c>
      <c r="M2116" s="176">
        <f>G2116*(1+L2116/100)</f>
        <v>0</v>
      </c>
      <c r="N2116" s="174">
        <v>2.9999999999999997E-4</v>
      </c>
      <c r="O2116" s="174">
        <f>ROUND(E2116*N2116,2)</f>
        <v>0.14000000000000001</v>
      </c>
      <c r="P2116" s="174">
        <v>0</v>
      </c>
      <c r="Q2116" s="174">
        <f>ROUND(E2116*P2116,2)</f>
        <v>0</v>
      </c>
      <c r="R2116" s="176" t="s">
        <v>531</v>
      </c>
      <c r="S2116" s="176" t="s">
        <v>327</v>
      </c>
      <c r="T2116" s="177" t="s">
        <v>327</v>
      </c>
      <c r="U2116" s="156">
        <v>8.8999999999999996E-2</v>
      </c>
      <c r="V2116" s="156">
        <f>ROUND(E2116*U2116,2)</f>
        <v>42.33</v>
      </c>
      <c r="W2116" s="156"/>
      <c r="X2116" s="156" t="s">
        <v>373</v>
      </c>
      <c r="Y2116" s="145"/>
      <c r="Z2116" s="145"/>
      <c r="AA2116" s="145"/>
      <c r="AB2116" s="145"/>
      <c r="AC2116" s="145"/>
      <c r="AD2116" s="145"/>
      <c r="AE2116" s="145"/>
      <c r="AF2116" s="145"/>
      <c r="AG2116" s="145" t="s">
        <v>374</v>
      </c>
      <c r="AH2116" s="145"/>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270" t="s">
        <v>1814</v>
      </c>
      <c r="D2117" s="271"/>
      <c r="E2117" s="271"/>
      <c r="F2117" s="271"/>
      <c r="G2117" s="271"/>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376</v>
      </c>
      <c r="AH2117" s="145"/>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outlineLevel="1" x14ac:dyDescent="0.25">
      <c r="A2118" s="152"/>
      <c r="B2118" s="153"/>
      <c r="C2118" s="181" t="s">
        <v>2172</v>
      </c>
      <c r="D2118" s="161"/>
      <c r="E2118" s="162">
        <v>475.65480000000002</v>
      </c>
      <c r="F2118" s="156"/>
      <c r="G2118" s="156"/>
      <c r="H2118" s="156"/>
      <c r="I2118" s="156"/>
      <c r="J2118" s="156"/>
      <c r="K2118" s="156"/>
      <c r="L2118" s="156"/>
      <c r="M2118" s="156"/>
      <c r="N2118" s="155"/>
      <c r="O2118" s="155"/>
      <c r="P2118" s="155"/>
      <c r="Q2118" s="155"/>
      <c r="R2118" s="156"/>
      <c r="S2118" s="156"/>
      <c r="T2118" s="156"/>
      <c r="U2118" s="156"/>
      <c r="V2118" s="156"/>
      <c r="W2118" s="156"/>
      <c r="X2118" s="156"/>
      <c r="Y2118" s="145"/>
      <c r="Z2118" s="145"/>
      <c r="AA2118" s="145"/>
      <c r="AB2118" s="145"/>
      <c r="AC2118" s="145"/>
      <c r="AD2118" s="145"/>
      <c r="AE2118" s="145"/>
      <c r="AF2118" s="145"/>
      <c r="AG2118" s="145" t="s">
        <v>353</v>
      </c>
      <c r="AH2118" s="145">
        <v>5</v>
      </c>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181" t="s">
        <v>2178</v>
      </c>
      <c r="D2119" s="161"/>
      <c r="E2119" s="162"/>
      <c r="F2119" s="156"/>
      <c r="G2119" s="156"/>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353</v>
      </c>
      <c r="AH2119" s="145">
        <v>0</v>
      </c>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71">
        <v>156</v>
      </c>
      <c r="B2120" s="172" t="s">
        <v>2179</v>
      </c>
      <c r="C2120" s="180" t="s">
        <v>2180</v>
      </c>
      <c r="D2120" s="173" t="s">
        <v>513</v>
      </c>
      <c r="E2120" s="174">
        <v>132.47</v>
      </c>
      <c r="F2120" s="175"/>
      <c r="G2120" s="176">
        <f>ROUND(E2120*F2120,2)</f>
        <v>0</v>
      </c>
      <c r="H2120" s="175"/>
      <c r="I2120" s="176">
        <f>ROUND(E2120*H2120,2)</f>
        <v>0</v>
      </c>
      <c r="J2120" s="175"/>
      <c r="K2120" s="176">
        <f>ROUND(E2120*J2120,2)</f>
        <v>0</v>
      </c>
      <c r="L2120" s="176">
        <v>15</v>
      </c>
      <c r="M2120" s="176">
        <f>G2120*(1+L2120/100)</f>
        <v>0</v>
      </c>
      <c r="N2120" s="174">
        <v>5.2500000000000003E-3</v>
      </c>
      <c r="O2120" s="174">
        <f>ROUND(E2120*N2120,2)</f>
        <v>0.7</v>
      </c>
      <c r="P2120" s="174">
        <v>0</v>
      </c>
      <c r="Q2120" s="174">
        <f>ROUND(E2120*P2120,2)</f>
        <v>0</v>
      </c>
      <c r="R2120" s="176" t="s">
        <v>531</v>
      </c>
      <c r="S2120" s="176" t="s">
        <v>327</v>
      </c>
      <c r="T2120" s="177" t="s">
        <v>327</v>
      </c>
      <c r="U2120" s="156">
        <v>0.28999999999999998</v>
      </c>
      <c r="V2120" s="156">
        <f>ROUND(E2120*U2120,2)</f>
        <v>38.42</v>
      </c>
      <c r="W2120" s="156"/>
      <c r="X2120" s="156" t="s">
        <v>373</v>
      </c>
      <c r="Y2120" s="145"/>
      <c r="Z2120" s="145"/>
      <c r="AA2120" s="145"/>
      <c r="AB2120" s="145"/>
      <c r="AC2120" s="145"/>
      <c r="AD2120" s="145"/>
      <c r="AE2120" s="145"/>
      <c r="AF2120" s="145"/>
      <c r="AG2120" s="145" t="s">
        <v>374</v>
      </c>
      <c r="AH2120" s="145"/>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270" t="s">
        <v>1814</v>
      </c>
      <c r="D2121" s="271"/>
      <c r="E2121" s="271"/>
      <c r="F2121" s="271"/>
      <c r="G2121" s="271"/>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376</v>
      </c>
      <c r="AH2121" s="145"/>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52"/>
      <c r="B2122" s="153"/>
      <c r="C2122" s="181" t="s">
        <v>2181</v>
      </c>
      <c r="D2122" s="161"/>
      <c r="E2122" s="162"/>
      <c r="F2122" s="156"/>
      <c r="G2122" s="156"/>
      <c r="H2122" s="156"/>
      <c r="I2122" s="156"/>
      <c r="J2122" s="156"/>
      <c r="K2122" s="156"/>
      <c r="L2122" s="156"/>
      <c r="M2122" s="156"/>
      <c r="N2122" s="155"/>
      <c r="O2122" s="155"/>
      <c r="P2122" s="155"/>
      <c r="Q2122" s="155"/>
      <c r="R2122" s="156"/>
      <c r="S2122" s="156"/>
      <c r="T2122" s="156"/>
      <c r="U2122" s="156"/>
      <c r="V2122" s="156"/>
      <c r="W2122" s="156"/>
      <c r="X2122" s="156"/>
      <c r="Y2122" s="145"/>
      <c r="Z2122" s="145"/>
      <c r="AA2122" s="145"/>
      <c r="AB2122" s="145"/>
      <c r="AC2122" s="145"/>
      <c r="AD2122" s="145"/>
      <c r="AE2122" s="145"/>
      <c r="AF2122" s="145"/>
      <c r="AG2122" s="145" t="s">
        <v>353</v>
      </c>
      <c r="AH2122" s="145">
        <v>0</v>
      </c>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181" t="s">
        <v>2182</v>
      </c>
      <c r="D2123" s="161"/>
      <c r="E2123" s="162">
        <v>29.37</v>
      </c>
      <c r="F2123" s="156"/>
      <c r="G2123" s="156"/>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353</v>
      </c>
      <c r="AH2123" s="145">
        <v>0</v>
      </c>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1" t="s">
        <v>2183</v>
      </c>
      <c r="D2124" s="161"/>
      <c r="E2124" s="162">
        <v>20.79</v>
      </c>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1" t="s">
        <v>2184</v>
      </c>
      <c r="D2125" s="161"/>
      <c r="E2125" s="162"/>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1" t="s">
        <v>2185</v>
      </c>
      <c r="D2126" s="161"/>
      <c r="E2126" s="162">
        <v>37</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1" t="s">
        <v>2186</v>
      </c>
      <c r="D2127" s="161"/>
      <c r="E2127" s="162">
        <v>3.84</v>
      </c>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1" t="s">
        <v>2187</v>
      </c>
      <c r="D2128" s="161"/>
      <c r="E2128" s="162">
        <v>21.9</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1" t="s">
        <v>2188</v>
      </c>
      <c r="D2129" s="161"/>
      <c r="E2129" s="162">
        <v>0.72</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1" t="s">
        <v>2189</v>
      </c>
      <c r="D2130" s="161"/>
      <c r="E2130" s="162">
        <v>16.350000000000001</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1" t="s">
        <v>2190</v>
      </c>
      <c r="D2131" s="161"/>
      <c r="E2131" s="162">
        <v>2.5</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71">
        <v>157</v>
      </c>
      <c r="B2132" s="172" t="s">
        <v>2191</v>
      </c>
      <c r="C2132" s="180" t="s">
        <v>2192</v>
      </c>
      <c r="D2132" s="173" t="s">
        <v>513</v>
      </c>
      <c r="E2132" s="174">
        <v>192.67599999999999</v>
      </c>
      <c r="F2132" s="175"/>
      <c r="G2132" s="176">
        <f>ROUND(E2132*F2132,2)</f>
        <v>0</v>
      </c>
      <c r="H2132" s="175"/>
      <c r="I2132" s="176">
        <f>ROUND(E2132*H2132,2)</f>
        <v>0</v>
      </c>
      <c r="J2132" s="175"/>
      <c r="K2132" s="176">
        <f>ROUND(E2132*J2132,2)</f>
        <v>0</v>
      </c>
      <c r="L2132" s="176">
        <v>15</v>
      </c>
      <c r="M2132" s="176">
        <f>G2132*(1+L2132/100)</f>
        <v>0</v>
      </c>
      <c r="N2132" s="174">
        <v>2.205E-2</v>
      </c>
      <c r="O2132" s="174">
        <f>ROUND(E2132*N2132,2)</f>
        <v>4.25</v>
      </c>
      <c r="P2132" s="174">
        <v>0</v>
      </c>
      <c r="Q2132" s="174">
        <f>ROUND(E2132*P2132,2)</f>
        <v>0</v>
      </c>
      <c r="R2132" s="176" t="s">
        <v>531</v>
      </c>
      <c r="S2132" s="176" t="s">
        <v>327</v>
      </c>
      <c r="T2132" s="177" t="s">
        <v>327</v>
      </c>
      <c r="U2132" s="156">
        <v>0.42</v>
      </c>
      <c r="V2132" s="156">
        <f>ROUND(E2132*U2132,2)</f>
        <v>80.92</v>
      </c>
      <c r="W2132" s="156"/>
      <c r="X2132" s="156" t="s">
        <v>373</v>
      </c>
      <c r="Y2132" s="145"/>
      <c r="Z2132" s="145"/>
      <c r="AA2132" s="145"/>
      <c r="AB2132" s="145"/>
      <c r="AC2132" s="145"/>
      <c r="AD2132" s="145"/>
      <c r="AE2132" s="145"/>
      <c r="AF2132" s="145"/>
      <c r="AG2132" s="145" t="s">
        <v>374</v>
      </c>
      <c r="AH2132" s="145"/>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270" t="s">
        <v>1814</v>
      </c>
      <c r="D2133" s="271"/>
      <c r="E2133" s="271"/>
      <c r="F2133" s="271"/>
      <c r="G2133" s="271"/>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376</v>
      </c>
      <c r="AH2133" s="145"/>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52"/>
      <c r="B2134" s="153"/>
      <c r="C2134" s="181" t="s">
        <v>2193</v>
      </c>
      <c r="D2134" s="161"/>
      <c r="E2134" s="162">
        <v>34.72</v>
      </c>
      <c r="F2134" s="156"/>
      <c r="G2134" s="156"/>
      <c r="H2134" s="156"/>
      <c r="I2134" s="156"/>
      <c r="J2134" s="156"/>
      <c r="K2134" s="156"/>
      <c r="L2134" s="156"/>
      <c r="M2134" s="156"/>
      <c r="N2134" s="155"/>
      <c r="O2134" s="155"/>
      <c r="P2134" s="155"/>
      <c r="Q2134" s="155"/>
      <c r="R2134" s="156"/>
      <c r="S2134" s="156"/>
      <c r="T2134" s="156"/>
      <c r="U2134" s="156"/>
      <c r="V2134" s="156"/>
      <c r="W2134" s="156"/>
      <c r="X2134" s="156"/>
      <c r="Y2134" s="145"/>
      <c r="Z2134" s="145"/>
      <c r="AA2134" s="145"/>
      <c r="AB2134" s="145"/>
      <c r="AC2134" s="145"/>
      <c r="AD2134" s="145"/>
      <c r="AE2134" s="145"/>
      <c r="AF2134" s="145"/>
      <c r="AG2134" s="145" t="s">
        <v>353</v>
      </c>
      <c r="AH2134" s="145">
        <v>0</v>
      </c>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181" t="s">
        <v>1875</v>
      </c>
      <c r="D2135" s="161"/>
      <c r="E2135" s="162">
        <v>-1.7729999999999999</v>
      </c>
      <c r="F2135" s="156"/>
      <c r="G2135" s="156"/>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353</v>
      </c>
      <c r="AH2135" s="145">
        <v>0</v>
      </c>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1" t="s">
        <v>2194</v>
      </c>
      <c r="D2136" s="161"/>
      <c r="E2136" s="162">
        <v>0.72599999999999998</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1" t="s">
        <v>2195</v>
      </c>
      <c r="D2137" s="161"/>
      <c r="E2137" s="162">
        <v>29.37</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1" t="s">
        <v>2196</v>
      </c>
      <c r="D2138" s="161"/>
      <c r="E2138" s="162">
        <v>20.79</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1" t="s">
        <v>2197</v>
      </c>
      <c r="D2139" s="161"/>
      <c r="E2139" s="162">
        <v>13.391999999999999</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1" t="s">
        <v>2198</v>
      </c>
      <c r="D2140" s="161"/>
      <c r="E2140" s="162">
        <v>7.44</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1" t="s">
        <v>2199</v>
      </c>
      <c r="D2141" s="161"/>
      <c r="E2141" s="162"/>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1" t="s">
        <v>2200</v>
      </c>
      <c r="D2142" s="161"/>
      <c r="E2142" s="162">
        <v>40.700000000000003</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1" t="s">
        <v>2201</v>
      </c>
      <c r="D2143" s="161"/>
      <c r="E2143" s="162">
        <v>4.2240000000000002</v>
      </c>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1" t="s">
        <v>2202</v>
      </c>
      <c r="D2144" s="161"/>
      <c r="E2144" s="162">
        <v>17.489999999999998</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1" t="s">
        <v>2203</v>
      </c>
      <c r="D2145" s="161"/>
      <c r="E2145" s="162">
        <v>2.4420000000000002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1" t="s">
        <v>2204</v>
      </c>
      <c r="D2146" s="161"/>
      <c r="E2146" s="162">
        <v>20.405000000000001</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1" t="s">
        <v>2205</v>
      </c>
      <c r="D2147" s="161"/>
      <c r="E2147" s="162">
        <v>2.75</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71">
        <v>158</v>
      </c>
      <c r="B2148" s="172" t="s">
        <v>2206</v>
      </c>
      <c r="C2148" s="180" t="s">
        <v>2207</v>
      </c>
      <c r="D2148" s="173" t="s">
        <v>513</v>
      </c>
      <c r="E2148" s="174">
        <v>237.38040000000001</v>
      </c>
      <c r="F2148" s="175"/>
      <c r="G2148" s="176">
        <f>ROUND(E2148*F2148,2)</f>
        <v>0</v>
      </c>
      <c r="H2148" s="175"/>
      <c r="I2148" s="176">
        <f>ROUND(E2148*H2148,2)</f>
        <v>0</v>
      </c>
      <c r="J2148" s="175"/>
      <c r="K2148" s="176">
        <f>ROUND(E2148*J2148,2)</f>
        <v>0</v>
      </c>
      <c r="L2148" s="176">
        <v>15</v>
      </c>
      <c r="M2148" s="176">
        <f>G2148*(1+L2148/100)</f>
        <v>0</v>
      </c>
      <c r="N2148" s="174">
        <v>2.5200000000000001E-3</v>
      </c>
      <c r="O2148" s="174">
        <f>ROUND(E2148*N2148,2)</f>
        <v>0.6</v>
      </c>
      <c r="P2148" s="174">
        <v>0</v>
      </c>
      <c r="Q2148" s="174">
        <f>ROUND(E2148*P2148,2)</f>
        <v>0</v>
      </c>
      <c r="R2148" s="176" t="s">
        <v>531</v>
      </c>
      <c r="S2148" s="176" t="s">
        <v>327</v>
      </c>
      <c r="T2148" s="177" t="s">
        <v>327</v>
      </c>
      <c r="U2148" s="156">
        <v>0.22400999999999999</v>
      </c>
      <c r="V2148" s="156">
        <f>ROUND(E2148*U2148,2)</f>
        <v>53.18</v>
      </c>
      <c r="W2148" s="156"/>
      <c r="X2148" s="156" t="s">
        <v>373</v>
      </c>
      <c r="Y2148" s="145"/>
      <c r="Z2148" s="145"/>
      <c r="AA2148" s="145"/>
      <c r="AB2148" s="145"/>
      <c r="AC2148" s="145"/>
      <c r="AD2148" s="145"/>
      <c r="AE2148" s="145"/>
      <c r="AF2148" s="145"/>
      <c r="AG2148" s="145" t="s">
        <v>374</v>
      </c>
      <c r="AH2148" s="145"/>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270" t="s">
        <v>1814</v>
      </c>
      <c r="D2149" s="271"/>
      <c r="E2149" s="271"/>
      <c r="F2149" s="271"/>
      <c r="G2149" s="271"/>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376</v>
      </c>
      <c r="AH2149" s="145"/>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52"/>
      <c r="B2150" s="153"/>
      <c r="C2150" s="181" t="s">
        <v>2208</v>
      </c>
      <c r="D2150" s="161"/>
      <c r="E2150" s="162">
        <v>237.38040000000001</v>
      </c>
      <c r="F2150" s="156"/>
      <c r="G2150" s="156"/>
      <c r="H2150" s="156"/>
      <c r="I2150" s="156"/>
      <c r="J2150" s="156"/>
      <c r="K2150" s="156"/>
      <c r="L2150" s="156"/>
      <c r="M2150" s="156"/>
      <c r="N2150" s="155"/>
      <c r="O2150" s="155"/>
      <c r="P2150" s="155"/>
      <c r="Q2150" s="155"/>
      <c r="R2150" s="156"/>
      <c r="S2150" s="156"/>
      <c r="T2150" s="156"/>
      <c r="U2150" s="156"/>
      <c r="V2150" s="156"/>
      <c r="W2150" s="156"/>
      <c r="X2150" s="156"/>
      <c r="Y2150" s="145"/>
      <c r="Z2150" s="145"/>
      <c r="AA2150" s="145"/>
      <c r="AB2150" s="145"/>
      <c r="AC2150" s="145"/>
      <c r="AD2150" s="145"/>
      <c r="AE2150" s="145"/>
      <c r="AF2150" s="145"/>
      <c r="AG2150" s="145" t="s">
        <v>353</v>
      </c>
      <c r="AH2150" s="145">
        <v>5</v>
      </c>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ht="20.399999999999999" outlineLevel="1" x14ac:dyDescent="0.25">
      <c r="A2151" s="171">
        <v>159</v>
      </c>
      <c r="B2151" s="172" t="s">
        <v>2209</v>
      </c>
      <c r="C2151" s="180" t="s">
        <v>2210</v>
      </c>
      <c r="D2151" s="173" t="s">
        <v>513</v>
      </c>
      <c r="E2151" s="174">
        <v>453.46409999999997</v>
      </c>
      <c r="F2151" s="175"/>
      <c r="G2151" s="176">
        <f>ROUND(E2151*F2151,2)</f>
        <v>0</v>
      </c>
      <c r="H2151" s="175"/>
      <c r="I2151" s="176">
        <f>ROUND(E2151*H2151,2)</f>
        <v>0</v>
      </c>
      <c r="J2151" s="175"/>
      <c r="K2151" s="176">
        <f>ROUND(E2151*J2151,2)</f>
        <v>0</v>
      </c>
      <c r="L2151" s="176">
        <v>15</v>
      </c>
      <c r="M2151" s="176">
        <f>G2151*(1+L2151/100)</f>
        <v>0</v>
      </c>
      <c r="N2151" s="174">
        <v>2.0999999999999999E-3</v>
      </c>
      <c r="O2151" s="174">
        <f>ROUND(E2151*N2151,2)</f>
        <v>0.95</v>
      </c>
      <c r="P2151" s="174">
        <v>0</v>
      </c>
      <c r="Q2151" s="174">
        <f>ROUND(E2151*P2151,2)</f>
        <v>0</v>
      </c>
      <c r="R2151" s="176" t="s">
        <v>531</v>
      </c>
      <c r="S2151" s="176" t="s">
        <v>760</v>
      </c>
      <c r="T2151" s="177" t="s">
        <v>328</v>
      </c>
      <c r="U2151" s="156">
        <v>0.22400999999999999</v>
      </c>
      <c r="V2151" s="156">
        <f>ROUND(E2151*U2151,2)</f>
        <v>101.58</v>
      </c>
      <c r="W2151" s="156"/>
      <c r="X2151" s="156" t="s">
        <v>373</v>
      </c>
      <c r="Y2151" s="145"/>
      <c r="Z2151" s="145"/>
      <c r="AA2151" s="145"/>
      <c r="AB2151" s="145"/>
      <c r="AC2151" s="145"/>
      <c r="AD2151" s="145"/>
      <c r="AE2151" s="145"/>
      <c r="AF2151" s="145"/>
      <c r="AG2151" s="145" t="s">
        <v>374</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270" t="s">
        <v>1814</v>
      </c>
      <c r="D2152" s="271"/>
      <c r="E2152" s="271"/>
      <c r="F2152" s="271"/>
      <c r="G2152" s="271"/>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376</v>
      </c>
      <c r="AH2152" s="145"/>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outlineLevel="1" x14ac:dyDescent="0.25">
      <c r="A2153" s="152"/>
      <c r="B2153" s="153"/>
      <c r="C2153" s="261" t="s">
        <v>2167</v>
      </c>
      <c r="D2153" s="262"/>
      <c r="E2153" s="262"/>
      <c r="F2153" s="262"/>
      <c r="G2153" s="262"/>
      <c r="H2153" s="156"/>
      <c r="I2153" s="156"/>
      <c r="J2153" s="156"/>
      <c r="K2153" s="156"/>
      <c r="L2153" s="156"/>
      <c r="M2153" s="156"/>
      <c r="N2153" s="155"/>
      <c r="O2153" s="155"/>
      <c r="P2153" s="155"/>
      <c r="Q2153" s="155"/>
      <c r="R2153" s="156"/>
      <c r="S2153" s="156"/>
      <c r="T2153" s="156"/>
      <c r="U2153" s="156"/>
      <c r="V2153" s="156"/>
      <c r="W2153" s="156"/>
      <c r="X2153" s="156"/>
      <c r="Y2153" s="145"/>
      <c r="Z2153" s="145"/>
      <c r="AA2153" s="145"/>
      <c r="AB2153" s="145"/>
      <c r="AC2153" s="145"/>
      <c r="AD2153" s="145"/>
      <c r="AE2153" s="145"/>
      <c r="AF2153" s="145"/>
      <c r="AG2153" s="145" t="s">
        <v>331</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61" t="s">
        <v>2168</v>
      </c>
      <c r="D2154" s="262"/>
      <c r="E2154" s="262"/>
      <c r="F2154" s="262"/>
      <c r="G2154" s="262"/>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331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61" t="s">
        <v>2169</v>
      </c>
      <c r="D2155" s="262"/>
      <c r="E2155" s="262"/>
      <c r="F2155" s="262"/>
      <c r="G2155" s="262"/>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61" t="s">
        <v>2170</v>
      </c>
      <c r="D2156" s="262"/>
      <c r="E2156" s="262"/>
      <c r="F2156" s="262"/>
      <c r="G2156" s="262"/>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61" t="s">
        <v>2171</v>
      </c>
      <c r="D2157" s="262"/>
      <c r="E2157" s="262"/>
      <c r="F2157" s="262"/>
      <c r="G2157" s="262"/>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181" t="s">
        <v>2193</v>
      </c>
      <c r="D2158" s="161"/>
      <c r="E2158" s="162">
        <v>34.72</v>
      </c>
      <c r="F2158" s="156"/>
      <c r="G2158" s="156"/>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353</v>
      </c>
      <c r="AH2158" s="145">
        <v>0</v>
      </c>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181" t="s">
        <v>1875</v>
      </c>
      <c r="D2159" s="161"/>
      <c r="E2159" s="162">
        <v>-1.7729999999999999</v>
      </c>
      <c r="F2159" s="156"/>
      <c r="G2159" s="156"/>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353</v>
      </c>
      <c r="AH2159" s="145">
        <v>0</v>
      </c>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1" t="s">
        <v>2194</v>
      </c>
      <c r="D2160" s="161"/>
      <c r="E2160" s="162">
        <v>0.72599999999999998</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1" t="s">
        <v>2195</v>
      </c>
      <c r="D2161" s="161"/>
      <c r="E2161" s="162">
        <v>29.37</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1" t="s">
        <v>2211</v>
      </c>
      <c r="D2162" s="161"/>
      <c r="E2162" s="162">
        <v>9.3000000000000007</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1" t="s">
        <v>2212</v>
      </c>
      <c r="D2163" s="161"/>
      <c r="E2163" s="162">
        <v>9.61</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1" t="s">
        <v>2213</v>
      </c>
      <c r="D2164" s="161"/>
      <c r="E2164" s="162"/>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1" t="s">
        <v>2214</v>
      </c>
      <c r="D2165" s="161"/>
      <c r="E2165" s="162">
        <v>62.04</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1" t="s">
        <v>2215</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1" t="s">
        <v>2216</v>
      </c>
      <c r="D2167" s="161"/>
      <c r="E2167" s="162">
        <v>20.686399999999999</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1" t="s">
        <v>2217</v>
      </c>
      <c r="D2168" s="161"/>
      <c r="E2168" s="162">
        <v>13.215999999999999</v>
      </c>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1" t="s">
        <v>2218</v>
      </c>
      <c r="D2169" s="161"/>
      <c r="E2169" s="162">
        <v>0.72</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1" t="s">
        <v>2219</v>
      </c>
      <c r="D2170" s="161"/>
      <c r="E2170" s="162">
        <v>36.052999999999997</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1" t="s">
        <v>2220</v>
      </c>
      <c r="D2171" s="161"/>
      <c r="E2171" s="162">
        <v>16.940000000000001</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1" t="s">
        <v>2221</v>
      </c>
      <c r="D2172" s="161"/>
      <c r="E2172" s="162">
        <v>5.9</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1" t="s">
        <v>2222</v>
      </c>
      <c r="D2173" s="161"/>
      <c r="E2173" s="162">
        <v>11.22</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1" t="s">
        <v>2223</v>
      </c>
      <c r="D2174" s="161"/>
      <c r="E2174" s="162">
        <v>68</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1" t="s">
        <v>2224</v>
      </c>
      <c r="D2175" s="161"/>
      <c r="E2175" s="162">
        <v>-24.212499999999999</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1" t="s">
        <v>2225</v>
      </c>
      <c r="D2176" s="161"/>
      <c r="E2176" s="162"/>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1" t="s">
        <v>2226</v>
      </c>
      <c r="D2177" s="161"/>
      <c r="E2177" s="162">
        <v>96.98</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1" t="s">
        <v>2227</v>
      </c>
      <c r="D2178" s="161"/>
      <c r="E2178" s="162">
        <v>-8.7100000000000009</v>
      </c>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1" t="s">
        <v>2228</v>
      </c>
      <c r="D2179" s="161"/>
      <c r="E2179" s="162">
        <v>11.78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1" t="s">
        <v>2229</v>
      </c>
      <c r="D2180" s="161"/>
      <c r="E2180" s="162">
        <v>2.754</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1" t="s">
        <v>2230</v>
      </c>
      <c r="D2181" s="161"/>
      <c r="E2181" s="162">
        <v>-42.9</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1" t="s">
        <v>2231</v>
      </c>
      <c r="D2182" s="161"/>
      <c r="E2182" s="162">
        <v>18.850000000000001</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1" t="s">
        <v>2232</v>
      </c>
      <c r="D2183" s="161"/>
      <c r="E2183" s="162">
        <v>10</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1" t="s">
        <v>2233</v>
      </c>
      <c r="D2184" s="161"/>
      <c r="E2184" s="162">
        <v>31.2957</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1" t="s">
        <v>2234</v>
      </c>
      <c r="D2185" s="161"/>
      <c r="E2185" s="162">
        <v>9.5809999999999995</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1" t="s">
        <v>2235</v>
      </c>
      <c r="D2186" s="161"/>
      <c r="E2186" s="162">
        <v>10.4855</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1" t="s">
        <v>2197</v>
      </c>
      <c r="D2187" s="161"/>
      <c r="E2187" s="162">
        <v>13.391999999999999</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1" t="s">
        <v>2198</v>
      </c>
      <c r="D2188" s="161"/>
      <c r="E2188" s="162">
        <v>7.44</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ht="20.399999999999999" outlineLevel="1" x14ac:dyDescent="0.25">
      <c r="A2189" s="171">
        <v>160</v>
      </c>
      <c r="B2189" s="172" t="s">
        <v>2236</v>
      </c>
      <c r="C2189" s="180" t="s">
        <v>2237</v>
      </c>
      <c r="D2189" s="173" t="s">
        <v>513</v>
      </c>
      <c r="E2189" s="174">
        <v>734.99570000000006</v>
      </c>
      <c r="F2189" s="175"/>
      <c r="G2189" s="176">
        <f>ROUND(E2189*F2189,2)</f>
        <v>0</v>
      </c>
      <c r="H2189" s="175"/>
      <c r="I2189" s="176">
        <f>ROUND(E2189*H2189,2)</f>
        <v>0</v>
      </c>
      <c r="J2189" s="175"/>
      <c r="K2189" s="176">
        <f>ROUND(E2189*J2189,2)</f>
        <v>0</v>
      </c>
      <c r="L2189" s="176">
        <v>15</v>
      </c>
      <c r="M2189" s="176">
        <f>G2189*(1+L2189/100)</f>
        <v>0</v>
      </c>
      <c r="N2189" s="174">
        <v>2.9999999999999997E-4</v>
      </c>
      <c r="O2189" s="174">
        <f>ROUND(E2189*N2189,2)</f>
        <v>0.22</v>
      </c>
      <c r="P2189" s="174">
        <v>0</v>
      </c>
      <c r="Q2189" s="174">
        <f>ROUND(E2189*P2189,2)</f>
        <v>0</v>
      </c>
      <c r="R2189" s="176" t="s">
        <v>531</v>
      </c>
      <c r="S2189" s="176" t="s">
        <v>327</v>
      </c>
      <c r="T2189" s="177" t="s">
        <v>327</v>
      </c>
      <c r="U2189" s="156">
        <v>7.0000000000000007E-2</v>
      </c>
      <c r="V2189" s="156">
        <f>ROUND(E2189*U2189,2)</f>
        <v>51.45</v>
      </c>
      <c r="W2189" s="156"/>
      <c r="X2189" s="156" t="s">
        <v>373</v>
      </c>
      <c r="Y2189" s="145"/>
      <c r="Z2189" s="145"/>
      <c r="AA2189" s="145"/>
      <c r="AB2189" s="145"/>
      <c r="AC2189" s="145"/>
      <c r="AD2189" s="145"/>
      <c r="AE2189" s="145"/>
      <c r="AF2189" s="145"/>
      <c r="AG2189" s="145" t="s">
        <v>374</v>
      </c>
      <c r="AH2189" s="145"/>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270" t="s">
        <v>1814</v>
      </c>
      <c r="D2190" s="271"/>
      <c r="E2190" s="271"/>
      <c r="F2190" s="271"/>
      <c r="G2190" s="271"/>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376</v>
      </c>
      <c r="AH2190" s="145"/>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1" t="s">
        <v>2178</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1" t="s">
        <v>2238</v>
      </c>
      <c r="D2192" s="161"/>
      <c r="E2192" s="162">
        <v>237.38040000000001</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5</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outlineLevel="1" x14ac:dyDescent="0.25">
      <c r="A2193" s="152"/>
      <c r="B2193" s="153"/>
      <c r="C2193" s="181" t="s">
        <v>2239</v>
      </c>
      <c r="D2193" s="161"/>
      <c r="E2193" s="162"/>
      <c r="F2193" s="156"/>
      <c r="G2193" s="156"/>
      <c r="H2193" s="156"/>
      <c r="I2193" s="156"/>
      <c r="J2193" s="156"/>
      <c r="K2193" s="156"/>
      <c r="L2193" s="156"/>
      <c r="M2193" s="156"/>
      <c r="N2193" s="155"/>
      <c r="O2193" s="155"/>
      <c r="P2193" s="155"/>
      <c r="Q2193" s="155"/>
      <c r="R2193" s="156"/>
      <c r="S2193" s="156"/>
      <c r="T2193" s="156"/>
      <c r="U2193" s="156"/>
      <c r="V2193" s="156"/>
      <c r="W2193" s="156"/>
      <c r="X2193" s="156"/>
      <c r="Y2193" s="145"/>
      <c r="Z2193" s="145"/>
      <c r="AA2193" s="145"/>
      <c r="AB2193" s="145"/>
      <c r="AC2193" s="145"/>
      <c r="AD2193" s="145"/>
      <c r="AE2193" s="145"/>
      <c r="AF2193" s="145"/>
      <c r="AG2193" s="145" t="s">
        <v>353</v>
      </c>
      <c r="AH2193" s="145">
        <v>0</v>
      </c>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181" t="s">
        <v>2240</v>
      </c>
      <c r="D2194" s="161"/>
      <c r="E2194" s="162">
        <v>1.2</v>
      </c>
      <c r="F2194" s="156"/>
      <c r="G2194" s="156"/>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353</v>
      </c>
      <c r="AH2194" s="145">
        <v>5</v>
      </c>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1" t="s">
        <v>2241</v>
      </c>
      <c r="D2195" s="161"/>
      <c r="E2195" s="162">
        <v>9</v>
      </c>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5</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1" t="s">
        <v>2242</v>
      </c>
      <c r="D2196" s="161"/>
      <c r="E2196" s="162">
        <v>85.528499999999994</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1" t="s">
        <v>2243</v>
      </c>
      <c r="D2197" s="161"/>
      <c r="E2197" s="162">
        <v>16.47</v>
      </c>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5</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1" t="s">
        <v>2244</v>
      </c>
      <c r="D2198" s="161"/>
      <c r="E2198" s="162">
        <v>27.776</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1" t="s">
        <v>2245</v>
      </c>
      <c r="D2199" s="161"/>
      <c r="E2199" s="162">
        <v>4.8</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1" t="s">
        <v>2246</v>
      </c>
      <c r="D2200" s="161"/>
      <c r="E2200" s="162">
        <v>5.01</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1" t="s">
        <v>2247</v>
      </c>
      <c r="D2201" s="161"/>
      <c r="E2201" s="162">
        <v>9.9</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1" t="s">
        <v>2248</v>
      </c>
      <c r="D2202" s="161"/>
      <c r="E2202" s="162">
        <v>316.22750000000002</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1" t="s">
        <v>2249</v>
      </c>
      <c r="D2203" s="161"/>
      <c r="E2203" s="162">
        <v>7.3532999999999999</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1" t="s">
        <v>2250</v>
      </c>
      <c r="D2204" s="161"/>
      <c r="E2204" s="162">
        <v>14.35</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71">
        <v>161</v>
      </c>
      <c r="B2205" s="172" t="s">
        <v>2251</v>
      </c>
      <c r="C2205" s="180" t="s">
        <v>2252</v>
      </c>
      <c r="D2205" s="173" t="s">
        <v>758</v>
      </c>
      <c r="E2205" s="174">
        <v>4.84</v>
      </c>
      <c r="F2205" s="175"/>
      <c r="G2205" s="176">
        <f>ROUND(E2205*F2205,2)</f>
        <v>0</v>
      </c>
      <c r="H2205" s="175"/>
      <c r="I2205" s="176">
        <f>ROUND(E2205*H2205,2)</f>
        <v>0</v>
      </c>
      <c r="J2205" s="175"/>
      <c r="K2205" s="176">
        <f>ROUND(E2205*J2205,2)</f>
        <v>0</v>
      </c>
      <c r="L2205" s="176">
        <v>15</v>
      </c>
      <c r="M2205" s="176">
        <f>G2205*(1+L2205/100)</f>
        <v>0</v>
      </c>
      <c r="N2205" s="174">
        <v>1.2E-4</v>
      </c>
      <c r="O2205" s="174">
        <f>ROUND(E2205*N2205,2)</f>
        <v>0</v>
      </c>
      <c r="P2205" s="174">
        <v>0</v>
      </c>
      <c r="Q2205" s="174">
        <f>ROUND(E2205*P2205,2)</f>
        <v>0</v>
      </c>
      <c r="R2205" s="176" t="s">
        <v>531</v>
      </c>
      <c r="S2205" s="176" t="s">
        <v>327</v>
      </c>
      <c r="T2205" s="177" t="s">
        <v>327</v>
      </c>
      <c r="U2205" s="156">
        <v>0.05</v>
      </c>
      <c r="V2205" s="156">
        <f>ROUND(E2205*U2205,2)</f>
        <v>0.24</v>
      </c>
      <c r="W2205" s="156"/>
      <c r="X2205" s="156" t="s">
        <v>373</v>
      </c>
      <c r="Y2205" s="145"/>
      <c r="Z2205" s="145"/>
      <c r="AA2205" s="145"/>
      <c r="AB2205" s="145"/>
      <c r="AC2205" s="145"/>
      <c r="AD2205" s="145"/>
      <c r="AE2205" s="145"/>
      <c r="AF2205" s="145"/>
      <c r="AG2205" s="145" t="s">
        <v>374</v>
      </c>
      <c r="AH2205" s="145"/>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270" t="s">
        <v>2031</v>
      </c>
      <c r="D2206" s="271"/>
      <c r="E2206" s="271"/>
      <c r="F2206" s="271"/>
      <c r="G2206" s="271"/>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376</v>
      </c>
      <c r="AH2206" s="145"/>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1" t="s">
        <v>2253</v>
      </c>
      <c r="D2207" s="161"/>
      <c r="E2207" s="162">
        <v>4.84</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0</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ht="20.399999999999999" outlineLevel="1" x14ac:dyDescent="0.25">
      <c r="A2208" s="171">
        <v>162</v>
      </c>
      <c r="B2208" s="172" t="s">
        <v>2254</v>
      </c>
      <c r="C2208" s="180" t="s">
        <v>2255</v>
      </c>
      <c r="D2208" s="173" t="s">
        <v>513</v>
      </c>
      <c r="E2208" s="174">
        <v>475.65480000000002</v>
      </c>
      <c r="F2208" s="175"/>
      <c r="G2208" s="176">
        <f>ROUND(E2208*F2208,2)</f>
        <v>0</v>
      </c>
      <c r="H2208" s="175"/>
      <c r="I2208" s="176">
        <f>ROUND(E2208*H2208,2)</f>
        <v>0</v>
      </c>
      <c r="J2208" s="175"/>
      <c r="K2208" s="176">
        <f>ROUND(E2208*J2208,2)</f>
        <v>0</v>
      </c>
      <c r="L2208" s="176">
        <v>15</v>
      </c>
      <c r="M2208" s="176">
        <f>G2208*(1+L2208/100)</f>
        <v>0</v>
      </c>
      <c r="N2208" s="174">
        <v>3.6700000000000001E-3</v>
      </c>
      <c r="O2208" s="174">
        <f>ROUND(E2208*N2208,2)</f>
        <v>1.75</v>
      </c>
      <c r="P2208" s="174">
        <v>0</v>
      </c>
      <c r="Q2208" s="174">
        <f>ROUND(E2208*P2208,2)</f>
        <v>0</v>
      </c>
      <c r="R2208" s="176" t="s">
        <v>531</v>
      </c>
      <c r="S2208" s="176" t="s">
        <v>327</v>
      </c>
      <c r="T2208" s="177" t="s">
        <v>327</v>
      </c>
      <c r="U2208" s="156">
        <v>0.44400000000000001</v>
      </c>
      <c r="V2208" s="156">
        <f>ROUND(E2208*U2208,2)</f>
        <v>211.19</v>
      </c>
      <c r="W2208" s="156"/>
      <c r="X2208" s="156" t="s">
        <v>373</v>
      </c>
      <c r="Y2208" s="145"/>
      <c r="Z2208" s="145"/>
      <c r="AA2208" s="145"/>
      <c r="AB2208" s="145"/>
      <c r="AC2208" s="145"/>
      <c r="AD2208" s="145"/>
      <c r="AE2208" s="145"/>
      <c r="AF2208" s="145"/>
      <c r="AG2208" s="145" t="s">
        <v>374</v>
      </c>
      <c r="AH2208" s="145"/>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52"/>
      <c r="B2209" s="153"/>
      <c r="C2209" s="181" t="s">
        <v>2256</v>
      </c>
      <c r="D2209" s="161"/>
      <c r="E2209" s="162"/>
      <c r="F2209" s="156"/>
      <c r="G2209" s="156"/>
      <c r="H2209" s="156"/>
      <c r="I2209" s="156"/>
      <c r="J2209" s="156"/>
      <c r="K2209" s="156"/>
      <c r="L2209" s="156"/>
      <c r="M2209" s="156"/>
      <c r="N2209" s="155"/>
      <c r="O2209" s="155"/>
      <c r="P2209" s="155"/>
      <c r="Q2209" s="155"/>
      <c r="R2209" s="156"/>
      <c r="S2209" s="156"/>
      <c r="T2209" s="156"/>
      <c r="U2209" s="156"/>
      <c r="V2209" s="156"/>
      <c r="W2209" s="156"/>
      <c r="X2209" s="156"/>
      <c r="Y2209" s="145"/>
      <c r="Z2209" s="145"/>
      <c r="AA2209" s="145"/>
      <c r="AB2209" s="145"/>
      <c r="AC2209" s="145"/>
      <c r="AD2209" s="145"/>
      <c r="AE2209" s="145"/>
      <c r="AF2209" s="145"/>
      <c r="AG2209" s="145" t="s">
        <v>353</v>
      </c>
      <c r="AH2209" s="145">
        <v>0</v>
      </c>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181" t="s">
        <v>2257</v>
      </c>
      <c r="D2210" s="161"/>
      <c r="E2210" s="162">
        <v>84.787999999999997</v>
      </c>
      <c r="F2210" s="156"/>
      <c r="G2210" s="156"/>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353</v>
      </c>
      <c r="AH2210" s="145">
        <v>0</v>
      </c>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1" t="s">
        <v>2258</v>
      </c>
      <c r="D2211" s="161"/>
      <c r="E2211" s="162">
        <v>110.63800000000001</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outlineLevel="1" x14ac:dyDescent="0.25">
      <c r="A2212" s="152"/>
      <c r="B2212" s="153"/>
      <c r="C2212" s="181" t="s">
        <v>1117</v>
      </c>
      <c r="D2212" s="161"/>
      <c r="E2212" s="162"/>
      <c r="F2212" s="156"/>
      <c r="G2212" s="156"/>
      <c r="H2212" s="156"/>
      <c r="I2212" s="156"/>
      <c r="J2212" s="156"/>
      <c r="K2212" s="156"/>
      <c r="L2212" s="156"/>
      <c r="M2212" s="156"/>
      <c r="N2212" s="155"/>
      <c r="O2212" s="155"/>
      <c r="P2212" s="155"/>
      <c r="Q2212" s="155"/>
      <c r="R2212" s="156"/>
      <c r="S2212" s="156"/>
      <c r="T2212" s="156"/>
      <c r="U2212" s="156"/>
      <c r="V2212" s="156"/>
      <c r="W2212" s="156"/>
      <c r="X2212" s="156"/>
      <c r="Y2212" s="145"/>
      <c r="Z2212" s="145"/>
      <c r="AA2212" s="145"/>
      <c r="AB2212" s="145"/>
      <c r="AC2212" s="145"/>
      <c r="AD2212" s="145"/>
      <c r="AE2212" s="145"/>
      <c r="AF2212" s="145"/>
      <c r="AG2212" s="145" t="s">
        <v>353</v>
      </c>
      <c r="AH2212" s="145">
        <v>0</v>
      </c>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1" t="s">
        <v>2259</v>
      </c>
      <c r="D2213" s="161"/>
      <c r="E2213" s="162">
        <v>78.366799999999998</v>
      </c>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1" t="s">
        <v>2260</v>
      </c>
      <c r="D2214" s="161"/>
      <c r="E2214" s="162">
        <v>74.103999999999999</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1" t="s">
        <v>2261</v>
      </c>
      <c r="D2215" s="161"/>
      <c r="E2215" s="162">
        <v>127.758</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ht="20.399999999999999" outlineLevel="1" x14ac:dyDescent="0.25">
      <c r="A2216" s="171">
        <v>163</v>
      </c>
      <c r="B2216" s="172" t="s">
        <v>2262</v>
      </c>
      <c r="C2216" s="180" t="s">
        <v>2263</v>
      </c>
      <c r="D2216" s="173" t="s">
        <v>513</v>
      </c>
      <c r="E2216" s="174">
        <v>2.44</v>
      </c>
      <c r="F2216" s="175"/>
      <c r="G2216" s="176">
        <f>ROUND(E2216*F2216,2)</f>
        <v>0</v>
      </c>
      <c r="H2216" s="175"/>
      <c r="I2216" s="176">
        <f>ROUND(E2216*H2216,2)</f>
        <v>0</v>
      </c>
      <c r="J2216" s="175"/>
      <c r="K2216" s="176">
        <f>ROUND(E2216*J2216,2)</f>
        <v>0</v>
      </c>
      <c r="L2216" s="176">
        <v>15</v>
      </c>
      <c r="M2216" s="176">
        <f>G2216*(1+L2216/100)</f>
        <v>0</v>
      </c>
      <c r="N2216" s="174">
        <v>1.4919999999999999E-2</v>
      </c>
      <c r="O2216" s="174">
        <f>ROUND(E2216*N2216,2)</f>
        <v>0.04</v>
      </c>
      <c r="P2216" s="174">
        <v>0</v>
      </c>
      <c r="Q2216" s="174">
        <f>ROUND(E2216*P2216,2)</f>
        <v>0</v>
      </c>
      <c r="R2216" s="176" t="s">
        <v>531</v>
      </c>
      <c r="S2216" s="176" t="s">
        <v>760</v>
      </c>
      <c r="T2216" s="177" t="s">
        <v>1437</v>
      </c>
      <c r="U2216" s="156">
        <v>1.2558</v>
      </c>
      <c r="V2216" s="156">
        <f>ROUND(E2216*U2216,2)</f>
        <v>3.06</v>
      </c>
      <c r="W2216" s="156"/>
      <c r="X2216" s="156" t="s">
        <v>373</v>
      </c>
      <c r="Y2216" s="145"/>
      <c r="Z2216" s="145"/>
      <c r="AA2216" s="145"/>
      <c r="AB2216" s="145"/>
      <c r="AC2216" s="145"/>
      <c r="AD2216" s="145"/>
      <c r="AE2216" s="145"/>
      <c r="AF2216" s="145"/>
      <c r="AG2216" s="145" t="s">
        <v>374</v>
      </c>
      <c r="AH2216" s="145"/>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ht="21" outlineLevel="1" x14ac:dyDescent="0.25">
      <c r="A2217" s="152"/>
      <c r="B2217" s="153"/>
      <c r="C2217" s="270" t="s">
        <v>2264</v>
      </c>
      <c r="D2217" s="271"/>
      <c r="E2217" s="271"/>
      <c r="F2217" s="271"/>
      <c r="G2217" s="271"/>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376</v>
      </c>
      <c r="AH2217" s="145"/>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78" t="str">
        <f>C2217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17" s="145"/>
      <c r="BC2217" s="145"/>
      <c r="BD2217" s="145"/>
      <c r="BE2217" s="145"/>
      <c r="BF2217" s="145"/>
      <c r="BG2217" s="145"/>
      <c r="BH2217" s="145"/>
    </row>
    <row r="2218" spans="1:60" outlineLevel="1" x14ac:dyDescent="0.25">
      <c r="A2218" s="152"/>
      <c r="B2218" s="153"/>
      <c r="C2218" s="181" t="s">
        <v>2265</v>
      </c>
      <c r="D2218" s="161"/>
      <c r="E2218" s="162">
        <v>1.2</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1" t="s">
        <v>2266</v>
      </c>
      <c r="D2219" s="161"/>
      <c r="E2219" s="162">
        <v>1.24</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2267</v>
      </c>
      <c r="C2220" s="180" t="s">
        <v>2268</v>
      </c>
      <c r="D2220" s="173" t="s">
        <v>513</v>
      </c>
      <c r="E2220" s="174">
        <v>1.2</v>
      </c>
      <c r="F2220" s="175"/>
      <c r="G2220" s="176">
        <f>ROUND(E2220*F2220,2)</f>
        <v>0</v>
      </c>
      <c r="H2220" s="175"/>
      <c r="I2220" s="176">
        <f>ROUND(E2220*H2220,2)</f>
        <v>0</v>
      </c>
      <c r="J2220" s="175"/>
      <c r="K2220" s="176">
        <f>ROUND(E2220*J2220,2)</f>
        <v>0</v>
      </c>
      <c r="L2220" s="176">
        <v>15</v>
      </c>
      <c r="M2220" s="176">
        <f>G2220*(1+L2220/100)</f>
        <v>0</v>
      </c>
      <c r="N2220" s="174">
        <v>1.452E-2</v>
      </c>
      <c r="O2220" s="174">
        <f>ROUND(E2220*N2220,2)</f>
        <v>0.02</v>
      </c>
      <c r="P2220" s="174">
        <v>0</v>
      </c>
      <c r="Q2220" s="174">
        <f>ROUND(E2220*P2220,2)</f>
        <v>0</v>
      </c>
      <c r="R2220" s="176" t="s">
        <v>531</v>
      </c>
      <c r="S2220" s="176" t="s">
        <v>327</v>
      </c>
      <c r="T2220" s="177" t="s">
        <v>327</v>
      </c>
      <c r="U2220" s="156">
        <v>0.85699999999999998</v>
      </c>
      <c r="V2220" s="156">
        <f>ROUND(E2220*U2220,2)</f>
        <v>1.03</v>
      </c>
      <c r="W2220" s="156"/>
      <c r="X2220" s="156" t="s">
        <v>373</v>
      </c>
      <c r="Y2220" s="145"/>
      <c r="Z2220" s="145"/>
      <c r="AA2220" s="145"/>
      <c r="AB2220" s="145"/>
      <c r="AC2220" s="145"/>
      <c r="AD2220" s="145"/>
      <c r="AE2220" s="145"/>
      <c r="AF2220" s="145"/>
      <c r="AG2220" s="145" t="s">
        <v>374</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2264</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376</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1" t="s">
        <v>2269</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ht="20.399999999999999" outlineLevel="1" x14ac:dyDescent="0.25">
      <c r="A2223" s="171">
        <v>165</v>
      </c>
      <c r="B2223" s="172" t="s">
        <v>2270</v>
      </c>
      <c r="C2223" s="180" t="s">
        <v>2271</v>
      </c>
      <c r="D2223" s="173" t="s">
        <v>513</v>
      </c>
      <c r="E2223" s="174">
        <v>9</v>
      </c>
      <c r="F2223" s="175"/>
      <c r="G2223" s="176">
        <f>ROUND(E2223*F2223,2)</f>
        <v>0</v>
      </c>
      <c r="H2223" s="175"/>
      <c r="I2223" s="176">
        <f>ROUND(E2223*H2223,2)</f>
        <v>0</v>
      </c>
      <c r="J2223" s="175"/>
      <c r="K2223" s="176">
        <f>ROUND(E2223*J2223,2)</f>
        <v>0</v>
      </c>
      <c r="L2223" s="176">
        <v>15</v>
      </c>
      <c r="M2223" s="176">
        <f>G2223*(1+L2223/100)</f>
        <v>0</v>
      </c>
      <c r="N2223" s="174">
        <v>1.5740000000000001E-2</v>
      </c>
      <c r="O2223" s="174">
        <f>ROUND(E2223*N2223,2)</f>
        <v>0.14000000000000001</v>
      </c>
      <c r="P2223" s="174">
        <v>0</v>
      </c>
      <c r="Q2223" s="174">
        <f>ROUND(E2223*P2223,2)</f>
        <v>0</v>
      </c>
      <c r="R2223" s="176" t="s">
        <v>531</v>
      </c>
      <c r="S2223" s="176" t="s">
        <v>327</v>
      </c>
      <c r="T2223" s="177" t="s">
        <v>327</v>
      </c>
      <c r="U2223" s="156">
        <v>0.85699999999999998</v>
      </c>
      <c r="V2223" s="156">
        <f>ROUND(E2223*U2223,2)</f>
        <v>7.71</v>
      </c>
      <c r="W2223" s="156"/>
      <c r="X2223" s="156" t="s">
        <v>373</v>
      </c>
      <c r="Y2223" s="145"/>
      <c r="Z2223" s="145"/>
      <c r="AA2223" s="145"/>
      <c r="AB2223" s="145"/>
      <c r="AC2223" s="145"/>
      <c r="AD2223" s="145"/>
      <c r="AE2223" s="145"/>
      <c r="AF2223" s="145"/>
      <c r="AG2223" s="145" t="s">
        <v>374</v>
      </c>
      <c r="AH2223" s="145"/>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1" outlineLevel="1" x14ac:dyDescent="0.25">
      <c r="A2224" s="152"/>
      <c r="B2224" s="153"/>
      <c r="C2224" s="270" t="s">
        <v>2264</v>
      </c>
      <c r="D2224" s="271"/>
      <c r="E2224" s="271"/>
      <c r="F2224" s="271"/>
      <c r="G2224" s="271"/>
      <c r="H2224" s="156"/>
      <c r="I2224" s="156"/>
      <c r="J2224" s="156"/>
      <c r="K2224" s="156"/>
      <c r="L2224" s="156"/>
      <c r="M2224" s="156"/>
      <c r="N2224" s="155"/>
      <c r="O2224" s="155"/>
      <c r="P2224" s="155"/>
      <c r="Q2224" s="155"/>
      <c r="R2224" s="156"/>
      <c r="S2224" s="156"/>
      <c r="T2224" s="156"/>
      <c r="U2224" s="156"/>
      <c r="V2224" s="156"/>
      <c r="W2224" s="156"/>
      <c r="X2224" s="156"/>
      <c r="Y2224" s="145"/>
      <c r="Z2224" s="145"/>
      <c r="AA2224" s="145"/>
      <c r="AB2224" s="145"/>
      <c r="AC2224" s="145"/>
      <c r="AD2224" s="145"/>
      <c r="AE2224" s="145"/>
      <c r="AF2224" s="145"/>
      <c r="AG2224" s="145" t="s">
        <v>376</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78" t="str">
        <f>C2224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4" s="145"/>
      <c r="BC2224" s="145"/>
      <c r="BD2224" s="145"/>
      <c r="BE2224" s="145"/>
      <c r="BF2224" s="145"/>
      <c r="BG2224" s="145"/>
      <c r="BH2224" s="145"/>
    </row>
    <row r="2225" spans="1:60" outlineLevel="1" x14ac:dyDescent="0.25">
      <c r="A2225" s="152"/>
      <c r="B2225" s="153"/>
      <c r="C2225" s="181" t="s">
        <v>2272</v>
      </c>
      <c r="D2225" s="161"/>
      <c r="E2225" s="162"/>
      <c r="F2225" s="156"/>
      <c r="G2225" s="156"/>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353</v>
      </c>
      <c r="AH2225" s="145">
        <v>0</v>
      </c>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45"/>
      <c r="BB2225" s="145"/>
      <c r="BC2225" s="145"/>
      <c r="BD2225" s="145"/>
      <c r="BE2225" s="145"/>
      <c r="BF2225" s="145"/>
      <c r="BG2225" s="145"/>
      <c r="BH2225" s="145"/>
    </row>
    <row r="2226" spans="1:60" outlineLevel="1" x14ac:dyDescent="0.25">
      <c r="A2226" s="152"/>
      <c r="B2226" s="153"/>
      <c r="C2226" s="181" t="s">
        <v>2273</v>
      </c>
      <c r="D2226" s="161"/>
      <c r="E2226" s="162">
        <v>9</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2274</v>
      </c>
      <c r="C2227" s="180" t="s">
        <v>2275</v>
      </c>
      <c r="D2227" s="173" t="s">
        <v>513</v>
      </c>
      <c r="E2227" s="174">
        <v>85.528499999999994</v>
      </c>
      <c r="F2227" s="175"/>
      <c r="G2227" s="176">
        <f>ROUND(E2227*F2227,2)</f>
        <v>0</v>
      </c>
      <c r="H2227" s="175"/>
      <c r="I2227" s="176">
        <f>ROUND(E2227*H2227,2)</f>
        <v>0</v>
      </c>
      <c r="J2227" s="175"/>
      <c r="K2227" s="176">
        <f>ROUND(E2227*J2227,2)</f>
        <v>0</v>
      </c>
      <c r="L2227" s="176">
        <v>15</v>
      </c>
      <c r="M2227" s="176">
        <f>G2227*(1+L2227/100)</f>
        <v>0</v>
      </c>
      <c r="N2227" s="174">
        <v>1.9210000000000001E-2</v>
      </c>
      <c r="O2227" s="174">
        <f>ROUND(E2227*N2227,2)</f>
        <v>1.64</v>
      </c>
      <c r="P2227" s="174">
        <v>0</v>
      </c>
      <c r="Q2227" s="174">
        <f>ROUND(E2227*P2227,2)</f>
        <v>0</v>
      </c>
      <c r="R2227" s="176" t="s">
        <v>531</v>
      </c>
      <c r="S2227" s="176" t="s">
        <v>760</v>
      </c>
      <c r="T2227" s="177" t="s">
        <v>1437</v>
      </c>
      <c r="U2227" s="156">
        <v>1.2558</v>
      </c>
      <c r="V2227" s="156">
        <f>ROUND(E2227*U2227,2)</f>
        <v>107.41</v>
      </c>
      <c r="W2227" s="156"/>
      <c r="X2227" s="156" t="s">
        <v>373</v>
      </c>
      <c r="Y2227" s="145"/>
      <c r="Z2227" s="145"/>
      <c r="AA2227" s="145"/>
      <c r="AB2227" s="145"/>
      <c r="AC2227" s="145"/>
      <c r="AD2227" s="145"/>
      <c r="AE2227" s="145"/>
      <c r="AF2227" s="145"/>
      <c r="AG2227" s="145" t="s">
        <v>374</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2264</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376</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1" t="s">
        <v>2221</v>
      </c>
      <c r="D2229" s="161"/>
      <c r="E2229" s="162">
        <v>5.9</v>
      </c>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1" t="s">
        <v>2222</v>
      </c>
      <c r="D2230" s="161"/>
      <c r="E2230" s="162">
        <v>11.22</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outlineLevel="1" x14ac:dyDescent="0.25">
      <c r="A2231" s="152"/>
      <c r="B2231" s="153"/>
      <c r="C2231" s="181" t="s">
        <v>2276</v>
      </c>
      <c r="D2231" s="161"/>
      <c r="E2231" s="162">
        <v>26</v>
      </c>
      <c r="F2231" s="156"/>
      <c r="G2231" s="156"/>
      <c r="H2231" s="156"/>
      <c r="I2231" s="156"/>
      <c r="J2231" s="156"/>
      <c r="K2231" s="156"/>
      <c r="L2231" s="156"/>
      <c r="M2231" s="156"/>
      <c r="N2231" s="155"/>
      <c r="O2231" s="155"/>
      <c r="P2231" s="155"/>
      <c r="Q2231" s="155"/>
      <c r="R2231" s="156"/>
      <c r="S2231" s="156"/>
      <c r="T2231" s="156"/>
      <c r="U2231" s="156"/>
      <c r="V2231" s="156"/>
      <c r="W2231" s="156"/>
      <c r="X2231" s="156"/>
      <c r="Y2231" s="145"/>
      <c r="Z2231" s="145"/>
      <c r="AA2231" s="145"/>
      <c r="AB2231" s="145"/>
      <c r="AC2231" s="145"/>
      <c r="AD2231" s="145"/>
      <c r="AE2231" s="145"/>
      <c r="AF2231" s="145"/>
      <c r="AG2231" s="145" t="s">
        <v>353</v>
      </c>
      <c r="AH2231" s="145">
        <v>0</v>
      </c>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outlineLevel="1" x14ac:dyDescent="0.25">
      <c r="A2232" s="152"/>
      <c r="B2232" s="153"/>
      <c r="C2232" s="181" t="s">
        <v>1815</v>
      </c>
      <c r="D2232" s="161"/>
      <c r="E2232" s="162"/>
      <c r="F2232" s="156"/>
      <c r="G2232" s="156"/>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353</v>
      </c>
      <c r="AH2232" s="145">
        <v>0</v>
      </c>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45"/>
      <c r="BB2232" s="145"/>
      <c r="BC2232" s="145"/>
      <c r="BD2232" s="145"/>
      <c r="BE2232" s="145"/>
      <c r="BF2232" s="145"/>
      <c r="BG2232" s="145"/>
      <c r="BH2232" s="145"/>
    </row>
    <row r="2233" spans="1:60" outlineLevel="1" x14ac:dyDescent="0.25">
      <c r="A2233" s="152"/>
      <c r="B2233" s="153"/>
      <c r="C2233" s="181" t="s">
        <v>2277</v>
      </c>
      <c r="D2233" s="161"/>
      <c r="E2233" s="162">
        <v>5.08</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1" t="s">
        <v>2278</v>
      </c>
      <c r="D2234" s="161"/>
      <c r="E2234" s="162">
        <v>10.074999999999999</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1" t="s">
        <v>2232</v>
      </c>
      <c r="D2235" s="161"/>
      <c r="E2235" s="162">
        <v>10</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1" t="s">
        <v>2279</v>
      </c>
      <c r="D2236" s="161"/>
      <c r="E2236" s="162">
        <v>16.3735</v>
      </c>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1" t="s">
        <v>2280</v>
      </c>
      <c r="D2237" s="161"/>
      <c r="E2237" s="162">
        <v>0.48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1" t="s">
        <v>2281</v>
      </c>
      <c r="D2238" s="161"/>
      <c r="E2238" s="162">
        <v>0.4</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ht="20.399999999999999" outlineLevel="1" x14ac:dyDescent="0.25">
      <c r="A2239" s="171">
        <v>167</v>
      </c>
      <c r="B2239" s="172" t="s">
        <v>2282</v>
      </c>
      <c r="C2239" s="180" t="s">
        <v>2283</v>
      </c>
      <c r="D2239" s="173" t="s">
        <v>513</v>
      </c>
      <c r="E2239" s="174">
        <v>16.47</v>
      </c>
      <c r="F2239" s="175"/>
      <c r="G2239" s="176">
        <f>ROUND(E2239*F2239,2)</f>
        <v>0</v>
      </c>
      <c r="H2239" s="175"/>
      <c r="I2239" s="176">
        <f>ROUND(E2239*H2239,2)</f>
        <v>0</v>
      </c>
      <c r="J2239" s="175"/>
      <c r="K2239" s="176">
        <f>ROUND(E2239*J2239,2)</f>
        <v>0</v>
      </c>
      <c r="L2239" s="176">
        <v>15</v>
      </c>
      <c r="M2239" s="176">
        <f>G2239*(1+L2239/100)</f>
        <v>0</v>
      </c>
      <c r="N2239" s="174">
        <v>1.95E-2</v>
      </c>
      <c r="O2239" s="174">
        <f>ROUND(E2239*N2239,2)</f>
        <v>0.32</v>
      </c>
      <c r="P2239" s="174">
        <v>0</v>
      </c>
      <c r="Q2239" s="174">
        <f>ROUND(E2239*P2239,2)</f>
        <v>0</v>
      </c>
      <c r="R2239" s="176" t="s">
        <v>531</v>
      </c>
      <c r="S2239" s="176" t="s">
        <v>760</v>
      </c>
      <c r="T2239" s="177" t="s">
        <v>1437</v>
      </c>
      <c r="U2239" s="156">
        <v>1.4157999999999999</v>
      </c>
      <c r="V2239" s="156">
        <f>ROUND(E2239*U2239,2)</f>
        <v>23.32</v>
      </c>
      <c r="W2239" s="156"/>
      <c r="X2239" s="156" t="s">
        <v>373</v>
      </c>
      <c r="Y2239" s="145"/>
      <c r="Z2239" s="145"/>
      <c r="AA2239" s="145"/>
      <c r="AB2239" s="145"/>
      <c r="AC2239" s="145"/>
      <c r="AD2239" s="145"/>
      <c r="AE2239" s="145"/>
      <c r="AF2239" s="145"/>
      <c r="AG2239" s="145" t="s">
        <v>374</v>
      </c>
      <c r="AH2239" s="145"/>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ht="21" outlineLevel="1" x14ac:dyDescent="0.25">
      <c r="A2240" s="152"/>
      <c r="B2240" s="153"/>
      <c r="C2240" s="270" t="s">
        <v>2284</v>
      </c>
      <c r="D2240" s="271"/>
      <c r="E2240" s="271"/>
      <c r="F2240" s="271"/>
      <c r="G2240" s="271"/>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376</v>
      </c>
      <c r="AH2240" s="145"/>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78" t="str">
        <f>C2240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0" s="145"/>
      <c r="BC2240" s="145"/>
      <c r="BD2240" s="145"/>
      <c r="BE2240" s="145"/>
      <c r="BF2240" s="145"/>
      <c r="BG2240" s="145"/>
      <c r="BH2240" s="145"/>
    </row>
    <row r="2241" spans="1:60" outlineLevel="1" x14ac:dyDescent="0.25">
      <c r="A2241" s="152"/>
      <c r="B2241" s="153"/>
      <c r="C2241" s="272" t="s">
        <v>2285</v>
      </c>
      <c r="D2241" s="273"/>
      <c r="E2241" s="273"/>
      <c r="F2241" s="273"/>
      <c r="G2241" s="273"/>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376</v>
      </c>
      <c r="AH2241" s="145"/>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1" t="s">
        <v>2286</v>
      </c>
      <c r="D2242" s="161"/>
      <c r="E2242" s="162">
        <v>8.1</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outlineLevel="1" x14ac:dyDescent="0.25">
      <c r="A2243" s="152"/>
      <c r="B2243" s="153"/>
      <c r="C2243" s="181" t="s">
        <v>2287</v>
      </c>
      <c r="D2243" s="161"/>
      <c r="E2243" s="162">
        <v>8.3699999999999992</v>
      </c>
      <c r="F2243" s="156"/>
      <c r="G2243" s="156"/>
      <c r="H2243" s="156"/>
      <c r="I2243" s="156"/>
      <c r="J2243" s="156"/>
      <c r="K2243" s="156"/>
      <c r="L2243" s="156"/>
      <c r="M2243" s="156"/>
      <c r="N2243" s="155"/>
      <c r="O2243" s="155"/>
      <c r="P2243" s="155"/>
      <c r="Q2243" s="155"/>
      <c r="R2243" s="156"/>
      <c r="S2243" s="156"/>
      <c r="T2243" s="156"/>
      <c r="U2243" s="156"/>
      <c r="V2243" s="156"/>
      <c r="W2243" s="156"/>
      <c r="X2243" s="156"/>
      <c r="Y2243" s="145"/>
      <c r="Z2243" s="145"/>
      <c r="AA2243" s="145"/>
      <c r="AB2243" s="145"/>
      <c r="AC2243" s="145"/>
      <c r="AD2243" s="145"/>
      <c r="AE2243" s="145"/>
      <c r="AF2243" s="145"/>
      <c r="AG2243" s="145" t="s">
        <v>353</v>
      </c>
      <c r="AH2243" s="145">
        <v>0</v>
      </c>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0.399999999999999" outlineLevel="1" x14ac:dyDescent="0.25">
      <c r="A2244" s="171">
        <v>168</v>
      </c>
      <c r="B2244" s="172" t="s">
        <v>2288</v>
      </c>
      <c r="C2244" s="180" t="s">
        <v>2289</v>
      </c>
      <c r="D2244" s="173" t="s">
        <v>513</v>
      </c>
      <c r="E2244" s="174">
        <v>27.776</v>
      </c>
      <c r="F2244" s="175"/>
      <c r="G2244" s="176">
        <f>ROUND(E2244*F2244,2)</f>
        <v>0</v>
      </c>
      <c r="H2244" s="175"/>
      <c r="I2244" s="176">
        <f>ROUND(E2244*H2244,2)</f>
        <v>0</v>
      </c>
      <c r="J2244" s="175"/>
      <c r="K2244" s="176">
        <f>ROUND(E2244*J2244,2)</f>
        <v>0</v>
      </c>
      <c r="L2244" s="176">
        <v>15</v>
      </c>
      <c r="M2244" s="176">
        <f>G2244*(1+L2244/100)</f>
        <v>0</v>
      </c>
      <c r="N2244" s="174">
        <v>2.2169999999999999E-2</v>
      </c>
      <c r="O2244" s="174">
        <f>ROUND(E2244*N2244,2)</f>
        <v>0.62</v>
      </c>
      <c r="P2244" s="174">
        <v>0</v>
      </c>
      <c r="Q2244" s="174">
        <f>ROUND(E2244*P2244,2)</f>
        <v>0</v>
      </c>
      <c r="R2244" s="176" t="s">
        <v>531</v>
      </c>
      <c r="S2244" s="176" t="s">
        <v>760</v>
      </c>
      <c r="T2244" s="177" t="s">
        <v>1437</v>
      </c>
      <c r="U2244" s="156">
        <v>1.4157999999999999</v>
      </c>
      <c r="V2244" s="156">
        <f>ROUND(E2244*U2244,2)</f>
        <v>39.33</v>
      </c>
      <c r="W2244" s="156"/>
      <c r="X2244" s="156" t="s">
        <v>373</v>
      </c>
      <c r="Y2244" s="145"/>
      <c r="Z2244" s="145"/>
      <c r="AA2244" s="145"/>
      <c r="AB2244" s="145"/>
      <c r="AC2244" s="145"/>
      <c r="AD2244" s="145"/>
      <c r="AE2244" s="145"/>
      <c r="AF2244" s="145"/>
      <c r="AG2244" s="145" t="s">
        <v>374</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45"/>
      <c r="BB2244" s="145"/>
      <c r="BC2244" s="145"/>
      <c r="BD2244" s="145"/>
      <c r="BE2244" s="145"/>
      <c r="BF2244" s="145"/>
      <c r="BG2244" s="145"/>
      <c r="BH2244" s="145"/>
    </row>
    <row r="2245" spans="1:60" ht="21" outlineLevel="1" x14ac:dyDescent="0.25">
      <c r="A2245" s="152"/>
      <c r="B2245" s="153"/>
      <c r="C2245" s="270" t="s">
        <v>2284</v>
      </c>
      <c r="D2245" s="271"/>
      <c r="E2245" s="271"/>
      <c r="F2245" s="271"/>
      <c r="G2245" s="271"/>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376</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78" t="str">
        <f>C2245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5" s="145"/>
      <c r="BC2245" s="145"/>
      <c r="BD2245" s="145"/>
      <c r="BE2245" s="145"/>
      <c r="BF2245" s="145"/>
      <c r="BG2245" s="145"/>
      <c r="BH2245" s="145"/>
    </row>
    <row r="2246" spans="1:60" outlineLevel="1" x14ac:dyDescent="0.25">
      <c r="A2246" s="152"/>
      <c r="B2246" s="153"/>
      <c r="C2246" s="272" t="s">
        <v>2285</v>
      </c>
      <c r="D2246" s="273"/>
      <c r="E2246" s="273"/>
      <c r="F2246" s="273"/>
      <c r="G2246" s="273"/>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376</v>
      </c>
      <c r="AH2246" s="145"/>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1" t="s">
        <v>2290</v>
      </c>
      <c r="D2247" s="161"/>
      <c r="E2247" s="162">
        <v>27.776</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2291</v>
      </c>
      <c r="C2248" s="180" t="s">
        <v>2292</v>
      </c>
      <c r="D2248" s="173" t="s">
        <v>513</v>
      </c>
      <c r="E2248" s="174">
        <v>4.8</v>
      </c>
      <c r="F2248" s="175"/>
      <c r="G2248" s="176">
        <f>ROUND(E2248*F2248,2)</f>
        <v>0</v>
      </c>
      <c r="H2248" s="175"/>
      <c r="I2248" s="176">
        <f>ROUND(E2248*H2248,2)</f>
        <v>0</v>
      </c>
      <c r="J2248" s="175"/>
      <c r="K2248" s="176">
        <f>ROUND(E2248*J2248,2)</f>
        <v>0</v>
      </c>
      <c r="L2248" s="176">
        <v>15</v>
      </c>
      <c r="M2248" s="176">
        <f>G2248*(1+L2248/100)</f>
        <v>0</v>
      </c>
      <c r="N2248" s="174">
        <v>2.196E-2</v>
      </c>
      <c r="O2248" s="174">
        <f>ROUND(E2248*N2248,2)</f>
        <v>0.11</v>
      </c>
      <c r="P2248" s="174">
        <v>0</v>
      </c>
      <c r="Q2248" s="174">
        <f>ROUND(E2248*P2248,2)</f>
        <v>0</v>
      </c>
      <c r="R2248" s="176" t="s">
        <v>531</v>
      </c>
      <c r="S2248" s="176" t="s">
        <v>327</v>
      </c>
      <c r="T2248" s="177" t="s">
        <v>327</v>
      </c>
      <c r="U2248" s="156">
        <v>1.0169999999999999</v>
      </c>
      <c r="V2248" s="156">
        <f>ROUND(E2248*U2248,2)</f>
        <v>4.88</v>
      </c>
      <c r="W2248" s="156"/>
      <c r="X2248" s="156" t="s">
        <v>373</v>
      </c>
      <c r="Y2248" s="145"/>
      <c r="Z2248" s="145"/>
      <c r="AA2248" s="145"/>
      <c r="AB2248" s="145"/>
      <c r="AC2248" s="145"/>
      <c r="AD2248" s="145"/>
      <c r="AE2248" s="145"/>
      <c r="AF2248" s="145"/>
      <c r="AG2248" s="145" t="s">
        <v>374</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2284</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376</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2285</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376</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1" t="s">
        <v>2293</v>
      </c>
      <c r="D2251" s="161"/>
      <c r="E2251" s="162">
        <v>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outlineLevel="1" x14ac:dyDescent="0.25">
      <c r="A2252" s="152"/>
      <c r="B2252" s="153"/>
      <c r="C2252" s="181" t="s">
        <v>2294</v>
      </c>
      <c r="D2252" s="161"/>
      <c r="E2252" s="162">
        <v>-1.2</v>
      </c>
      <c r="F2252" s="156"/>
      <c r="G2252" s="156"/>
      <c r="H2252" s="156"/>
      <c r="I2252" s="156"/>
      <c r="J2252" s="156"/>
      <c r="K2252" s="156"/>
      <c r="L2252" s="156"/>
      <c r="M2252" s="156"/>
      <c r="N2252" s="155"/>
      <c r="O2252" s="155"/>
      <c r="P2252" s="155"/>
      <c r="Q2252" s="155"/>
      <c r="R2252" s="156"/>
      <c r="S2252" s="156"/>
      <c r="T2252" s="156"/>
      <c r="U2252" s="156"/>
      <c r="V2252" s="156"/>
      <c r="W2252" s="156"/>
      <c r="X2252" s="156"/>
      <c r="Y2252" s="145"/>
      <c r="Z2252" s="145"/>
      <c r="AA2252" s="145"/>
      <c r="AB2252" s="145"/>
      <c r="AC2252" s="145"/>
      <c r="AD2252" s="145"/>
      <c r="AE2252" s="145"/>
      <c r="AF2252" s="145"/>
      <c r="AG2252" s="145" t="s">
        <v>353</v>
      </c>
      <c r="AH2252" s="145">
        <v>0</v>
      </c>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0.399999999999999" outlineLevel="1" x14ac:dyDescent="0.25">
      <c r="A2253" s="171">
        <v>170</v>
      </c>
      <c r="B2253" s="172" t="s">
        <v>2295</v>
      </c>
      <c r="C2253" s="180" t="s">
        <v>2296</v>
      </c>
      <c r="D2253" s="173" t="s">
        <v>513</v>
      </c>
      <c r="E2253" s="174">
        <v>5.01</v>
      </c>
      <c r="F2253" s="175"/>
      <c r="G2253" s="176">
        <f>ROUND(E2253*F2253,2)</f>
        <v>0</v>
      </c>
      <c r="H2253" s="175"/>
      <c r="I2253" s="176">
        <f>ROUND(E2253*H2253,2)</f>
        <v>0</v>
      </c>
      <c r="J2253" s="175"/>
      <c r="K2253" s="176">
        <f>ROUND(E2253*J2253,2)</f>
        <v>0</v>
      </c>
      <c r="L2253" s="176">
        <v>15</v>
      </c>
      <c r="M2253" s="176">
        <f>G2253*(1+L2253/100)</f>
        <v>0</v>
      </c>
      <c r="N2253" s="174">
        <v>2.5409999999999999E-2</v>
      </c>
      <c r="O2253" s="174">
        <f>ROUND(E2253*N2253,2)</f>
        <v>0.13</v>
      </c>
      <c r="P2253" s="174">
        <v>0</v>
      </c>
      <c r="Q2253" s="174">
        <f>ROUND(E2253*P2253,2)</f>
        <v>0</v>
      </c>
      <c r="R2253" s="176" t="s">
        <v>531</v>
      </c>
      <c r="S2253" s="176" t="s">
        <v>760</v>
      </c>
      <c r="T2253" s="177" t="s">
        <v>1437</v>
      </c>
      <c r="U2253" s="156">
        <v>1.4157999999999999</v>
      </c>
      <c r="V2253" s="156">
        <f>ROUND(E2253*U2253,2)</f>
        <v>7.09</v>
      </c>
      <c r="W2253" s="156"/>
      <c r="X2253" s="156" t="s">
        <v>373</v>
      </c>
      <c r="Y2253" s="145"/>
      <c r="Z2253" s="145"/>
      <c r="AA2253" s="145"/>
      <c r="AB2253" s="145"/>
      <c r="AC2253" s="145"/>
      <c r="AD2253" s="145"/>
      <c r="AE2253" s="145"/>
      <c r="AF2253" s="145"/>
      <c r="AG2253" s="145" t="s">
        <v>374</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45"/>
      <c r="BB2253" s="145"/>
      <c r="BC2253" s="145"/>
      <c r="BD2253" s="145"/>
      <c r="BE2253" s="145"/>
      <c r="BF2253" s="145"/>
      <c r="BG2253" s="145"/>
      <c r="BH2253" s="145"/>
    </row>
    <row r="2254" spans="1:60" ht="21" outlineLevel="1" x14ac:dyDescent="0.25">
      <c r="A2254" s="152"/>
      <c r="B2254" s="153"/>
      <c r="C2254" s="270" t="s">
        <v>2284</v>
      </c>
      <c r="D2254" s="271"/>
      <c r="E2254" s="271"/>
      <c r="F2254" s="271"/>
      <c r="G2254" s="271"/>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376</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78" t="str">
        <f>C2254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4" s="145"/>
      <c r="BC2254" s="145"/>
      <c r="BD2254" s="145"/>
      <c r="BE2254" s="145"/>
      <c r="BF2254" s="145"/>
      <c r="BG2254" s="145"/>
      <c r="BH2254" s="145"/>
    </row>
    <row r="2255" spans="1:60" outlineLevel="1" x14ac:dyDescent="0.25">
      <c r="A2255" s="152"/>
      <c r="B2255" s="153"/>
      <c r="C2255" s="272" t="s">
        <v>2285</v>
      </c>
      <c r="D2255" s="273"/>
      <c r="E2255" s="273"/>
      <c r="F2255" s="273"/>
      <c r="G2255" s="273"/>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376</v>
      </c>
      <c r="AH2255" s="145"/>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1" t="s">
        <v>2297</v>
      </c>
      <c r="D2256" s="161"/>
      <c r="E2256" s="162">
        <v>5.01</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2298</v>
      </c>
      <c r="C2257" s="180" t="s">
        <v>2299</v>
      </c>
      <c r="D2257" s="173" t="s">
        <v>513</v>
      </c>
      <c r="E2257" s="174">
        <v>9.9</v>
      </c>
      <c r="F2257" s="175"/>
      <c r="G2257" s="176">
        <f>ROUND(E2257*F2257,2)</f>
        <v>0</v>
      </c>
      <c r="H2257" s="175"/>
      <c r="I2257" s="176">
        <f>ROUND(E2257*H2257,2)</f>
        <v>0</v>
      </c>
      <c r="J2257" s="175"/>
      <c r="K2257" s="176">
        <f>ROUND(E2257*J2257,2)</f>
        <v>0</v>
      </c>
      <c r="L2257" s="176">
        <v>15</v>
      </c>
      <c r="M2257" s="176">
        <f>G2257*(1+L2257/100)</f>
        <v>0</v>
      </c>
      <c r="N2257" s="174">
        <v>4.9000000000000002E-2</v>
      </c>
      <c r="O2257" s="174">
        <f>ROUND(E2257*N2257,2)</f>
        <v>0.49</v>
      </c>
      <c r="P2257" s="174">
        <v>0</v>
      </c>
      <c r="Q2257" s="174">
        <f>ROUND(E2257*P2257,2)</f>
        <v>0</v>
      </c>
      <c r="R2257" s="176" t="s">
        <v>531</v>
      </c>
      <c r="S2257" s="176" t="s">
        <v>760</v>
      </c>
      <c r="T2257" s="177" t="s">
        <v>328</v>
      </c>
      <c r="U2257" s="156">
        <v>1.4157999999999999</v>
      </c>
      <c r="V2257" s="156">
        <f>ROUND(E2257*U2257,2)</f>
        <v>14.02</v>
      </c>
      <c r="W2257" s="156"/>
      <c r="X2257" s="156" t="s">
        <v>373</v>
      </c>
      <c r="Y2257" s="145"/>
      <c r="Z2257" s="145"/>
      <c r="AA2257" s="145"/>
      <c r="AB2257" s="145"/>
      <c r="AC2257" s="145"/>
      <c r="AD2257" s="145"/>
      <c r="AE2257" s="145"/>
      <c r="AF2257" s="145"/>
      <c r="AG2257" s="145" t="s">
        <v>374</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2284</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376</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2285</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376</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1" t="s">
        <v>2173</v>
      </c>
      <c r="D2260" s="161"/>
      <c r="E2260" s="162">
        <v>9.9</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2300</v>
      </c>
      <c r="C2261" s="180" t="s">
        <v>2301</v>
      </c>
      <c r="D2261" s="173" t="s">
        <v>513</v>
      </c>
      <c r="E2261" s="174">
        <v>316.22750000000002</v>
      </c>
      <c r="F2261" s="175"/>
      <c r="G2261" s="176">
        <f>ROUND(E2261*F2261,2)</f>
        <v>0</v>
      </c>
      <c r="H2261" s="175"/>
      <c r="I2261" s="176">
        <f>ROUND(E2261*H2261,2)</f>
        <v>0</v>
      </c>
      <c r="J2261" s="175"/>
      <c r="K2261" s="176">
        <f>ROUND(E2261*J2261,2)</f>
        <v>0</v>
      </c>
      <c r="L2261" s="176">
        <v>15</v>
      </c>
      <c r="M2261" s="176">
        <f>G2261*(1+L2261/100)</f>
        <v>0</v>
      </c>
      <c r="N2261" s="174">
        <v>2.7570000000000001E-2</v>
      </c>
      <c r="O2261" s="174">
        <f>ROUND(E2261*N2261,2)</f>
        <v>8.7200000000000006</v>
      </c>
      <c r="P2261" s="174">
        <v>0</v>
      </c>
      <c r="Q2261" s="174">
        <f>ROUND(E2261*P2261,2)</f>
        <v>0</v>
      </c>
      <c r="R2261" s="176" t="s">
        <v>531</v>
      </c>
      <c r="S2261" s="176" t="s">
        <v>760</v>
      </c>
      <c r="T2261" s="177" t="s">
        <v>1437</v>
      </c>
      <c r="U2261" s="156">
        <v>1.4157999999999999</v>
      </c>
      <c r="V2261" s="156">
        <f>ROUND(E2261*U2261,2)</f>
        <v>447.71</v>
      </c>
      <c r="W2261" s="156"/>
      <c r="X2261" s="156" t="s">
        <v>373</v>
      </c>
      <c r="Y2261" s="145"/>
      <c r="Z2261" s="145"/>
      <c r="AA2261" s="145"/>
      <c r="AB2261" s="145"/>
      <c r="AC2261" s="145"/>
      <c r="AD2261" s="145"/>
      <c r="AE2261" s="145"/>
      <c r="AF2261" s="145"/>
      <c r="AG2261" s="145" t="s">
        <v>374</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2284</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376</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2285</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376</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1" t="s">
        <v>1815</v>
      </c>
      <c r="D2264" s="161"/>
      <c r="E2264" s="162"/>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outlineLevel="1" x14ac:dyDescent="0.25">
      <c r="A2265" s="152"/>
      <c r="B2265" s="153"/>
      <c r="C2265" s="181" t="s">
        <v>2302</v>
      </c>
      <c r="D2265" s="161"/>
      <c r="E2265" s="162">
        <v>20</v>
      </c>
      <c r="F2265" s="156"/>
      <c r="G2265" s="156"/>
      <c r="H2265" s="156"/>
      <c r="I2265" s="156"/>
      <c r="J2265" s="156"/>
      <c r="K2265" s="156"/>
      <c r="L2265" s="156"/>
      <c r="M2265" s="156"/>
      <c r="N2265" s="155"/>
      <c r="O2265" s="155"/>
      <c r="P2265" s="155"/>
      <c r="Q2265" s="155"/>
      <c r="R2265" s="156"/>
      <c r="S2265" s="156"/>
      <c r="T2265" s="156"/>
      <c r="U2265" s="156"/>
      <c r="V2265" s="156"/>
      <c r="W2265" s="156"/>
      <c r="X2265" s="156"/>
      <c r="Y2265" s="145"/>
      <c r="Z2265" s="145"/>
      <c r="AA2265" s="145"/>
      <c r="AB2265" s="145"/>
      <c r="AC2265" s="145"/>
      <c r="AD2265" s="145"/>
      <c r="AE2265" s="145"/>
      <c r="AF2265" s="145"/>
      <c r="AG2265" s="145" t="s">
        <v>353</v>
      </c>
      <c r="AH2265" s="145">
        <v>0</v>
      </c>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outlineLevel="1" x14ac:dyDescent="0.25">
      <c r="A2266" s="152"/>
      <c r="B2266" s="153"/>
      <c r="C2266" s="181" t="s">
        <v>2225</v>
      </c>
      <c r="D2266" s="161"/>
      <c r="E2266" s="162"/>
      <c r="F2266" s="156"/>
      <c r="G2266" s="156"/>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353</v>
      </c>
      <c r="AH2266" s="145">
        <v>0</v>
      </c>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45"/>
      <c r="BB2266" s="145"/>
      <c r="BC2266" s="145"/>
      <c r="BD2266" s="145"/>
      <c r="BE2266" s="145"/>
      <c r="BF2266" s="145"/>
      <c r="BG2266" s="145"/>
      <c r="BH2266" s="145"/>
    </row>
    <row r="2267" spans="1:60" outlineLevel="1" x14ac:dyDescent="0.25">
      <c r="A2267" s="152"/>
      <c r="B2267" s="153"/>
      <c r="C2267" s="181" t="s">
        <v>2226</v>
      </c>
      <c r="D2267" s="161"/>
      <c r="E2267" s="162">
        <v>96.98</v>
      </c>
      <c r="F2267" s="156"/>
      <c r="G2267" s="156"/>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353</v>
      </c>
      <c r="AH2267" s="145">
        <v>0</v>
      </c>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1" t="s">
        <v>2227</v>
      </c>
      <c r="D2268" s="161"/>
      <c r="E2268" s="162">
        <v>-8.7100000000000009</v>
      </c>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1" t="s">
        <v>2228</v>
      </c>
      <c r="D2269" s="161"/>
      <c r="E2269" s="162">
        <v>11.78</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1" t="s">
        <v>2229</v>
      </c>
      <c r="D2270" s="161"/>
      <c r="E2270" s="162">
        <v>2.754</v>
      </c>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1" t="s">
        <v>2303</v>
      </c>
      <c r="D2271" s="161"/>
      <c r="E2271" s="162">
        <v>-5.08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1" t="s">
        <v>2304</v>
      </c>
      <c r="D2272" s="161"/>
      <c r="E2272" s="162">
        <v>5.85</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1" t="s">
        <v>2305</v>
      </c>
      <c r="D2273" s="161"/>
      <c r="E2273" s="162">
        <v>24.914999999999999</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1" t="s">
        <v>2306</v>
      </c>
      <c r="D2274" s="161"/>
      <c r="E2274" s="162">
        <v>154.62200000000001</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1" t="s">
        <v>2307</v>
      </c>
      <c r="D2275" s="161"/>
      <c r="E2275" s="162">
        <v>-11.7</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1" t="s">
        <v>2308</v>
      </c>
      <c r="D2276" s="161"/>
      <c r="E2276" s="162">
        <v>-16.3735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1" t="s">
        <v>2309</v>
      </c>
      <c r="D2277" s="161"/>
      <c r="E2277" s="162">
        <v>24.31</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1" t="s">
        <v>2310</v>
      </c>
      <c r="D2278" s="161"/>
      <c r="E2278" s="162">
        <v>0.48</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1" t="s">
        <v>2311</v>
      </c>
      <c r="D2279" s="161"/>
      <c r="E2279" s="162">
        <v>19.239999999999998</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1" t="s">
        <v>2312</v>
      </c>
      <c r="D2280" s="161"/>
      <c r="E2280" s="162">
        <v>-9.84</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1" t="s">
        <v>2313</v>
      </c>
      <c r="D2281" s="161"/>
      <c r="E2281" s="162">
        <v>-0.4</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1" t="s">
        <v>2314</v>
      </c>
      <c r="D2282" s="161"/>
      <c r="E2282" s="162">
        <v>7.4</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ht="20.399999999999999" outlineLevel="1" x14ac:dyDescent="0.25">
      <c r="A2283" s="171">
        <v>173</v>
      </c>
      <c r="B2283" s="172" t="s">
        <v>2315</v>
      </c>
      <c r="C2283" s="180" t="s">
        <v>2316</v>
      </c>
      <c r="D2283" s="173" t="s">
        <v>513</v>
      </c>
      <c r="E2283" s="174">
        <v>7.3532999999999999</v>
      </c>
      <c r="F2283" s="175"/>
      <c r="G2283" s="176">
        <f>ROUND(E2283*F2283,2)</f>
        <v>0</v>
      </c>
      <c r="H2283" s="175"/>
      <c r="I2283" s="176">
        <f>ROUND(E2283*H2283,2)</f>
        <v>0</v>
      </c>
      <c r="J2283" s="175"/>
      <c r="K2283" s="176">
        <f>ROUND(E2283*J2283,2)</f>
        <v>0</v>
      </c>
      <c r="L2283" s="176">
        <v>15</v>
      </c>
      <c r="M2283" s="176">
        <f>G2283*(1+L2283/100)</f>
        <v>0</v>
      </c>
      <c r="N2283" s="174">
        <v>4.0059999999999998E-2</v>
      </c>
      <c r="O2283" s="174">
        <f>ROUND(E2283*N2283,2)</f>
        <v>0.28999999999999998</v>
      </c>
      <c r="P2283" s="174">
        <v>0</v>
      </c>
      <c r="Q2283" s="174">
        <f>ROUND(E2283*P2283,2)</f>
        <v>0</v>
      </c>
      <c r="R2283" s="176" t="s">
        <v>531</v>
      </c>
      <c r="S2283" s="176" t="s">
        <v>760</v>
      </c>
      <c r="T2283" s="177" t="s">
        <v>328</v>
      </c>
      <c r="U2283" s="156">
        <v>1.4157999999999999</v>
      </c>
      <c r="V2283" s="156">
        <f>ROUND(E2283*U2283,2)</f>
        <v>10.41</v>
      </c>
      <c r="W2283" s="156"/>
      <c r="X2283" s="156" t="s">
        <v>373</v>
      </c>
      <c r="Y2283" s="145"/>
      <c r="Z2283" s="145"/>
      <c r="AA2283" s="145"/>
      <c r="AB2283" s="145"/>
      <c r="AC2283" s="145"/>
      <c r="AD2283" s="145"/>
      <c r="AE2283" s="145"/>
      <c r="AF2283" s="145"/>
      <c r="AG2283" s="145" t="s">
        <v>374</v>
      </c>
      <c r="AH2283" s="145"/>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ht="21" outlineLevel="1" x14ac:dyDescent="0.25">
      <c r="A2284" s="152"/>
      <c r="B2284" s="153"/>
      <c r="C2284" s="270" t="s">
        <v>2284</v>
      </c>
      <c r="D2284" s="271"/>
      <c r="E2284" s="271"/>
      <c r="F2284" s="271"/>
      <c r="G2284" s="271"/>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376</v>
      </c>
      <c r="AH2284" s="145"/>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78" t="str">
        <f>C2284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4" s="145"/>
      <c r="BC2284" s="145"/>
      <c r="BD2284" s="145"/>
      <c r="BE2284" s="145"/>
      <c r="BF2284" s="145"/>
      <c r="BG2284" s="145"/>
      <c r="BH2284" s="145"/>
    </row>
    <row r="2285" spans="1:60" outlineLevel="1" x14ac:dyDescent="0.25">
      <c r="A2285" s="152"/>
      <c r="B2285" s="153"/>
      <c r="C2285" s="272" t="s">
        <v>2285</v>
      </c>
      <c r="D2285" s="273"/>
      <c r="E2285" s="273"/>
      <c r="F2285" s="273"/>
      <c r="G2285" s="273"/>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376</v>
      </c>
      <c r="AH2285" s="145"/>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1" t="s">
        <v>2174</v>
      </c>
      <c r="D2286" s="161"/>
      <c r="E2286" s="162">
        <v>7.3532999999999999</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2317</v>
      </c>
      <c r="C2287" s="180" t="s">
        <v>2318</v>
      </c>
      <c r="D2287" s="173" t="s">
        <v>513</v>
      </c>
      <c r="E2287" s="174">
        <v>14.35</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0.56999999999999995</v>
      </c>
      <c r="P2287" s="174">
        <v>0</v>
      </c>
      <c r="Q2287" s="174">
        <f>ROUND(E2287*P2287,2)</f>
        <v>0</v>
      </c>
      <c r="R2287" s="176" t="s">
        <v>531</v>
      </c>
      <c r="S2287" s="176" t="s">
        <v>760</v>
      </c>
      <c r="T2287" s="177" t="s">
        <v>328</v>
      </c>
      <c r="U2287" s="156">
        <v>1.4157999999999999</v>
      </c>
      <c r="V2287" s="156">
        <f>ROUND(E2287*U2287,2)</f>
        <v>20.32</v>
      </c>
      <c r="W2287" s="156"/>
      <c r="X2287" s="156" t="s">
        <v>373</v>
      </c>
      <c r="Y2287" s="145"/>
      <c r="Z2287" s="145"/>
      <c r="AA2287" s="145"/>
      <c r="AB2287" s="145"/>
      <c r="AC2287" s="145"/>
      <c r="AD2287" s="145"/>
      <c r="AE2287" s="145"/>
      <c r="AF2287" s="145"/>
      <c r="AG2287" s="145" t="s">
        <v>374</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2284</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376</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2285</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376</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1" t="s">
        <v>2175</v>
      </c>
      <c r="D2290" s="161"/>
      <c r="E2290" s="162">
        <v>14.35</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outlineLevel="1" x14ac:dyDescent="0.25">
      <c r="A2291" s="171">
        <v>175</v>
      </c>
      <c r="B2291" s="172" t="s">
        <v>2319</v>
      </c>
      <c r="C2291" s="180" t="s">
        <v>2320</v>
      </c>
      <c r="D2291" s="173" t="s">
        <v>513</v>
      </c>
      <c r="E2291" s="174">
        <v>31.603300000000001</v>
      </c>
      <c r="F2291" s="175"/>
      <c r="G2291" s="176">
        <f>ROUND(E2291*F2291,2)</f>
        <v>0</v>
      </c>
      <c r="H2291" s="175"/>
      <c r="I2291" s="176">
        <f>ROUND(E2291*H2291,2)</f>
        <v>0</v>
      </c>
      <c r="J2291" s="175"/>
      <c r="K2291" s="176">
        <f>ROUND(E2291*J2291,2)</f>
        <v>0</v>
      </c>
      <c r="L2291" s="176">
        <v>15</v>
      </c>
      <c r="M2291" s="176">
        <f>G2291*(1+L2291/100)</f>
        <v>0</v>
      </c>
      <c r="N2291" s="174">
        <v>0</v>
      </c>
      <c r="O2291" s="174">
        <f>ROUND(E2291*N2291,2)</f>
        <v>0</v>
      </c>
      <c r="P2291" s="174">
        <v>0</v>
      </c>
      <c r="Q2291" s="174">
        <f>ROUND(E2291*P2291,2)</f>
        <v>0</v>
      </c>
      <c r="R2291" s="176" t="s">
        <v>531</v>
      </c>
      <c r="S2291" s="176" t="s">
        <v>327</v>
      </c>
      <c r="T2291" s="177" t="s">
        <v>327</v>
      </c>
      <c r="U2291" s="156">
        <v>0.42474000000000001</v>
      </c>
      <c r="V2291" s="156">
        <f>ROUND(E2291*U2291,2)</f>
        <v>13.42</v>
      </c>
      <c r="W2291" s="156"/>
      <c r="X2291" s="156" t="s">
        <v>373</v>
      </c>
      <c r="Y2291" s="145"/>
      <c r="Z2291" s="145"/>
      <c r="AA2291" s="145"/>
      <c r="AB2291" s="145"/>
      <c r="AC2291" s="145"/>
      <c r="AD2291" s="145"/>
      <c r="AE2291" s="145"/>
      <c r="AF2291" s="145"/>
      <c r="AG2291" s="145" t="s">
        <v>374</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59" t="s">
        <v>4410</v>
      </c>
      <c r="D2292" s="260"/>
      <c r="E2292" s="260"/>
      <c r="F2292" s="260"/>
      <c r="G2292" s="260"/>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331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2" s="145"/>
      <c r="BC2292" s="145"/>
      <c r="BD2292" s="145"/>
      <c r="BE2292" s="145"/>
      <c r="BF2292" s="145"/>
      <c r="BG2292" s="145"/>
      <c r="BH2292" s="145"/>
    </row>
    <row r="2293" spans="1:60" outlineLevel="1" x14ac:dyDescent="0.25">
      <c r="A2293" s="152"/>
      <c r="B2293" s="153"/>
      <c r="C2293" s="261" t="s">
        <v>2321</v>
      </c>
      <c r="D2293" s="262"/>
      <c r="E2293" s="262"/>
      <c r="F2293" s="262"/>
      <c r="G2293" s="262"/>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331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1" t="s">
        <v>2173</v>
      </c>
      <c r="D2294" s="161"/>
      <c r="E2294" s="162">
        <v>9.9</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52"/>
      <c r="B2295" s="153"/>
      <c r="C2295" s="181" t="s">
        <v>2174</v>
      </c>
      <c r="D2295" s="161"/>
      <c r="E2295" s="162">
        <v>7.3532999999999999</v>
      </c>
      <c r="F2295" s="156"/>
      <c r="G2295" s="156"/>
      <c r="H2295" s="156"/>
      <c r="I2295" s="156"/>
      <c r="J2295" s="156"/>
      <c r="K2295" s="156"/>
      <c r="L2295" s="156"/>
      <c r="M2295" s="156"/>
      <c r="N2295" s="155"/>
      <c r="O2295" s="155"/>
      <c r="P2295" s="155"/>
      <c r="Q2295" s="155"/>
      <c r="R2295" s="156"/>
      <c r="S2295" s="156"/>
      <c r="T2295" s="156"/>
      <c r="U2295" s="156"/>
      <c r="V2295" s="156"/>
      <c r="W2295" s="156"/>
      <c r="X2295" s="156"/>
      <c r="Y2295" s="145"/>
      <c r="Z2295" s="145"/>
      <c r="AA2295" s="145"/>
      <c r="AB2295" s="145"/>
      <c r="AC2295" s="145"/>
      <c r="AD2295" s="145"/>
      <c r="AE2295" s="145"/>
      <c r="AF2295" s="145"/>
      <c r="AG2295" s="145" t="s">
        <v>353</v>
      </c>
      <c r="AH2295" s="145">
        <v>0</v>
      </c>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outlineLevel="1" x14ac:dyDescent="0.25">
      <c r="A2296" s="152"/>
      <c r="B2296" s="153"/>
      <c r="C2296" s="181" t="s">
        <v>2175</v>
      </c>
      <c r="D2296" s="161"/>
      <c r="E2296" s="162">
        <v>14.35</v>
      </c>
      <c r="F2296" s="156"/>
      <c r="G2296" s="156"/>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353</v>
      </c>
      <c r="AH2296" s="145">
        <v>0</v>
      </c>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45"/>
      <c r="BB2296" s="145"/>
      <c r="BC2296" s="145"/>
      <c r="BD2296" s="145"/>
      <c r="BE2296" s="145"/>
      <c r="BF2296" s="145"/>
      <c r="BG2296" s="145"/>
      <c r="BH2296" s="145"/>
    </row>
    <row r="2297" spans="1:60" outlineLevel="1" x14ac:dyDescent="0.25">
      <c r="A2297" s="171">
        <v>176</v>
      </c>
      <c r="B2297" s="172" t="s">
        <v>2322</v>
      </c>
      <c r="C2297" s="180" t="s">
        <v>2323</v>
      </c>
      <c r="D2297" s="173" t="s">
        <v>758</v>
      </c>
      <c r="E2297" s="174">
        <v>90</v>
      </c>
      <c r="F2297" s="175"/>
      <c r="G2297" s="176">
        <f>ROUND(E2297*F2297,2)</f>
        <v>0</v>
      </c>
      <c r="H2297" s="175"/>
      <c r="I2297" s="176">
        <f>ROUND(E2297*H2297,2)</f>
        <v>0</v>
      </c>
      <c r="J2297" s="175"/>
      <c r="K2297" s="176">
        <f>ROUND(E2297*J2297,2)</f>
        <v>0</v>
      </c>
      <c r="L2297" s="176">
        <v>15</v>
      </c>
      <c r="M2297" s="176">
        <f>G2297*(1+L2297/100)</f>
        <v>0</v>
      </c>
      <c r="N2297" s="174">
        <v>2.0699999999999998E-3</v>
      </c>
      <c r="O2297" s="174">
        <f>ROUND(E2297*N2297,2)</f>
        <v>0.19</v>
      </c>
      <c r="P2297" s="174">
        <v>0</v>
      </c>
      <c r="Q2297" s="174">
        <f>ROUND(E2297*P2297,2)</f>
        <v>0</v>
      </c>
      <c r="R2297" s="176" t="s">
        <v>531</v>
      </c>
      <c r="S2297" s="176" t="s">
        <v>327</v>
      </c>
      <c r="T2297" s="177" t="s">
        <v>327</v>
      </c>
      <c r="U2297" s="156">
        <v>0.21360000000000001</v>
      </c>
      <c r="V2297" s="156">
        <f>ROUND(E2297*U2297,2)</f>
        <v>19.22</v>
      </c>
      <c r="W2297" s="156"/>
      <c r="X2297" s="156" t="s">
        <v>373</v>
      </c>
      <c r="Y2297" s="145"/>
      <c r="Z2297" s="145"/>
      <c r="AA2297" s="145"/>
      <c r="AB2297" s="145"/>
      <c r="AC2297" s="145"/>
      <c r="AD2297" s="145"/>
      <c r="AE2297" s="145"/>
      <c r="AF2297" s="145"/>
      <c r="AG2297" s="145" t="s">
        <v>374</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1" t="s">
        <v>2324</v>
      </c>
      <c r="D2298" s="161"/>
      <c r="E2298" s="162">
        <v>90</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71">
        <v>177</v>
      </c>
      <c r="B2299" s="172" t="s">
        <v>2325</v>
      </c>
      <c r="C2299" s="180" t="s">
        <v>2326</v>
      </c>
      <c r="D2299" s="173" t="s">
        <v>758</v>
      </c>
      <c r="E2299" s="174">
        <v>300.95999999999998</v>
      </c>
      <c r="F2299" s="175"/>
      <c r="G2299" s="176">
        <f>ROUND(E2299*F2299,2)</f>
        <v>0</v>
      </c>
      <c r="H2299" s="175"/>
      <c r="I2299" s="176">
        <f>ROUND(E2299*H2299,2)</f>
        <v>0</v>
      </c>
      <c r="J2299" s="175"/>
      <c r="K2299" s="176">
        <f>ROUND(E2299*J2299,2)</f>
        <v>0</v>
      </c>
      <c r="L2299" s="176">
        <v>15</v>
      </c>
      <c r="M2299" s="176">
        <f>G2299*(1+L2299/100)</f>
        <v>0</v>
      </c>
      <c r="N2299" s="174">
        <v>2.0000000000000002E-5</v>
      </c>
      <c r="O2299" s="174">
        <f>ROUND(E2299*N2299,2)</f>
        <v>0.01</v>
      </c>
      <c r="P2299" s="174">
        <v>0</v>
      </c>
      <c r="Q2299" s="174">
        <f>ROUND(E2299*P2299,2)</f>
        <v>0</v>
      </c>
      <c r="R2299" s="176" t="s">
        <v>531</v>
      </c>
      <c r="S2299" s="176" t="s">
        <v>327</v>
      </c>
      <c r="T2299" s="177" t="s">
        <v>327</v>
      </c>
      <c r="U2299" s="156">
        <v>0.16</v>
      </c>
      <c r="V2299" s="156">
        <f>ROUND(E2299*U2299,2)</f>
        <v>48.15</v>
      </c>
      <c r="W2299" s="156"/>
      <c r="X2299" s="156" t="s">
        <v>373</v>
      </c>
      <c r="Y2299" s="145"/>
      <c r="Z2299" s="145"/>
      <c r="AA2299" s="145"/>
      <c r="AB2299" s="145"/>
      <c r="AC2299" s="145"/>
      <c r="AD2299" s="145"/>
      <c r="AE2299" s="145"/>
      <c r="AF2299" s="145"/>
      <c r="AG2299" s="145" t="s">
        <v>374</v>
      </c>
      <c r="AH2299" s="145"/>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270" t="s">
        <v>2327</v>
      </c>
      <c r="D2300" s="271"/>
      <c r="E2300" s="271"/>
      <c r="F2300" s="271"/>
      <c r="G2300" s="271"/>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376</v>
      </c>
      <c r="AH2300" s="145"/>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52"/>
      <c r="B2301" s="153"/>
      <c r="C2301" s="261" t="s">
        <v>2328</v>
      </c>
      <c r="D2301" s="262"/>
      <c r="E2301" s="262"/>
      <c r="F2301" s="262"/>
      <c r="G2301" s="262"/>
      <c r="H2301" s="156"/>
      <c r="I2301" s="156"/>
      <c r="J2301" s="156"/>
      <c r="K2301" s="156"/>
      <c r="L2301" s="156"/>
      <c r="M2301" s="156"/>
      <c r="N2301" s="155"/>
      <c r="O2301" s="155"/>
      <c r="P2301" s="155"/>
      <c r="Q2301" s="155"/>
      <c r="R2301" s="156"/>
      <c r="S2301" s="156"/>
      <c r="T2301" s="156"/>
      <c r="U2301" s="156"/>
      <c r="V2301" s="156"/>
      <c r="W2301" s="156"/>
      <c r="X2301" s="156"/>
      <c r="Y2301" s="145"/>
      <c r="Z2301" s="145"/>
      <c r="AA2301" s="145"/>
      <c r="AB2301" s="145"/>
      <c r="AC2301" s="145"/>
      <c r="AD2301" s="145"/>
      <c r="AE2301" s="145"/>
      <c r="AF2301" s="145"/>
      <c r="AG2301" s="145" t="s">
        <v>331</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1" t="s">
        <v>2329</v>
      </c>
      <c r="D2302" s="161"/>
      <c r="E2302" s="162"/>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52"/>
      <c r="B2303" s="153"/>
      <c r="C2303" s="181" t="s">
        <v>2213</v>
      </c>
      <c r="D2303" s="161"/>
      <c r="E2303" s="162"/>
      <c r="F2303" s="156"/>
      <c r="G2303" s="156"/>
      <c r="H2303" s="156"/>
      <c r="I2303" s="156"/>
      <c r="J2303" s="156"/>
      <c r="K2303" s="156"/>
      <c r="L2303" s="156"/>
      <c r="M2303" s="156"/>
      <c r="N2303" s="155"/>
      <c r="O2303" s="155"/>
      <c r="P2303" s="155"/>
      <c r="Q2303" s="155"/>
      <c r="R2303" s="156"/>
      <c r="S2303" s="156"/>
      <c r="T2303" s="156"/>
      <c r="U2303" s="156"/>
      <c r="V2303" s="156"/>
      <c r="W2303" s="156"/>
      <c r="X2303" s="156"/>
      <c r="Y2303" s="145"/>
      <c r="Z2303" s="145"/>
      <c r="AA2303" s="145"/>
      <c r="AB2303" s="145"/>
      <c r="AC2303" s="145"/>
      <c r="AD2303" s="145"/>
      <c r="AE2303" s="145"/>
      <c r="AF2303" s="145"/>
      <c r="AG2303" s="145" t="s">
        <v>353</v>
      </c>
      <c r="AH2303" s="145">
        <v>0</v>
      </c>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181" t="s">
        <v>2330</v>
      </c>
      <c r="D2304" s="161"/>
      <c r="E2304" s="162">
        <v>103.4</v>
      </c>
      <c r="F2304" s="156"/>
      <c r="G2304" s="156"/>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353</v>
      </c>
      <c r="AH2304" s="145">
        <v>0</v>
      </c>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181" t="s">
        <v>2215</v>
      </c>
      <c r="D2305" s="161"/>
      <c r="E2305" s="162"/>
      <c r="F2305" s="156"/>
      <c r="G2305" s="156"/>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353</v>
      </c>
      <c r="AH2305" s="145">
        <v>0</v>
      </c>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1" t="s">
        <v>2331</v>
      </c>
      <c r="D2306" s="161"/>
      <c r="E2306" s="162">
        <v>7.2</v>
      </c>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1" t="s">
        <v>2332</v>
      </c>
      <c r="D2307" s="161"/>
      <c r="E2307" s="162">
        <v>55.5</v>
      </c>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1" t="s">
        <v>2333</v>
      </c>
      <c r="D2308" s="161"/>
      <c r="E2308" s="162">
        <v>123.51</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1" t="s">
        <v>2334</v>
      </c>
      <c r="D2309" s="161"/>
      <c r="E2309" s="162">
        <v>3.35</v>
      </c>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1" t="s">
        <v>2335</v>
      </c>
      <c r="D2310" s="161"/>
      <c r="E2310" s="162">
        <v>8</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71">
        <v>178</v>
      </c>
      <c r="B2311" s="172" t="s">
        <v>2336</v>
      </c>
      <c r="C2311" s="180" t="s">
        <v>2337</v>
      </c>
      <c r="D2311" s="173" t="s">
        <v>758</v>
      </c>
      <c r="E2311" s="174">
        <v>27.14</v>
      </c>
      <c r="F2311" s="175"/>
      <c r="G2311" s="176">
        <f>ROUND(E2311*F2311,2)</f>
        <v>0</v>
      </c>
      <c r="H2311" s="175"/>
      <c r="I2311" s="176">
        <f>ROUND(E2311*H2311,2)</f>
        <v>0</v>
      </c>
      <c r="J2311" s="175"/>
      <c r="K2311" s="176">
        <f>ROUND(E2311*J2311,2)</f>
        <v>0</v>
      </c>
      <c r="L2311" s="176">
        <v>15</v>
      </c>
      <c r="M2311" s="176">
        <f>G2311*(1+L2311/100)</f>
        <v>0</v>
      </c>
      <c r="N2311" s="174">
        <v>4.4999999999999999E-4</v>
      </c>
      <c r="O2311" s="174">
        <f>ROUND(E2311*N2311,2)</f>
        <v>0.01</v>
      </c>
      <c r="P2311" s="174">
        <v>0</v>
      </c>
      <c r="Q2311" s="174">
        <f>ROUND(E2311*P2311,2)</f>
        <v>0</v>
      </c>
      <c r="R2311" s="176" t="s">
        <v>531</v>
      </c>
      <c r="S2311" s="176" t="s">
        <v>327</v>
      </c>
      <c r="T2311" s="177" t="s">
        <v>327</v>
      </c>
      <c r="U2311" s="156">
        <v>0</v>
      </c>
      <c r="V2311" s="156">
        <f>ROUND(E2311*U2311,2)</f>
        <v>0</v>
      </c>
      <c r="W2311" s="156"/>
      <c r="X2311" s="156" t="s">
        <v>373</v>
      </c>
      <c r="Y2311" s="145"/>
      <c r="Z2311" s="145"/>
      <c r="AA2311" s="145"/>
      <c r="AB2311" s="145"/>
      <c r="AC2311" s="145"/>
      <c r="AD2311" s="145"/>
      <c r="AE2311" s="145"/>
      <c r="AF2311" s="145"/>
      <c r="AG2311" s="145" t="s">
        <v>374</v>
      </c>
      <c r="AH2311" s="145"/>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1" t="s">
        <v>2253</v>
      </c>
      <c r="D2312" s="161"/>
      <c r="E2312" s="162">
        <v>4.84</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1" t="s">
        <v>2338</v>
      </c>
      <c r="D2313" s="161"/>
      <c r="E2313" s="162">
        <v>9.9</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1" t="s">
        <v>2339</v>
      </c>
      <c r="D2314" s="161"/>
      <c r="E2314" s="162">
        <v>6.2</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52"/>
      <c r="B2315" s="153"/>
      <c r="C2315" s="181" t="s">
        <v>2340</v>
      </c>
      <c r="D2315" s="161"/>
      <c r="E2315" s="162">
        <v>6.2</v>
      </c>
      <c r="F2315" s="156"/>
      <c r="G2315" s="156"/>
      <c r="H2315" s="156"/>
      <c r="I2315" s="156"/>
      <c r="J2315" s="156"/>
      <c r="K2315" s="156"/>
      <c r="L2315" s="156"/>
      <c r="M2315" s="156"/>
      <c r="N2315" s="155"/>
      <c r="O2315" s="155"/>
      <c r="P2315" s="155"/>
      <c r="Q2315" s="155"/>
      <c r="R2315" s="156"/>
      <c r="S2315" s="156"/>
      <c r="T2315" s="156"/>
      <c r="U2315" s="156"/>
      <c r="V2315" s="156"/>
      <c r="W2315" s="156"/>
      <c r="X2315" s="156"/>
      <c r="Y2315" s="145"/>
      <c r="Z2315" s="145"/>
      <c r="AA2315" s="145"/>
      <c r="AB2315" s="145"/>
      <c r="AC2315" s="145"/>
      <c r="AD2315" s="145"/>
      <c r="AE2315" s="145"/>
      <c r="AF2315" s="145"/>
      <c r="AG2315" s="145" t="s">
        <v>353</v>
      </c>
      <c r="AH2315" s="145">
        <v>0</v>
      </c>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ht="20.399999999999999" outlineLevel="1" x14ac:dyDescent="0.25">
      <c r="A2316" s="171">
        <v>179</v>
      </c>
      <c r="B2316" s="172" t="s">
        <v>2341</v>
      </c>
      <c r="C2316" s="180" t="s">
        <v>2342</v>
      </c>
      <c r="D2316" s="173" t="s">
        <v>513</v>
      </c>
      <c r="E2316" s="174">
        <v>237.38040000000001</v>
      </c>
      <c r="F2316" s="175"/>
      <c r="G2316" s="176">
        <f>ROUND(E2316*F2316,2)</f>
        <v>0</v>
      </c>
      <c r="H2316" s="175"/>
      <c r="I2316" s="176">
        <f>ROUND(E2316*H2316,2)</f>
        <v>0</v>
      </c>
      <c r="J2316" s="175"/>
      <c r="K2316" s="176">
        <f>ROUND(E2316*J2316,2)</f>
        <v>0</v>
      </c>
      <c r="L2316" s="176">
        <v>15</v>
      </c>
      <c r="M2316" s="176">
        <f>G2316*(1+L2316/100)</f>
        <v>0</v>
      </c>
      <c r="N2316" s="174">
        <v>3.6700000000000001E-3</v>
      </c>
      <c r="O2316" s="174">
        <f>ROUND(E2316*N2316,2)</f>
        <v>0.87</v>
      </c>
      <c r="P2316" s="174">
        <v>0</v>
      </c>
      <c r="Q2316" s="174">
        <f>ROUND(E2316*P2316,2)</f>
        <v>0</v>
      </c>
      <c r="R2316" s="176" t="s">
        <v>531</v>
      </c>
      <c r="S2316" s="176" t="s">
        <v>327</v>
      </c>
      <c r="T2316" s="177" t="s">
        <v>327</v>
      </c>
      <c r="U2316" s="156">
        <v>0.36199999999999999</v>
      </c>
      <c r="V2316" s="156">
        <f>ROUND(E2316*U2316,2)</f>
        <v>85.93</v>
      </c>
      <c r="W2316" s="156"/>
      <c r="X2316" s="156" t="s">
        <v>373</v>
      </c>
      <c r="Y2316" s="145"/>
      <c r="Z2316" s="145"/>
      <c r="AA2316" s="145"/>
      <c r="AB2316" s="145"/>
      <c r="AC2316" s="145"/>
      <c r="AD2316" s="145"/>
      <c r="AE2316" s="145"/>
      <c r="AF2316" s="145"/>
      <c r="AG2316" s="145" t="s">
        <v>374</v>
      </c>
      <c r="AH2316" s="145"/>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1" t="s">
        <v>2193</v>
      </c>
      <c r="D2317" s="161"/>
      <c r="E2317" s="162">
        <v>34.72</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1" t="s">
        <v>1875</v>
      </c>
      <c r="D2318" s="161"/>
      <c r="E2318" s="162">
        <v>-1.7729999999999999</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1" t="s">
        <v>2194</v>
      </c>
      <c r="D2319" s="161"/>
      <c r="E2319" s="162">
        <v>0.72599999999999998</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outlineLevel="1" x14ac:dyDescent="0.25">
      <c r="A2320" s="152"/>
      <c r="B2320" s="153"/>
      <c r="C2320" s="181" t="s">
        <v>2195</v>
      </c>
      <c r="D2320" s="161"/>
      <c r="E2320" s="162">
        <v>29.37</v>
      </c>
      <c r="F2320" s="156"/>
      <c r="G2320" s="156"/>
      <c r="H2320" s="156"/>
      <c r="I2320" s="156"/>
      <c r="J2320" s="156"/>
      <c r="K2320" s="156"/>
      <c r="L2320" s="156"/>
      <c r="M2320" s="156"/>
      <c r="N2320" s="155"/>
      <c r="O2320" s="155"/>
      <c r="P2320" s="155"/>
      <c r="Q2320" s="155"/>
      <c r="R2320" s="156"/>
      <c r="S2320" s="156"/>
      <c r="T2320" s="156"/>
      <c r="U2320" s="156"/>
      <c r="V2320" s="156"/>
      <c r="W2320" s="156"/>
      <c r="X2320" s="156"/>
      <c r="Y2320" s="145"/>
      <c r="Z2320" s="145"/>
      <c r="AA2320" s="145"/>
      <c r="AB2320" s="145"/>
      <c r="AC2320" s="145"/>
      <c r="AD2320" s="145"/>
      <c r="AE2320" s="145"/>
      <c r="AF2320" s="145"/>
      <c r="AG2320" s="145" t="s">
        <v>353</v>
      </c>
      <c r="AH2320" s="145">
        <v>0</v>
      </c>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1" t="s">
        <v>2196</v>
      </c>
      <c r="D2321" s="161"/>
      <c r="E2321" s="162">
        <v>20.79</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1" t="s">
        <v>2197</v>
      </c>
      <c r="D2322" s="161"/>
      <c r="E2322" s="162">
        <v>13.391999999999999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1" t="s">
        <v>2198</v>
      </c>
      <c r="D2323" s="161"/>
      <c r="E2323" s="162">
        <v>7.44</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1" t="s">
        <v>2213</v>
      </c>
      <c r="D2324" s="161"/>
      <c r="E2324" s="162"/>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1" t="s">
        <v>2214</v>
      </c>
      <c r="D2325" s="161"/>
      <c r="E2325" s="162">
        <v>62.04</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1" t="s">
        <v>2215</v>
      </c>
      <c r="D2326" s="161"/>
      <c r="E2326" s="162"/>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1" t="s">
        <v>2216</v>
      </c>
      <c r="D2327" s="161"/>
      <c r="E2327" s="162">
        <v>20.686399999999999</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1" t="s">
        <v>2217</v>
      </c>
      <c r="D2328" s="161"/>
      <c r="E2328" s="162">
        <v>13.215999999999999</v>
      </c>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1" t="s">
        <v>2218</v>
      </c>
      <c r="D2329" s="161"/>
      <c r="E2329" s="162">
        <v>0.72</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1" t="s">
        <v>2219</v>
      </c>
      <c r="D2330" s="161"/>
      <c r="E2330" s="162">
        <v>36.052999999999997</v>
      </c>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ht="20.399999999999999" outlineLevel="1" x14ac:dyDescent="0.25">
      <c r="A2331" s="171">
        <v>180</v>
      </c>
      <c r="B2331" s="172" t="s">
        <v>2343</v>
      </c>
      <c r="C2331" s="180" t="s">
        <v>2342</v>
      </c>
      <c r="D2331" s="173" t="s">
        <v>513</v>
      </c>
      <c r="E2331" s="174">
        <v>16.5</v>
      </c>
      <c r="F2331" s="175"/>
      <c r="G2331" s="176">
        <f>ROUND(E2331*F2331,2)</f>
        <v>0</v>
      </c>
      <c r="H2331" s="175"/>
      <c r="I2331" s="176">
        <f>ROUND(E2331*H2331,2)</f>
        <v>0</v>
      </c>
      <c r="J2331" s="175"/>
      <c r="K2331" s="176">
        <f>ROUND(E2331*J2331,2)</f>
        <v>0</v>
      </c>
      <c r="L2331" s="176">
        <v>15</v>
      </c>
      <c r="M2331" s="176">
        <f>G2331*(1+L2331/100)</f>
        <v>0</v>
      </c>
      <c r="N2331" s="174">
        <v>4.3800000000000002E-3</v>
      </c>
      <c r="O2331" s="174">
        <f>ROUND(E2331*N2331,2)</f>
        <v>7.0000000000000007E-2</v>
      </c>
      <c r="P2331" s="174">
        <v>0</v>
      </c>
      <c r="Q2331" s="174">
        <f>ROUND(E2331*P2331,2)</f>
        <v>0</v>
      </c>
      <c r="R2331" s="176" t="s">
        <v>531</v>
      </c>
      <c r="S2331" s="176" t="s">
        <v>327</v>
      </c>
      <c r="T2331" s="177" t="s">
        <v>327</v>
      </c>
      <c r="U2331" s="156">
        <v>0.36199999999999999</v>
      </c>
      <c r="V2331" s="156">
        <f>ROUND(E2331*U2331,2)</f>
        <v>5.97</v>
      </c>
      <c r="W2331" s="156"/>
      <c r="X2331" s="156" t="s">
        <v>373</v>
      </c>
      <c r="Y2331" s="145"/>
      <c r="Z2331" s="145"/>
      <c r="AA2331" s="145"/>
      <c r="AB2331" s="145"/>
      <c r="AC2331" s="145"/>
      <c r="AD2331" s="145"/>
      <c r="AE2331" s="145"/>
      <c r="AF2331" s="145"/>
      <c r="AG2331" s="145" t="s">
        <v>374</v>
      </c>
      <c r="AH2331" s="145"/>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ht="20.399999999999999" outlineLevel="1" x14ac:dyDescent="0.25">
      <c r="A2332" s="152"/>
      <c r="B2332" s="153"/>
      <c r="C2332" s="181" t="s">
        <v>2344</v>
      </c>
      <c r="D2332" s="161"/>
      <c r="E2332" s="162"/>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1" t="s">
        <v>2345</v>
      </c>
      <c r="D2333" s="161"/>
      <c r="E2333" s="162">
        <v>9.9</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1" t="s">
        <v>2346</v>
      </c>
      <c r="D2334" s="161"/>
      <c r="E2334" s="162">
        <v>6.6</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outlineLevel="1" x14ac:dyDescent="0.25">
      <c r="A2335" s="171">
        <v>181</v>
      </c>
      <c r="B2335" s="172" t="s">
        <v>2347</v>
      </c>
      <c r="C2335" s="180" t="s">
        <v>2348</v>
      </c>
      <c r="D2335" s="173" t="s">
        <v>513</v>
      </c>
      <c r="E2335" s="174">
        <v>344.52199999999999</v>
      </c>
      <c r="F2335" s="175"/>
      <c r="G2335" s="176">
        <f>ROUND(E2335*F2335,2)</f>
        <v>0</v>
      </c>
      <c r="H2335" s="175"/>
      <c r="I2335" s="176">
        <f>ROUND(E2335*H2335,2)</f>
        <v>0</v>
      </c>
      <c r="J2335" s="175"/>
      <c r="K2335" s="176">
        <f>ROUND(E2335*J2335,2)</f>
        <v>0</v>
      </c>
      <c r="L2335" s="176">
        <v>15</v>
      </c>
      <c r="M2335" s="176">
        <f>G2335*(1+L2335/100)</f>
        <v>0</v>
      </c>
      <c r="N2335" s="174">
        <v>2.299E-2</v>
      </c>
      <c r="O2335" s="174">
        <f>ROUND(E2335*N2335,2)</f>
        <v>7.92</v>
      </c>
      <c r="P2335" s="174">
        <v>0</v>
      </c>
      <c r="Q2335" s="174">
        <f>ROUND(E2335*P2335,2)</f>
        <v>0</v>
      </c>
      <c r="R2335" s="176"/>
      <c r="S2335" s="176" t="s">
        <v>760</v>
      </c>
      <c r="T2335" s="177" t="s">
        <v>328</v>
      </c>
      <c r="U2335" s="156">
        <v>1.974</v>
      </c>
      <c r="V2335" s="156">
        <f>ROUND(E2335*U2335,2)</f>
        <v>680.09</v>
      </c>
      <c r="W2335" s="156"/>
      <c r="X2335" s="156" t="s">
        <v>373</v>
      </c>
      <c r="Y2335" s="145"/>
      <c r="Z2335" s="145"/>
      <c r="AA2335" s="145"/>
      <c r="AB2335" s="145"/>
      <c r="AC2335" s="145"/>
      <c r="AD2335" s="145"/>
      <c r="AE2335" s="145"/>
      <c r="AF2335" s="145"/>
      <c r="AG2335" s="145" t="s">
        <v>374</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1" outlineLevel="1" x14ac:dyDescent="0.25">
      <c r="A2336" s="152"/>
      <c r="B2336" s="153"/>
      <c r="C2336" s="259" t="s">
        <v>2349</v>
      </c>
      <c r="D2336" s="260"/>
      <c r="E2336" s="260"/>
      <c r="F2336" s="260"/>
      <c r="G2336" s="260"/>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331</v>
      </c>
      <c r="AH2336" s="145"/>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78" t="str">
        <f>C2336</f>
        <v>Dodávka a montáž biodesek - modřín tl. 19,0 mm, podkladní dřevěný rošt včetně kotevních prvků - odsazení konstrukce 260 mm, tepelné minerální izolace tl. 200 ( 2x 100 mm ) včetně kotev a difuzní folie, montážního materiálu.</v>
      </c>
      <c r="BB2336" s="145"/>
      <c r="BC2336" s="145"/>
      <c r="BD2336" s="145"/>
      <c r="BE2336" s="145"/>
      <c r="BF2336" s="145"/>
      <c r="BG2336" s="145"/>
      <c r="BH2336" s="145"/>
    </row>
    <row r="2337" spans="1:60" outlineLevel="1" x14ac:dyDescent="0.25">
      <c r="A2337" s="152"/>
      <c r="B2337" s="153"/>
      <c r="C2337" s="261" t="s">
        <v>2350</v>
      </c>
      <c r="D2337" s="262"/>
      <c r="E2337" s="262"/>
      <c r="F2337" s="262"/>
      <c r="G2337" s="262"/>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331</v>
      </c>
      <c r="AH2337" s="145"/>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261" t="s">
        <v>2351</v>
      </c>
      <c r="D2338" s="262"/>
      <c r="E2338" s="262"/>
      <c r="F2338" s="262"/>
      <c r="G2338" s="262"/>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331</v>
      </c>
      <c r="AH2338" s="145"/>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ht="21" outlineLevel="1" x14ac:dyDescent="0.25">
      <c r="A2339" s="152"/>
      <c r="B2339" s="153"/>
      <c r="C2339" s="261" t="s">
        <v>2352</v>
      </c>
      <c r="D2339" s="262"/>
      <c r="E2339" s="262"/>
      <c r="F2339" s="262"/>
      <c r="G2339" s="262"/>
      <c r="H2339" s="156"/>
      <c r="I2339" s="156"/>
      <c r="J2339" s="156"/>
      <c r="K2339" s="156"/>
      <c r="L2339" s="156"/>
      <c r="M2339" s="156"/>
      <c r="N2339" s="155"/>
      <c r="O2339" s="155"/>
      <c r="P2339" s="155"/>
      <c r="Q2339" s="155"/>
      <c r="R2339" s="156"/>
      <c r="S2339" s="156"/>
      <c r="T2339" s="156"/>
      <c r="U2339" s="156"/>
      <c r="V2339" s="156"/>
      <c r="W2339" s="156"/>
      <c r="X2339" s="156"/>
      <c r="Y2339" s="145"/>
      <c r="Z2339" s="145"/>
      <c r="AA2339" s="145"/>
      <c r="AB2339" s="145"/>
      <c r="AC2339" s="145"/>
      <c r="AD2339" s="145"/>
      <c r="AE2339" s="145"/>
      <c r="AF2339" s="145"/>
      <c r="AG2339" s="145" t="s">
        <v>331</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78" t="str">
        <f>C2339</f>
        <v xml:space="preserve"> - minerální vata tl. 100 mm, součinitel tepelné vodivosti 0,035 W/mK ve svislém podkladním roštu 100x60 mm vč. impregnace, smrk, kotveno do zdiva</v>
      </c>
      <c r="BB2339" s="145"/>
      <c r="BC2339" s="145"/>
      <c r="BD2339" s="145"/>
      <c r="BE2339" s="145"/>
      <c r="BF2339" s="145"/>
      <c r="BG2339" s="145"/>
      <c r="BH2339" s="145"/>
    </row>
    <row r="2340" spans="1:60" ht="21" outlineLevel="1" x14ac:dyDescent="0.25">
      <c r="A2340" s="152"/>
      <c r="B2340" s="153"/>
      <c r="C2340" s="261" t="s">
        <v>2353</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 xml:space="preserve"> - minerální vata tl. 100 mm, součinitel tepelné vodivosti 0,035 W/mK ve vodorovném roštu 100x60 mm vč. impregnace, smrk, kotveno do podkladního roštu</v>
      </c>
      <c r="BB2340" s="145"/>
      <c r="BC2340" s="145"/>
      <c r="BD2340" s="145"/>
      <c r="BE2340" s="145"/>
      <c r="BF2340" s="145"/>
      <c r="BG2340" s="145"/>
      <c r="BH2340" s="145"/>
    </row>
    <row r="2341" spans="1:60" outlineLevel="1" x14ac:dyDescent="0.25">
      <c r="A2341" s="152"/>
      <c r="B2341" s="153"/>
      <c r="C2341" s="261" t="s">
        <v>2354</v>
      </c>
      <c r="D2341" s="262"/>
      <c r="E2341" s="262"/>
      <c r="F2341" s="262"/>
      <c r="G2341" s="262"/>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61" t="s">
        <v>2355</v>
      </c>
      <c r="D2342" s="262"/>
      <c r="E2342" s="262"/>
      <c r="F2342" s="262"/>
      <c r="G2342" s="262"/>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outlineLevel="1" x14ac:dyDescent="0.25">
      <c r="A2343" s="152"/>
      <c r="B2343" s="153"/>
      <c r="C2343" s="261" t="s">
        <v>2356</v>
      </c>
      <c r="D2343" s="262"/>
      <c r="E2343" s="262"/>
      <c r="F2343" s="262"/>
      <c r="G2343" s="262"/>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45"/>
      <c r="BB2343" s="145"/>
      <c r="BC2343" s="145"/>
      <c r="BD2343" s="145"/>
      <c r="BE2343" s="145"/>
      <c r="BF2343" s="145"/>
      <c r="BG2343" s="145"/>
      <c r="BH2343" s="145"/>
    </row>
    <row r="2344" spans="1:60" outlineLevel="1" x14ac:dyDescent="0.25">
      <c r="A2344" s="152"/>
      <c r="B2344" s="153"/>
      <c r="C2344" s="181" t="s">
        <v>2357</v>
      </c>
      <c r="D2344" s="161"/>
      <c r="E2344" s="162"/>
      <c r="F2344" s="156"/>
      <c r="G2344" s="156"/>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353</v>
      </c>
      <c r="AH2344" s="145">
        <v>0</v>
      </c>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45"/>
      <c r="BB2344" s="145"/>
      <c r="BC2344" s="145"/>
      <c r="BD2344" s="145"/>
      <c r="BE2344" s="145"/>
      <c r="BF2344" s="145"/>
      <c r="BG2344" s="145"/>
      <c r="BH2344" s="145"/>
    </row>
    <row r="2345" spans="1:60" outlineLevel="1" x14ac:dyDescent="0.25">
      <c r="A2345" s="152"/>
      <c r="B2345" s="153"/>
      <c r="C2345" s="181" t="s">
        <v>1108</v>
      </c>
      <c r="D2345" s="161"/>
      <c r="E2345" s="162"/>
      <c r="F2345" s="156"/>
      <c r="G2345" s="156"/>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353</v>
      </c>
      <c r="AH2345" s="145">
        <v>0</v>
      </c>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181" t="s">
        <v>2358</v>
      </c>
      <c r="D2346" s="161"/>
      <c r="E2346" s="162">
        <v>57.97</v>
      </c>
      <c r="F2346" s="156"/>
      <c r="G2346" s="156"/>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353</v>
      </c>
      <c r="AH2346" s="145">
        <v>0</v>
      </c>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181" t="s">
        <v>2359</v>
      </c>
      <c r="D2347" s="161"/>
      <c r="E2347" s="162">
        <v>-4.16</v>
      </c>
      <c r="F2347" s="156"/>
      <c r="G2347" s="156"/>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353</v>
      </c>
      <c r="AH2347" s="145">
        <v>0</v>
      </c>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1" t="s">
        <v>1991</v>
      </c>
      <c r="D2348" s="161"/>
      <c r="E2348" s="162">
        <v>-11.18</v>
      </c>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1" t="s">
        <v>1996</v>
      </c>
      <c r="D2349" s="161"/>
      <c r="E2349" s="162">
        <v>-7.02</v>
      </c>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1" t="s">
        <v>2360</v>
      </c>
      <c r="D2350" s="161"/>
      <c r="E2350" s="162">
        <v>80.599999999999994</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1" t="s">
        <v>2361</v>
      </c>
      <c r="D2351" s="161"/>
      <c r="E2351" s="162">
        <v>-6.24</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1" t="s">
        <v>907</v>
      </c>
      <c r="D2352" s="161"/>
      <c r="E2352" s="162">
        <v>-1.44</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1" t="s">
        <v>2362</v>
      </c>
      <c r="D2353" s="161"/>
      <c r="E2353" s="162">
        <v>-26.52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1" t="s">
        <v>2363</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1" t="s">
        <v>2364</v>
      </c>
      <c r="D2355" s="161"/>
      <c r="E2355" s="162">
        <v>-23.4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1" t="s">
        <v>2016</v>
      </c>
      <c r="D2356" s="161"/>
      <c r="E2356" s="162">
        <v>-10.894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1" t="s">
        <v>2013</v>
      </c>
      <c r="D2357" s="161"/>
      <c r="E2357" s="162">
        <v>-18.745999999999999</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1" t="s">
        <v>2365</v>
      </c>
      <c r="D2358" s="161"/>
      <c r="E2358" s="162">
        <v>57.97</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1" t="s">
        <v>2366</v>
      </c>
      <c r="D2359" s="161"/>
      <c r="E2359" s="162">
        <v>-7.4359999999999999</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1" t="s">
        <v>1991</v>
      </c>
      <c r="D2360" s="161"/>
      <c r="E2360" s="162">
        <v>-11.18</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1" t="s">
        <v>1117</v>
      </c>
      <c r="D2361" s="161"/>
      <c r="E2361" s="162"/>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1" t="s">
        <v>2367</v>
      </c>
      <c r="D2362" s="161"/>
      <c r="E2362" s="162">
        <v>5.5</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1" t="s">
        <v>2368</v>
      </c>
      <c r="D2363" s="161"/>
      <c r="E2363" s="162">
        <v>44</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1" t="s">
        <v>2369</v>
      </c>
      <c r="D2364" s="161"/>
      <c r="E2364" s="162">
        <v>-11.55</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1" t="s">
        <v>2370</v>
      </c>
      <c r="D2365" s="161"/>
      <c r="E2365" s="162">
        <v>135.13499999999999</v>
      </c>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1" t="s">
        <v>2371</v>
      </c>
      <c r="D2366" s="161"/>
      <c r="E2366" s="162">
        <v>-24</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1" t="s">
        <v>2372</v>
      </c>
      <c r="D2367" s="161"/>
      <c r="E2367" s="162">
        <v>-71.25</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1" t="s">
        <v>2373</v>
      </c>
      <c r="D2368" s="161"/>
      <c r="E2368" s="162">
        <v>208.816</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1" t="s">
        <v>2374</v>
      </c>
      <c r="D2369" s="161"/>
      <c r="E2369" s="162">
        <v>-5.16</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1" t="s">
        <v>2375</v>
      </c>
      <c r="D2370" s="161"/>
      <c r="E2370" s="162">
        <v>-42.997500000000002</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1" t="s">
        <v>2376</v>
      </c>
      <c r="D2371" s="161"/>
      <c r="E2371" s="162">
        <v>-12.6</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1" t="s">
        <v>1937</v>
      </c>
      <c r="D2372" s="161"/>
      <c r="E2372" s="162">
        <v>-5.3624999999999998</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1" t="s">
        <v>2377</v>
      </c>
      <c r="D2373" s="161"/>
      <c r="E2373" s="162">
        <v>-8.4</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1" t="s">
        <v>2378</v>
      </c>
      <c r="D2374" s="161"/>
      <c r="E2374" s="162">
        <v>-23.76</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1" t="s">
        <v>1906</v>
      </c>
      <c r="D2375" s="161"/>
      <c r="E2375" s="162">
        <v>-9.36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1" t="s">
        <v>2379</v>
      </c>
      <c r="D2376" s="161"/>
      <c r="E2376" s="162">
        <v>82.6</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1" t="s">
        <v>2380</v>
      </c>
      <c r="D2377" s="161"/>
      <c r="E2377" s="162">
        <v>-70.8</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1" t="s">
        <v>1815</v>
      </c>
      <c r="D2378" s="161"/>
      <c r="E2378" s="162"/>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1" t="s">
        <v>2381</v>
      </c>
      <c r="D2379" s="161"/>
      <c r="E2379" s="162">
        <v>11.625</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1" t="s">
        <v>2382</v>
      </c>
      <c r="D2380" s="161"/>
      <c r="E2380" s="162">
        <v>-3.6920000000000002</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1" t="s">
        <v>1854</v>
      </c>
      <c r="D2381" s="161"/>
      <c r="E2381" s="162">
        <v>-3.1459999999999999</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71">
        <v>182</v>
      </c>
      <c r="B2382" s="172" t="s">
        <v>2383</v>
      </c>
      <c r="C2382" s="180" t="s">
        <v>2384</v>
      </c>
      <c r="D2382" s="173" t="s">
        <v>513</v>
      </c>
      <c r="E2382" s="174">
        <v>7</v>
      </c>
      <c r="F2382" s="175"/>
      <c r="G2382" s="176">
        <f>ROUND(E2382*F2382,2)</f>
        <v>0</v>
      </c>
      <c r="H2382" s="175"/>
      <c r="I2382" s="176">
        <f>ROUND(E2382*H2382,2)</f>
        <v>0</v>
      </c>
      <c r="J2382" s="175"/>
      <c r="K2382" s="176">
        <f>ROUND(E2382*J2382,2)</f>
        <v>0</v>
      </c>
      <c r="L2382" s="176">
        <v>15</v>
      </c>
      <c r="M2382" s="176">
        <f>G2382*(1+L2382/100)</f>
        <v>0</v>
      </c>
      <c r="N2382" s="174">
        <v>1.585E-2</v>
      </c>
      <c r="O2382" s="174">
        <f>ROUND(E2382*N2382,2)</f>
        <v>0.11</v>
      </c>
      <c r="P2382" s="174">
        <v>0</v>
      </c>
      <c r="Q2382" s="174">
        <f>ROUND(E2382*P2382,2)</f>
        <v>0</v>
      </c>
      <c r="R2382" s="176"/>
      <c r="S2382" s="176" t="s">
        <v>760</v>
      </c>
      <c r="T2382" s="177" t="s">
        <v>328</v>
      </c>
      <c r="U2382" s="156">
        <v>1.974</v>
      </c>
      <c r="V2382" s="156">
        <f>ROUND(E2382*U2382,2)</f>
        <v>13.82</v>
      </c>
      <c r="W2382" s="156"/>
      <c r="X2382" s="156" t="s">
        <v>373</v>
      </c>
      <c r="Y2382" s="145"/>
      <c r="Z2382" s="145"/>
      <c r="AA2382" s="145"/>
      <c r="AB2382" s="145"/>
      <c r="AC2382" s="145"/>
      <c r="AD2382" s="145"/>
      <c r="AE2382" s="145"/>
      <c r="AF2382" s="145"/>
      <c r="AG2382" s="145" t="s">
        <v>374</v>
      </c>
      <c r="AH2382" s="145"/>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ht="21" outlineLevel="1" x14ac:dyDescent="0.25">
      <c r="A2383" s="152"/>
      <c r="B2383" s="153"/>
      <c r="C2383" s="259" t="s">
        <v>2385</v>
      </c>
      <c r="D2383" s="260"/>
      <c r="E2383" s="260"/>
      <c r="F2383" s="260"/>
      <c r="G2383" s="260"/>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331</v>
      </c>
      <c r="AH2383" s="145"/>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78" t="str">
        <f>C2383</f>
        <v>Dodávka a montáž biodesek - modřín tl. 19,0 mm, podkladní dřevěný rošt včetně kotevních prvků - odsazení konstrukce 110 mm, tepelné minerální izolace tl. 60 mm včetně kotev a difuzní folie, montážního materiálu.</v>
      </c>
      <c r="BB2383" s="145"/>
      <c r="BC2383" s="145"/>
      <c r="BD2383" s="145"/>
      <c r="BE2383" s="145"/>
      <c r="BF2383" s="145"/>
      <c r="BG2383" s="145"/>
      <c r="BH2383" s="145"/>
    </row>
    <row r="2384" spans="1:60" outlineLevel="1" x14ac:dyDescent="0.25">
      <c r="A2384" s="152"/>
      <c r="B2384" s="153"/>
      <c r="C2384" s="261" t="s">
        <v>2350</v>
      </c>
      <c r="D2384" s="262"/>
      <c r="E2384" s="262"/>
      <c r="F2384" s="262"/>
      <c r="G2384" s="262"/>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331</v>
      </c>
      <c r="AH2384" s="145"/>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261" t="s">
        <v>2351</v>
      </c>
      <c r="D2385" s="262"/>
      <c r="E2385" s="262"/>
      <c r="F2385" s="262"/>
      <c r="G2385" s="262"/>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331</v>
      </c>
      <c r="AH2385" s="145"/>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52"/>
      <c r="B2386" s="153"/>
      <c r="C2386" s="261" t="s">
        <v>2386</v>
      </c>
      <c r="D2386" s="262"/>
      <c r="E2386" s="262"/>
      <c r="F2386" s="262"/>
      <c r="G2386" s="262"/>
      <c r="H2386" s="156"/>
      <c r="I2386" s="156"/>
      <c r="J2386" s="156"/>
      <c r="K2386" s="156"/>
      <c r="L2386" s="156"/>
      <c r="M2386" s="156"/>
      <c r="N2386" s="155"/>
      <c r="O2386" s="155"/>
      <c r="P2386" s="155"/>
      <c r="Q2386" s="155"/>
      <c r="R2386" s="156"/>
      <c r="S2386" s="156"/>
      <c r="T2386" s="156"/>
      <c r="U2386" s="156"/>
      <c r="V2386" s="156"/>
      <c r="W2386" s="156"/>
      <c r="X2386" s="156"/>
      <c r="Y2386" s="145"/>
      <c r="Z2386" s="145"/>
      <c r="AA2386" s="145"/>
      <c r="AB2386" s="145"/>
      <c r="AC2386" s="145"/>
      <c r="AD2386" s="145"/>
      <c r="AE2386" s="145"/>
      <c r="AF2386" s="145"/>
      <c r="AG2386" s="145" t="s">
        <v>331</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78" t="str">
        <f>C2386</f>
        <v xml:space="preserve"> - minerální vata tl. 60 mm, součinitel tepelné vodivosti 0,035 W/mK ve svislém podkladním roštu 60x60 mm vč. impregnace, smrk, kotveno do zdiva</v>
      </c>
      <c r="BB2386" s="145"/>
      <c r="BC2386" s="145"/>
      <c r="BD2386" s="145"/>
      <c r="BE2386" s="145"/>
      <c r="BF2386" s="145"/>
      <c r="BG2386" s="145"/>
      <c r="BH2386" s="145"/>
    </row>
    <row r="2387" spans="1:60" outlineLevel="1" x14ac:dyDescent="0.25">
      <c r="A2387" s="152"/>
      <c r="B2387" s="153"/>
      <c r="C2387" s="261" t="s">
        <v>2354</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45"/>
      <c r="BB2387" s="145"/>
      <c r="BC2387" s="145"/>
      <c r="BD2387" s="145"/>
      <c r="BE2387" s="145"/>
      <c r="BF2387" s="145"/>
      <c r="BG2387" s="145"/>
      <c r="BH2387" s="145"/>
    </row>
    <row r="2388" spans="1:60" outlineLevel="1" x14ac:dyDescent="0.25">
      <c r="A2388" s="152"/>
      <c r="B2388" s="153"/>
      <c r="C2388" s="261" t="s">
        <v>2387</v>
      </c>
      <c r="D2388" s="262"/>
      <c r="E2388" s="262"/>
      <c r="F2388" s="262"/>
      <c r="G2388" s="262"/>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61" t="s">
        <v>2356</v>
      </c>
      <c r="D2389" s="262"/>
      <c r="E2389" s="262"/>
      <c r="F2389" s="262"/>
      <c r="G2389" s="262"/>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181" t="s">
        <v>2357</v>
      </c>
      <c r="D2390" s="161"/>
      <c r="E2390" s="162"/>
      <c r="F2390" s="156"/>
      <c r="G2390" s="156"/>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353</v>
      </c>
      <c r="AH2390" s="145">
        <v>0</v>
      </c>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45"/>
      <c r="BB2390" s="145"/>
      <c r="BC2390" s="145"/>
      <c r="BD2390" s="145"/>
      <c r="BE2390" s="145"/>
      <c r="BF2390" s="145"/>
      <c r="BG2390" s="145"/>
      <c r="BH2390" s="145"/>
    </row>
    <row r="2391" spans="1:60" outlineLevel="1" x14ac:dyDescent="0.25">
      <c r="A2391" s="152"/>
      <c r="B2391" s="153"/>
      <c r="C2391" s="181" t="s">
        <v>1117</v>
      </c>
      <c r="D2391" s="161"/>
      <c r="E2391" s="162"/>
      <c r="F2391" s="156"/>
      <c r="G2391" s="156"/>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353</v>
      </c>
      <c r="AH2391" s="145">
        <v>0</v>
      </c>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181" t="s">
        <v>2388</v>
      </c>
      <c r="D2392" s="161"/>
      <c r="E2392" s="162">
        <v>7</v>
      </c>
      <c r="F2392" s="156"/>
      <c r="G2392" s="156"/>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353</v>
      </c>
      <c r="AH2392" s="145">
        <v>0</v>
      </c>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71">
        <v>183</v>
      </c>
      <c r="B2393" s="172" t="s">
        <v>2389</v>
      </c>
      <c r="C2393" s="180" t="s">
        <v>2390</v>
      </c>
      <c r="D2393" s="173" t="s">
        <v>513</v>
      </c>
      <c r="E2393" s="174">
        <v>23.745999999999999</v>
      </c>
      <c r="F2393" s="175"/>
      <c r="G2393" s="176">
        <f>ROUND(E2393*F2393,2)</f>
        <v>0</v>
      </c>
      <c r="H2393" s="175"/>
      <c r="I2393" s="176">
        <f>ROUND(E2393*H2393,2)</f>
        <v>0</v>
      </c>
      <c r="J2393" s="175"/>
      <c r="K2393" s="176">
        <f>ROUND(E2393*J2393,2)</f>
        <v>0</v>
      </c>
      <c r="L2393" s="176">
        <v>15</v>
      </c>
      <c r="M2393" s="176">
        <f>G2393*(1+L2393/100)</f>
        <v>0</v>
      </c>
      <c r="N2393" s="174">
        <v>1.585E-2</v>
      </c>
      <c r="O2393" s="174">
        <f>ROUND(E2393*N2393,2)</f>
        <v>0.38</v>
      </c>
      <c r="P2393" s="174">
        <v>0</v>
      </c>
      <c r="Q2393" s="174">
        <f>ROUND(E2393*P2393,2)</f>
        <v>0</v>
      </c>
      <c r="R2393" s="176"/>
      <c r="S2393" s="176" t="s">
        <v>760</v>
      </c>
      <c r="T2393" s="177" t="s">
        <v>328</v>
      </c>
      <c r="U2393" s="156">
        <v>1.974</v>
      </c>
      <c r="V2393" s="156">
        <f>ROUND(E2393*U2393,2)</f>
        <v>46.87</v>
      </c>
      <c r="W2393" s="156"/>
      <c r="X2393" s="156" t="s">
        <v>373</v>
      </c>
      <c r="Y2393" s="145"/>
      <c r="Z2393" s="145"/>
      <c r="AA2393" s="145"/>
      <c r="AB2393" s="145"/>
      <c r="AC2393" s="145"/>
      <c r="AD2393" s="145"/>
      <c r="AE2393" s="145"/>
      <c r="AF2393" s="145"/>
      <c r="AG2393" s="145" t="s">
        <v>374</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ht="21" outlineLevel="1" x14ac:dyDescent="0.25">
      <c r="A2394" s="152"/>
      <c r="B2394" s="153"/>
      <c r="C2394" s="259" t="s">
        <v>2391</v>
      </c>
      <c r="D2394" s="260"/>
      <c r="E2394" s="260"/>
      <c r="F2394" s="260"/>
      <c r="G2394" s="260"/>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331</v>
      </c>
      <c r="AH2394" s="145"/>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78" t="str">
        <f>C2394</f>
        <v>Dodávka a montáž biodesek - modřín tl. 19,0 mm, podkladní dřevěný rošt včetně kotevních prvků - odsazení konstrukce 100 mm, tepelné minerální izolace tl. 50 mm včetně kotev a difuzní folie, montážního materiálu.</v>
      </c>
      <c r="BB2394" s="145"/>
      <c r="BC2394" s="145"/>
      <c r="BD2394" s="145"/>
      <c r="BE2394" s="145"/>
      <c r="BF2394" s="145"/>
      <c r="BG2394" s="145"/>
      <c r="BH2394" s="145"/>
    </row>
    <row r="2395" spans="1:60" outlineLevel="1" x14ac:dyDescent="0.25">
      <c r="A2395" s="152"/>
      <c r="B2395" s="153"/>
      <c r="C2395" s="261" t="s">
        <v>2350</v>
      </c>
      <c r="D2395" s="262"/>
      <c r="E2395" s="262"/>
      <c r="F2395" s="262"/>
      <c r="G2395" s="262"/>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331</v>
      </c>
      <c r="AH2395" s="145"/>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261" t="s">
        <v>2351</v>
      </c>
      <c r="D2396" s="262"/>
      <c r="E2396" s="262"/>
      <c r="F2396" s="262"/>
      <c r="G2396" s="262"/>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331</v>
      </c>
      <c r="AH2396" s="145"/>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52"/>
      <c r="B2397" s="153"/>
      <c r="C2397" s="261" t="s">
        <v>2392</v>
      </c>
      <c r="D2397" s="262"/>
      <c r="E2397" s="262"/>
      <c r="F2397" s="262"/>
      <c r="G2397" s="262"/>
      <c r="H2397" s="156"/>
      <c r="I2397" s="156"/>
      <c r="J2397" s="156"/>
      <c r="K2397" s="156"/>
      <c r="L2397" s="156"/>
      <c r="M2397" s="156"/>
      <c r="N2397" s="155"/>
      <c r="O2397" s="155"/>
      <c r="P2397" s="155"/>
      <c r="Q2397" s="155"/>
      <c r="R2397" s="156"/>
      <c r="S2397" s="156"/>
      <c r="T2397" s="156"/>
      <c r="U2397" s="156"/>
      <c r="V2397" s="156"/>
      <c r="W2397" s="156"/>
      <c r="X2397" s="156"/>
      <c r="Y2397" s="145"/>
      <c r="Z2397" s="145"/>
      <c r="AA2397" s="145"/>
      <c r="AB2397" s="145"/>
      <c r="AC2397" s="145"/>
      <c r="AD2397" s="145"/>
      <c r="AE2397" s="145"/>
      <c r="AF2397" s="145"/>
      <c r="AG2397" s="145" t="s">
        <v>331</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78" t="str">
        <f>C2397</f>
        <v xml:space="preserve"> - minerální vata tl. 50 mm, součinitel tepelné vodivosti 0,035 W/mK ve svislém podkladním roštu 50x50 mm vč. impregnace, smrk, kotveno do zdiva</v>
      </c>
      <c r="BB2397" s="145"/>
      <c r="BC2397" s="145"/>
      <c r="BD2397" s="145"/>
      <c r="BE2397" s="145"/>
      <c r="BF2397" s="145"/>
      <c r="BG2397" s="145"/>
      <c r="BH2397" s="145"/>
    </row>
    <row r="2398" spans="1:60" outlineLevel="1" x14ac:dyDescent="0.25">
      <c r="A2398" s="152"/>
      <c r="B2398" s="153"/>
      <c r="C2398" s="261" t="s">
        <v>2354</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45"/>
      <c r="BB2398" s="145"/>
      <c r="BC2398" s="145"/>
      <c r="BD2398" s="145"/>
      <c r="BE2398" s="145"/>
      <c r="BF2398" s="145"/>
      <c r="BG2398" s="145"/>
      <c r="BH2398" s="145"/>
    </row>
    <row r="2399" spans="1:60" outlineLevel="1" x14ac:dyDescent="0.25">
      <c r="A2399" s="152"/>
      <c r="B2399" s="153"/>
      <c r="C2399" s="261" t="s">
        <v>2387</v>
      </c>
      <c r="D2399" s="262"/>
      <c r="E2399" s="262"/>
      <c r="F2399" s="262"/>
      <c r="G2399" s="262"/>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61" t="s">
        <v>2356</v>
      </c>
      <c r="D2400" s="262"/>
      <c r="E2400" s="262"/>
      <c r="F2400" s="262"/>
      <c r="G2400" s="262"/>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181" t="s">
        <v>2357</v>
      </c>
      <c r="D2401" s="161"/>
      <c r="E2401" s="162"/>
      <c r="F2401" s="156"/>
      <c r="G2401" s="156"/>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353</v>
      </c>
      <c r="AH2401" s="145">
        <v>0</v>
      </c>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45"/>
      <c r="BB2401" s="145"/>
      <c r="BC2401" s="145"/>
      <c r="BD2401" s="145"/>
      <c r="BE2401" s="145"/>
      <c r="BF2401" s="145"/>
      <c r="BG2401" s="145"/>
      <c r="BH2401" s="145"/>
    </row>
    <row r="2402" spans="1:60" outlineLevel="1" x14ac:dyDescent="0.25">
      <c r="A2402" s="152"/>
      <c r="B2402" s="153"/>
      <c r="C2402" s="181" t="s">
        <v>2393</v>
      </c>
      <c r="D2402" s="161"/>
      <c r="E2402" s="162">
        <v>23.745999999999999</v>
      </c>
      <c r="F2402" s="156"/>
      <c r="G2402" s="156"/>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353</v>
      </c>
      <c r="AH2402" s="145">
        <v>0</v>
      </c>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71">
        <v>184</v>
      </c>
      <c r="B2403" s="172" t="s">
        <v>2394</v>
      </c>
      <c r="C2403" s="180" t="s">
        <v>2395</v>
      </c>
      <c r="D2403" s="173" t="s">
        <v>513</v>
      </c>
      <c r="E2403" s="174">
        <v>87.305000000000007</v>
      </c>
      <c r="F2403" s="175"/>
      <c r="G2403" s="176">
        <f>ROUND(E2403*F2403,2)</f>
        <v>0</v>
      </c>
      <c r="H2403" s="175"/>
      <c r="I2403" s="176">
        <f>ROUND(E2403*H2403,2)</f>
        <v>0</v>
      </c>
      <c r="J2403" s="175"/>
      <c r="K2403" s="176">
        <f>ROUND(E2403*J2403,2)</f>
        <v>0</v>
      </c>
      <c r="L2403" s="176">
        <v>15</v>
      </c>
      <c r="M2403" s="176">
        <f>G2403*(1+L2403/100)</f>
        <v>0</v>
      </c>
      <c r="N2403" s="174">
        <v>2.094E-2</v>
      </c>
      <c r="O2403" s="174">
        <f>ROUND(E2403*N2403,2)</f>
        <v>1.83</v>
      </c>
      <c r="P2403" s="174">
        <v>0</v>
      </c>
      <c r="Q2403" s="174">
        <f>ROUND(E2403*P2403,2)</f>
        <v>0</v>
      </c>
      <c r="R2403" s="176"/>
      <c r="S2403" s="176" t="s">
        <v>760</v>
      </c>
      <c r="T2403" s="177" t="s">
        <v>328</v>
      </c>
      <c r="U2403" s="156">
        <v>2.31</v>
      </c>
      <c r="V2403" s="156">
        <f>ROUND(E2403*U2403,2)</f>
        <v>201.67</v>
      </c>
      <c r="W2403" s="156"/>
      <c r="X2403" s="156" t="s">
        <v>373</v>
      </c>
      <c r="Y2403" s="145"/>
      <c r="Z2403" s="145"/>
      <c r="AA2403" s="145"/>
      <c r="AB2403" s="145"/>
      <c r="AC2403" s="145"/>
      <c r="AD2403" s="145"/>
      <c r="AE2403" s="145"/>
      <c r="AF2403" s="145"/>
      <c r="AG2403" s="145" t="s">
        <v>374</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2396</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78" t="str">
        <f>C2404</f>
        <v>Dodávka a montáž biodesek - modřín tl. 19,0 mm, podkladní dřevěný rošt včetně kotevních prvků, montážního materiálu.</v>
      </c>
      <c r="BB2404" s="145"/>
      <c r="BC2404" s="145"/>
      <c r="BD2404" s="145"/>
      <c r="BE2404" s="145"/>
      <c r="BF2404" s="145"/>
      <c r="BG2404" s="145"/>
      <c r="BH2404" s="145"/>
    </row>
    <row r="2405" spans="1:60" outlineLevel="1" x14ac:dyDescent="0.25">
      <c r="A2405" s="152"/>
      <c r="B2405" s="153"/>
      <c r="C2405" s="261" t="s">
        <v>2350</v>
      </c>
      <c r="D2405" s="262"/>
      <c r="E2405" s="262"/>
      <c r="F2405" s="262"/>
      <c r="G2405" s="262"/>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331</v>
      </c>
      <c r="AH2405" s="145"/>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261" t="s">
        <v>2351</v>
      </c>
      <c r="D2406" s="262"/>
      <c r="E2406" s="262"/>
      <c r="F2406" s="262"/>
      <c r="G2406" s="262"/>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331</v>
      </c>
      <c r="AH2406" s="145"/>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52"/>
      <c r="B2407" s="153"/>
      <c r="C2407" s="261" t="s">
        <v>2387</v>
      </c>
      <c r="D2407" s="262"/>
      <c r="E2407" s="262"/>
      <c r="F2407" s="262"/>
      <c r="G2407" s="262"/>
      <c r="H2407" s="156"/>
      <c r="I2407" s="156"/>
      <c r="J2407" s="156"/>
      <c r="K2407" s="156"/>
      <c r="L2407" s="156"/>
      <c r="M2407" s="156"/>
      <c r="N2407" s="155"/>
      <c r="O2407" s="155"/>
      <c r="P2407" s="155"/>
      <c r="Q2407" s="155"/>
      <c r="R2407" s="156"/>
      <c r="S2407" s="156"/>
      <c r="T2407" s="156"/>
      <c r="U2407" s="156"/>
      <c r="V2407" s="156"/>
      <c r="W2407" s="156"/>
      <c r="X2407" s="156"/>
      <c r="Y2407" s="145"/>
      <c r="Z2407" s="145"/>
      <c r="AA2407" s="145"/>
      <c r="AB2407" s="145"/>
      <c r="AC2407" s="145"/>
      <c r="AD2407" s="145"/>
      <c r="AE2407" s="145"/>
      <c r="AF2407" s="145"/>
      <c r="AG2407" s="145" t="s">
        <v>331</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2356</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45"/>
      <c r="BB2408" s="145"/>
      <c r="BC2408" s="145"/>
      <c r="BD2408" s="145"/>
      <c r="BE2408" s="145"/>
      <c r="BF2408" s="145"/>
      <c r="BG2408" s="145"/>
      <c r="BH2408" s="145"/>
    </row>
    <row r="2409" spans="1:60" outlineLevel="1" x14ac:dyDescent="0.25">
      <c r="A2409" s="152"/>
      <c r="B2409" s="153"/>
      <c r="C2409" s="181" t="s">
        <v>2397</v>
      </c>
      <c r="D2409" s="161"/>
      <c r="E2409" s="162">
        <v>14.28</v>
      </c>
      <c r="F2409" s="156"/>
      <c r="G2409" s="156"/>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353</v>
      </c>
      <c r="AH2409" s="145">
        <v>0</v>
      </c>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181" t="s">
        <v>2398</v>
      </c>
      <c r="D2410" s="161"/>
      <c r="E2410" s="162">
        <v>11.025</v>
      </c>
      <c r="F2410" s="156"/>
      <c r="G2410" s="156"/>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353</v>
      </c>
      <c r="AH2410" s="145">
        <v>0</v>
      </c>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181" t="s">
        <v>2399</v>
      </c>
      <c r="D2411" s="161"/>
      <c r="E2411" s="162">
        <v>62</v>
      </c>
      <c r="F2411" s="156"/>
      <c r="G2411" s="156"/>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353</v>
      </c>
      <c r="AH2411" s="145">
        <v>0</v>
      </c>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71">
        <v>185</v>
      </c>
      <c r="B2412" s="172" t="s">
        <v>2400</v>
      </c>
      <c r="C2412" s="180" t="s">
        <v>2401</v>
      </c>
      <c r="D2412" s="173" t="s">
        <v>513</v>
      </c>
      <c r="E2412" s="174">
        <v>36.722999999999999</v>
      </c>
      <c r="F2412" s="175"/>
      <c r="G2412" s="176">
        <f>ROUND(E2412*F2412,2)</f>
        <v>0</v>
      </c>
      <c r="H2412" s="175"/>
      <c r="I2412" s="176">
        <f>ROUND(E2412*H2412,2)</f>
        <v>0</v>
      </c>
      <c r="J2412" s="175"/>
      <c r="K2412" s="176">
        <f>ROUND(E2412*J2412,2)</f>
        <v>0</v>
      </c>
      <c r="L2412" s="176">
        <v>15</v>
      </c>
      <c r="M2412" s="176">
        <f>G2412*(1+L2412/100)</f>
        <v>0</v>
      </c>
      <c r="N2412" s="174">
        <v>2.094E-2</v>
      </c>
      <c r="O2412" s="174">
        <f>ROUND(E2412*N2412,2)</f>
        <v>0.77</v>
      </c>
      <c r="P2412" s="174">
        <v>0</v>
      </c>
      <c r="Q2412" s="174">
        <f>ROUND(E2412*P2412,2)</f>
        <v>0</v>
      </c>
      <c r="R2412" s="176"/>
      <c r="S2412" s="176" t="s">
        <v>760</v>
      </c>
      <c r="T2412" s="177" t="s">
        <v>328</v>
      </c>
      <c r="U2412" s="156">
        <v>2.31</v>
      </c>
      <c r="V2412" s="156">
        <f>ROUND(E2412*U2412,2)</f>
        <v>84.83</v>
      </c>
      <c r="W2412" s="156"/>
      <c r="X2412" s="156" t="s">
        <v>373</v>
      </c>
      <c r="Y2412" s="145"/>
      <c r="Z2412" s="145"/>
      <c r="AA2412" s="145"/>
      <c r="AB2412" s="145"/>
      <c r="AC2412" s="145"/>
      <c r="AD2412" s="145"/>
      <c r="AE2412" s="145"/>
      <c r="AF2412" s="145"/>
      <c r="AG2412" s="145" t="s">
        <v>374</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259" t="s">
        <v>2396</v>
      </c>
      <c r="D2413" s="260"/>
      <c r="E2413" s="260"/>
      <c r="F2413" s="260"/>
      <c r="G2413" s="260"/>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331</v>
      </c>
      <c r="AH2413" s="145"/>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78" t="str">
        <f>C2413</f>
        <v>Dodávka a montáž biodesek - modřín tl. 19,0 mm, podkladní dřevěný rošt včetně kotevních prvků, montážního materiálu.</v>
      </c>
      <c r="BB2413" s="145"/>
      <c r="BC2413" s="145"/>
      <c r="BD2413" s="145"/>
      <c r="BE2413" s="145"/>
      <c r="BF2413" s="145"/>
      <c r="BG2413" s="145"/>
      <c r="BH2413" s="145"/>
    </row>
    <row r="2414" spans="1:60" outlineLevel="1" x14ac:dyDescent="0.25">
      <c r="A2414" s="152"/>
      <c r="B2414" s="153"/>
      <c r="C2414" s="261" t="s">
        <v>2350</v>
      </c>
      <c r="D2414" s="262"/>
      <c r="E2414" s="262"/>
      <c r="F2414" s="262"/>
      <c r="G2414" s="262"/>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331</v>
      </c>
      <c r="AH2414" s="145"/>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261" t="s">
        <v>2351</v>
      </c>
      <c r="D2415" s="262"/>
      <c r="E2415" s="262"/>
      <c r="F2415" s="262"/>
      <c r="G2415" s="262"/>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331</v>
      </c>
      <c r="AH2415" s="145"/>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52"/>
      <c r="B2416" s="153"/>
      <c r="C2416" s="261" t="s">
        <v>2387</v>
      </c>
      <c r="D2416" s="262"/>
      <c r="E2416" s="262"/>
      <c r="F2416" s="262"/>
      <c r="G2416" s="262"/>
      <c r="H2416" s="156"/>
      <c r="I2416" s="156"/>
      <c r="J2416" s="156"/>
      <c r="K2416" s="156"/>
      <c r="L2416" s="156"/>
      <c r="M2416" s="156"/>
      <c r="N2416" s="155"/>
      <c r="O2416" s="155"/>
      <c r="P2416" s="155"/>
      <c r="Q2416" s="155"/>
      <c r="R2416" s="156"/>
      <c r="S2416" s="156"/>
      <c r="T2416" s="156"/>
      <c r="U2416" s="156"/>
      <c r="V2416" s="156"/>
      <c r="W2416" s="156"/>
      <c r="X2416" s="156"/>
      <c r="Y2416" s="145"/>
      <c r="Z2416" s="145"/>
      <c r="AA2416" s="145"/>
      <c r="AB2416" s="145"/>
      <c r="AC2416" s="145"/>
      <c r="AD2416" s="145"/>
      <c r="AE2416" s="145"/>
      <c r="AF2416" s="145"/>
      <c r="AG2416" s="145" t="s">
        <v>331</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2356</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45"/>
      <c r="BB2417" s="145"/>
      <c r="BC2417" s="145"/>
      <c r="BD2417" s="145"/>
      <c r="BE2417" s="145"/>
      <c r="BF2417" s="145"/>
      <c r="BG2417" s="145"/>
      <c r="BH2417" s="145"/>
    </row>
    <row r="2418" spans="1:60" outlineLevel="1" x14ac:dyDescent="0.25">
      <c r="A2418" s="152"/>
      <c r="B2418" s="153"/>
      <c r="C2418" s="181" t="s">
        <v>2402</v>
      </c>
      <c r="D2418" s="161"/>
      <c r="E2418" s="162">
        <v>38.253999999999998</v>
      </c>
      <c r="F2418" s="156"/>
      <c r="G2418" s="156"/>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353</v>
      </c>
      <c r="AH2418" s="145">
        <v>0</v>
      </c>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181" t="s">
        <v>1875</v>
      </c>
      <c r="D2419" s="161"/>
      <c r="E2419" s="162">
        <v>-1.7729999999999999</v>
      </c>
      <c r="F2419" s="156"/>
      <c r="G2419" s="156"/>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353</v>
      </c>
      <c r="AH2419" s="145">
        <v>0</v>
      </c>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181" t="s">
        <v>2403</v>
      </c>
      <c r="D2420" s="161"/>
      <c r="E2420" s="162">
        <v>0.24199999999999999</v>
      </c>
      <c r="F2420" s="156"/>
      <c r="G2420" s="156"/>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353</v>
      </c>
      <c r="AH2420" s="145">
        <v>0</v>
      </c>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x14ac:dyDescent="0.25">
      <c r="A2421" s="164" t="s">
        <v>322</v>
      </c>
      <c r="B2421" s="165" t="s">
        <v>170</v>
      </c>
      <c r="C2421" s="179" t="s">
        <v>171</v>
      </c>
      <c r="D2421" s="166"/>
      <c r="E2421" s="167"/>
      <c r="F2421" s="168"/>
      <c r="G2421" s="168">
        <f>SUMIF(AG2422:AG2691,"&lt;&gt;NOR",G2422:G2691)</f>
        <v>0</v>
      </c>
      <c r="H2421" s="168"/>
      <c r="I2421" s="168">
        <f>SUM(I2422:I2691)</f>
        <v>0</v>
      </c>
      <c r="J2421" s="168"/>
      <c r="K2421" s="168">
        <f>SUM(K2422:K2691)</f>
        <v>0</v>
      </c>
      <c r="L2421" s="168"/>
      <c r="M2421" s="168">
        <f>SUM(M2422:M2691)</f>
        <v>0</v>
      </c>
      <c r="N2421" s="167"/>
      <c r="O2421" s="167">
        <f>SUM(O2422:O2691)</f>
        <v>372.27</v>
      </c>
      <c r="P2421" s="167"/>
      <c r="Q2421" s="167">
        <f>SUM(Q2422:Q2691)</f>
        <v>0</v>
      </c>
      <c r="R2421" s="168"/>
      <c r="S2421" s="168"/>
      <c r="T2421" s="169"/>
      <c r="U2421" s="163"/>
      <c r="V2421" s="163">
        <f>SUM(V2422:V2691)</f>
        <v>963.50999999999988</v>
      </c>
      <c r="W2421" s="163"/>
      <c r="X2421" s="163"/>
      <c r="AG2421" t="s">
        <v>323</v>
      </c>
    </row>
    <row r="2422" spans="1:60" outlineLevel="1" x14ac:dyDescent="0.25">
      <c r="A2422" s="171">
        <v>186</v>
      </c>
      <c r="B2422" s="172" t="s">
        <v>2404</v>
      </c>
      <c r="C2422" s="180" t="s">
        <v>2405</v>
      </c>
      <c r="D2422" s="173" t="s">
        <v>371</v>
      </c>
      <c r="E2422" s="174">
        <v>0.98129999999999995</v>
      </c>
      <c r="F2422" s="175"/>
      <c r="G2422" s="176">
        <f>ROUND(E2422*F2422,2)</f>
        <v>0</v>
      </c>
      <c r="H2422" s="175"/>
      <c r="I2422" s="176">
        <f>ROUND(E2422*H2422,2)</f>
        <v>0</v>
      </c>
      <c r="J2422" s="175"/>
      <c r="K2422" s="176">
        <f>ROUND(E2422*J2422,2)</f>
        <v>0</v>
      </c>
      <c r="L2422" s="176">
        <v>15</v>
      </c>
      <c r="M2422" s="176">
        <f>G2422*(1+L2422/100)</f>
        <v>0</v>
      </c>
      <c r="N2422" s="174">
        <v>2.5249999999999999</v>
      </c>
      <c r="O2422" s="174">
        <f>ROUND(E2422*N2422,2)</f>
        <v>2.48</v>
      </c>
      <c r="P2422" s="174">
        <v>0</v>
      </c>
      <c r="Q2422" s="174">
        <f>ROUND(E2422*P2422,2)</f>
        <v>0</v>
      </c>
      <c r="R2422" s="176" t="s">
        <v>531</v>
      </c>
      <c r="S2422" s="176" t="s">
        <v>327</v>
      </c>
      <c r="T2422" s="177" t="s">
        <v>327</v>
      </c>
      <c r="U2422" s="156">
        <v>2.58</v>
      </c>
      <c r="V2422" s="156">
        <f>ROUND(E2422*U2422,2)</f>
        <v>2.5299999999999998</v>
      </c>
      <c r="W2422" s="156"/>
      <c r="X2422" s="156" t="s">
        <v>373</v>
      </c>
      <c r="Y2422" s="145"/>
      <c r="Z2422" s="145"/>
      <c r="AA2422" s="145"/>
      <c r="AB2422" s="145"/>
      <c r="AC2422" s="145"/>
      <c r="AD2422" s="145"/>
      <c r="AE2422" s="145"/>
      <c r="AF2422" s="145"/>
      <c r="AG2422" s="145" t="s">
        <v>374</v>
      </c>
      <c r="AH2422" s="145"/>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270" t="s">
        <v>2406</v>
      </c>
      <c r="D2423" s="271"/>
      <c r="E2423" s="271"/>
      <c r="F2423" s="271"/>
      <c r="G2423" s="271"/>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376</v>
      </c>
      <c r="AH2423" s="145"/>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261" t="s">
        <v>2407</v>
      </c>
      <c r="D2424" s="262"/>
      <c r="E2424" s="262"/>
      <c r="F2424" s="262"/>
      <c r="G2424" s="262"/>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331</v>
      </c>
      <c r="AH2424" s="145"/>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outlineLevel="1" x14ac:dyDescent="0.25">
      <c r="A2425" s="152"/>
      <c r="B2425" s="153"/>
      <c r="C2425" s="181" t="s">
        <v>2408</v>
      </c>
      <c r="D2425" s="161"/>
      <c r="E2425" s="162">
        <v>0.375</v>
      </c>
      <c r="F2425" s="156"/>
      <c r="G2425" s="156"/>
      <c r="H2425" s="156"/>
      <c r="I2425" s="156"/>
      <c r="J2425" s="156"/>
      <c r="K2425" s="156"/>
      <c r="L2425" s="156"/>
      <c r="M2425" s="156"/>
      <c r="N2425" s="155"/>
      <c r="O2425" s="155"/>
      <c r="P2425" s="155"/>
      <c r="Q2425" s="155"/>
      <c r="R2425" s="156"/>
      <c r="S2425" s="156"/>
      <c r="T2425" s="156"/>
      <c r="U2425" s="156"/>
      <c r="V2425" s="156"/>
      <c r="W2425" s="156"/>
      <c r="X2425" s="156"/>
      <c r="Y2425" s="145"/>
      <c r="Z2425" s="145"/>
      <c r="AA2425" s="145"/>
      <c r="AB2425" s="145"/>
      <c r="AC2425" s="145"/>
      <c r="AD2425" s="145"/>
      <c r="AE2425" s="145"/>
      <c r="AF2425" s="145"/>
      <c r="AG2425" s="145" t="s">
        <v>353</v>
      </c>
      <c r="AH2425" s="145">
        <v>0</v>
      </c>
      <c r="AI2425" s="145"/>
      <c r="AJ2425" s="145"/>
      <c r="AK2425" s="145"/>
      <c r="AL2425" s="145"/>
      <c r="AM2425" s="145"/>
      <c r="AN2425" s="145"/>
      <c r="AO2425" s="145"/>
      <c r="AP2425" s="145"/>
      <c r="AQ2425" s="145"/>
      <c r="AR2425" s="145"/>
      <c r="AS2425" s="145"/>
      <c r="AT2425" s="145"/>
      <c r="AU2425" s="145"/>
      <c r="AV2425" s="145"/>
      <c r="AW2425" s="145"/>
      <c r="AX2425" s="145"/>
      <c r="AY2425" s="145"/>
      <c r="AZ2425" s="145"/>
      <c r="BA2425" s="145"/>
      <c r="BB2425" s="145"/>
      <c r="BC2425" s="145"/>
      <c r="BD2425" s="145"/>
      <c r="BE2425" s="145"/>
      <c r="BF2425" s="145"/>
      <c r="BG2425" s="145"/>
      <c r="BH2425" s="145"/>
    </row>
    <row r="2426" spans="1:60" outlineLevel="1" x14ac:dyDescent="0.25">
      <c r="A2426" s="152"/>
      <c r="B2426" s="153"/>
      <c r="C2426" s="181" t="s">
        <v>2409</v>
      </c>
      <c r="D2426" s="161"/>
      <c r="E2426" s="162">
        <v>0.60629999999999995</v>
      </c>
      <c r="F2426" s="156"/>
      <c r="G2426" s="156"/>
      <c r="H2426" s="156"/>
      <c r="I2426" s="156"/>
      <c r="J2426" s="156"/>
      <c r="K2426" s="156"/>
      <c r="L2426" s="156"/>
      <c r="M2426" s="156"/>
      <c r="N2426" s="155"/>
      <c r="O2426" s="155"/>
      <c r="P2426" s="155"/>
      <c r="Q2426" s="155"/>
      <c r="R2426" s="156"/>
      <c r="S2426" s="156"/>
      <c r="T2426" s="156"/>
      <c r="U2426" s="156"/>
      <c r="V2426" s="156"/>
      <c r="W2426" s="156"/>
      <c r="X2426" s="156"/>
      <c r="Y2426" s="145"/>
      <c r="Z2426" s="145"/>
      <c r="AA2426" s="145"/>
      <c r="AB2426" s="145"/>
      <c r="AC2426" s="145"/>
      <c r="AD2426" s="145"/>
      <c r="AE2426" s="145"/>
      <c r="AF2426" s="145"/>
      <c r="AG2426" s="145" t="s">
        <v>353</v>
      </c>
      <c r="AH2426" s="145">
        <v>0</v>
      </c>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71">
        <v>187</v>
      </c>
      <c r="B2427" s="172" t="s">
        <v>2410</v>
      </c>
      <c r="C2427" s="180" t="s">
        <v>2411</v>
      </c>
      <c r="D2427" s="173" t="s">
        <v>371</v>
      </c>
      <c r="E2427" s="174">
        <v>0.98129999999999995</v>
      </c>
      <c r="F2427" s="175"/>
      <c r="G2427" s="176">
        <f>ROUND(E2427*F2427,2)</f>
        <v>0</v>
      </c>
      <c r="H2427" s="175"/>
      <c r="I2427" s="176">
        <f>ROUND(E2427*H2427,2)</f>
        <v>0</v>
      </c>
      <c r="J2427" s="175"/>
      <c r="K2427" s="176">
        <f>ROUND(E2427*J2427,2)</f>
        <v>0</v>
      </c>
      <c r="L2427" s="176">
        <v>15</v>
      </c>
      <c r="M2427" s="176">
        <f>G2427*(1+L2427/100)</f>
        <v>0</v>
      </c>
      <c r="N2427" s="174">
        <v>0</v>
      </c>
      <c r="O2427" s="174">
        <f>ROUND(E2427*N2427,2)</f>
        <v>0</v>
      </c>
      <c r="P2427" s="174">
        <v>0</v>
      </c>
      <c r="Q2427" s="174">
        <f>ROUND(E2427*P2427,2)</f>
        <v>0</v>
      </c>
      <c r="R2427" s="176" t="s">
        <v>531</v>
      </c>
      <c r="S2427" s="176" t="s">
        <v>327</v>
      </c>
      <c r="T2427" s="177" t="s">
        <v>327</v>
      </c>
      <c r="U2427" s="156">
        <v>0.41</v>
      </c>
      <c r="V2427" s="156">
        <f>ROUND(E2427*U2427,2)</f>
        <v>0.4</v>
      </c>
      <c r="W2427" s="156"/>
      <c r="X2427" s="156" t="s">
        <v>373</v>
      </c>
      <c r="Y2427" s="145"/>
      <c r="Z2427" s="145"/>
      <c r="AA2427" s="145"/>
      <c r="AB2427" s="145"/>
      <c r="AC2427" s="145"/>
      <c r="AD2427" s="145"/>
      <c r="AE2427" s="145"/>
      <c r="AF2427" s="145"/>
      <c r="AG2427" s="145" t="s">
        <v>374</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70" t="s">
        <v>2412</v>
      </c>
      <c r="D2428" s="271"/>
      <c r="E2428" s="271"/>
      <c r="F2428" s="271"/>
      <c r="G2428" s="271"/>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376</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1" t="s">
        <v>2413</v>
      </c>
      <c r="D2429" s="161"/>
      <c r="E2429" s="162">
        <v>0.98129999999999995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5</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ht="20.399999999999999" outlineLevel="1" x14ac:dyDescent="0.25">
      <c r="A2430" s="171">
        <v>188</v>
      </c>
      <c r="B2430" s="172" t="s">
        <v>2414</v>
      </c>
      <c r="C2430" s="180" t="s">
        <v>2415</v>
      </c>
      <c r="D2430" s="173" t="s">
        <v>505</v>
      </c>
      <c r="E2430" s="174">
        <v>3.5680000000000003E-2</v>
      </c>
      <c r="F2430" s="175"/>
      <c r="G2430" s="176">
        <f>ROUND(E2430*F2430,2)</f>
        <v>0</v>
      </c>
      <c r="H2430" s="175"/>
      <c r="I2430" s="176">
        <f>ROUND(E2430*H2430,2)</f>
        <v>0</v>
      </c>
      <c r="J2430" s="175"/>
      <c r="K2430" s="176">
        <f>ROUND(E2430*J2430,2)</f>
        <v>0</v>
      </c>
      <c r="L2430" s="176">
        <v>15</v>
      </c>
      <c r="M2430" s="176">
        <f>G2430*(1+L2430/100)</f>
        <v>0</v>
      </c>
      <c r="N2430" s="174">
        <v>1.0662499999999999</v>
      </c>
      <c r="O2430" s="174">
        <f>ROUND(E2430*N2430,2)</f>
        <v>0.04</v>
      </c>
      <c r="P2430" s="174">
        <v>0</v>
      </c>
      <c r="Q2430" s="174">
        <f>ROUND(E2430*P2430,2)</f>
        <v>0</v>
      </c>
      <c r="R2430" s="176" t="s">
        <v>531</v>
      </c>
      <c r="S2430" s="176" t="s">
        <v>327</v>
      </c>
      <c r="T2430" s="177" t="s">
        <v>327</v>
      </c>
      <c r="U2430" s="156">
        <v>15.231</v>
      </c>
      <c r="V2430" s="156">
        <f>ROUND(E2430*U2430,2)</f>
        <v>0.54</v>
      </c>
      <c r="W2430" s="156"/>
      <c r="X2430" s="156" t="s">
        <v>373</v>
      </c>
      <c r="Y2430" s="145"/>
      <c r="Z2430" s="145"/>
      <c r="AA2430" s="145"/>
      <c r="AB2430" s="145"/>
      <c r="AC2430" s="145"/>
      <c r="AD2430" s="145"/>
      <c r="AE2430" s="145"/>
      <c r="AF2430" s="145"/>
      <c r="AG2430" s="145" t="s">
        <v>374</v>
      </c>
      <c r="AH2430" s="145"/>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52"/>
      <c r="B2431" s="153"/>
      <c r="C2431" s="270" t="s">
        <v>579</v>
      </c>
      <c r="D2431" s="271"/>
      <c r="E2431" s="271"/>
      <c r="F2431" s="271"/>
      <c r="G2431" s="271"/>
      <c r="H2431" s="156"/>
      <c r="I2431" s="156"/>
      <c r="J2431" s="156"/>
      <c r="K2431" s="156"/>
      <c r="L2431" s="156"/>
      <c r="M2431" s="156"/>
      <c r="N2431" s="155"/>
      <c r="O2431" s="155"/>
      <c r="P2431" s="155"/>
      <c r="Q2431" s="155"/>
      <c r="R2431" s="156"/>
      <c r="S2431" s="156"/>
      <c r="T2431" s="156"/>
      <c r="U2431" s="156"/>
      <c r="V2431" s="156"/>
      <c r="W2431" s="156"/>
      <c r="X2431" s="156"/>
      <c r="Y2431" s="145"/>
      <c r="Z2431" s="145"/>
      <c r="AA2431" s="145"/>
      <c r="AB2431" s="145"/>
      <c r="AC2431" s="145"/>
      <c r="AD2431" s="145"/>
      <c r="AE2431" s="145"/>
      <c r="AF2431" s="145"/>
      <c r="AG2431" s="145" t="s">
        <v>376</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181" t="s">
        <v>2416</v>
      </c>
      <c r="D2432" s="161"/>
      <c r="E2432" s="162">
        <v>1.3639999999999999E-2</v>
      </c>
      <c r="F2432" s="156"/>
      <c r="G2432" s="156"/>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353</v>
      </c>
      <c r="AH2432" s="145">
        <v>0</v>
      </c>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1" t="s">
        <v>2417</v>
      </c>
      <c r="D2433" s="161"/>
      <c r="E2433" s="162">
        <v>2.205E-2</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0</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2418</v>
      </c>
      <c r="C2434" s="180" t="s">
        <v>2419</v>
      </c>
      <c r="D2434" s="173" t="s">
        <v>513</v>
      </c>
      <c r="E2434" s="174">
        <v>2066.6550000000002</v>
      </c>
      <c r="F2434" s="175"/>
      <c r="G2434" s="176">
        <f>ROUND(E2434*F2434,2)</f>
        <v>0</v>
      </c>
      <c r="H2434" s="175"/>
      <c r="I2434" s="176">
        <f>ROUND(E2434*H2434,2)</f>
        <v>0</v>
      </c>
      <c r="J2434" s="175"/>
      <c r="K2434" s="176">
        <f>ROUND(E2434*J2434,2)</f>
        <v>0</v>
      </c>
      <c r="L2434" s="176">
        <v>15</v>
      </c>
      <c r="M2434" s="176">
        <f>G2434*(1+L2434/100)</f>
        <v>0</v>
      </c>
      <c r="N2434" s="174">
        <v>7.3499999999999998E-3</v>
      </c>
      <c r="O2434" s="174">
        <f>ROUND(E2434*N2434,2)</f>
        <v>15.19</v>
      </c>
      <c r="P2434" s="174">
        <v>0</v>
      </c>
      <c r="Q2434" s="174">
        <f>ROUND(E2434*P2434,2)</f>
        <v>0</v>
      </c>
      <c r="R2434" s="176" t="s">
        <v>531</v>
      </c>
      <c r="S2434" s="176" t="s">
        <v>327</v>
      </c>
      <c r="T2434" s="177" t="s">
        <v>327</v>
      </c>
      <c r="U2434" s="156">
        <v>0.34399999999999997</v>
      </c>
      <c r="V2434" s="156">
        <f>ROUND(E2434*U2434,2)</f>
        <v>710.93</v>
      </c>
      <c r="W2434" s="156"/>
      <c r="X2434" s="156" t="s">
        <v>373</v>
      </c>
      <c r="Y2434" s="145"/>
      <c r="Z2434" s="145"/>
      <c r="AA2434" s="145"/>
      <c r="AB2434" s="145"/>
      <c r="AC2434" s="145"/>
      <c r="AD2434" s="145"/>
      <c r="AE2434" s="145"/>
      <c r="AF2434" s="145"/>
      <c r="AG2434" s="145" t="s">
        <v>374</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2420</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376</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1" t="s">
        <v>2421</v>
      </c>
      <c r="D2436" s="161"/>
      <c r="E2436" s="162">
        <v>2066.6550000000002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5</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ht="20.399999999999999" outlineLevel="1" x14ac:dyDescent="0.25">
      <c r="A2437" s="171">
        <v>190</v>
      </c>
      <c r="B2437" s="172" t="s">
        <v>2422</v>
      </c>
      <c r="C2437" s="180" t="s">
        <v>2423</v>
      </c>
      <c r="D2437" s="173" t="s">
        <v>513</v>
      </c>
      <c r="E2437" s="174">
        <v>3.375</v>
      </c>
      <c r="F2437" s="175"/>
      <c r="G2437" s="176">
        <f>ROUND(E2437*F2437,2)</f>
        <v>0</v>
      </c>
      <c r="H2437" s="175"/>
      <c r="I2437" s="176">
        <f>ROUND(E2437*H2437,2)</f>
        <v>0</v>
      </c>
      <c r="J2437" s="175"/>
      <c r="K2437" s="176">
        <f>ROUND(E2437*J2437,2)</f>
        <v>0</v>
      </c>
      <c r="L2437" s="176">
        <v>15</v>
      </c>
      <c r="M2437" s="176">
        <f>G2437*(1+L2437/100)</f>
        <v>0</v>
      </c>
      <c r="N2437" s="174">
        <v>0.20477999999999999</v>
      </c>
      <c r="O2437" s="174">
        <f>ROUND(E2437*N2437,2)</f>
        <v>0.69</v>
      </c>
      <c r="P2437" s="174">
        <v>0</v>
      </c>
      <c r="Q2437" s="174">
        <f>ROUND(E2437*P2437,2)</f>
        <v>0</v>
      </c>
      <c r="R2437" s="176" t="s">
        <v>531</v>
      </c>
      <c r="S2437" s="176" t="s">
        <v>327</v>
      </c>
      <c r="T2437" s="177" t="s">
        <v>327</v>
      </c>
      <c r="U2437" s="156">
        <v>0.79500000000000004</v>
      </c>
      <c r="V2437" s="156">
        <f>ROUND(E2437*U2437,2)</f>
        <v>2.68</v>
      </c>
      <c r="W2437" s="156"/>
      <c r="X2437" s="156" t="s">
        <v>373</v>
      </c>
      <c r="Y2437" s="145"/>
      <c r="Z2437" s="145"/>
      <c r="AA2437" s="145"/>
      <c r="AB2437" s="145"/>
      <c r="AC2437" s="145"/>
      <c r="AD2437" s="145"/>
      <c r="AE2437" s="145"/>
      <c r="AF2437" s="145"/>
      <c r="AG2437" s="145" t="s">
        <v>374</v>
      </c>
      <c r="AH2437" s="145"/>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outlineLevel="1" x14ac:dyDescent="0.25">
      <c r="A2438" s="152"/>
      <c r="B2438" s="153"/>
      <c r="C2438" s="270" t="s">
        <v>2420</v>
      </c>
      <c r="D2438" s="271"/>
      <c r="E2438" s="271"/>
      <c r="F2438" s="271"/>
      <c r="G2438" s="271"/>
      <c r="H2438" s="156"/>
      <c r="I2438" s="156"/>
      <c r="J2438" s="156"/>
      <c r="K2438" s="156"/>
      <c r="L2438" s="156"/>
      <c r="M2438" s="156"/>
      <c r="N2438" s="155"/>
      <c r="O2438" s="155"/>
      <c r="P2438" s="155"/>
      <c r="Q2438" s="155"/>
      <c r="R2438" s="156"/>
      <c r="S2438" s="156"/>
      <c r="T2438" s="156"/>
      <c r="U2438" s="156"/>
      <c r="V2438" s="156"/>
      <c r="W2438" s="156"/>
      <c r="X2438" s="156"/>
      <c r="Y2438" s="145"/>
      <c r="Z2438" s="145"/>
      <c r="AA2438" s="145"/>
      <c r="AB2438" s="145"/>
      <c r="AC2438" s="145"/>
      <c r="AD2438" s="145"/>
      <c r="AE2438" s="145"/>
      <c r="AF2438" s="145"/>
      <c r="AG2438" s="145" t="s">
        <v>376</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61" t="s">
        <v>2424</v>
      </c>
      <c r="D2439" s="262"/>
      <c r="E2439" s="262"/>
      <c r="F2439" s="262"/>
      <c r="G2439" s="262"/>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331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261" t="s">
        <v>2425</v>
      </c>
      <c r="D2440" s="262"/>
      <c r="E2440" s="262"/>
      <c r="F2440" s="262"/>
      <c r="G2440" s="262"/>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331</v>
      </c>
      <c r="AH2440" s="145"/>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outlineLevel="1" x14ac:dyDescent="0.25">
      <c r="A2441" s="152"/>
      <c r="B2441" s="153"/>
      <c r="C2441" s="181" t="s">
        <v>570</v>
      </c>
      <c r="D2441" s="161"/>
      <c r="E2441" s="162"/>
      <c r="F2441" s="156"/>
      <c r="G2441" s="156"/>
      <c r="H2441" s="156"/>
      <c r="I2441" s="156"/>
      <c r="J2441" s="156"/>
      <c r="K2441" s="156"/>
      <c r="L2441" s="156"/>
      <c r="M2441" s="156"/>
      <c r="N2441" s="155"/>
      <c r="O2441" s="155"/>
      <c r="P2441" s="155"/>
      <c r="Q2441" s="155"/>
      <c r="R2441" s="156"/>
      <c r="S2441" s="156"/>
      <c r="T2441" s="156"/>
      <c r="U2441" s="156"/>
      <c r="V2441" s="156"/>
      <c r="W2441" s="156"/>
      <c r="X2441" s="156"/>
      <c r="Y2441" s="145"/>
      <c r="Z2441" s="145"/>
      <c r="AA2441" s="145"/>
      <c r="AB2441" s="145"/>
      <c r="AC2441" s="145"/>
      <c r="AD2441" s="145"/>
      <c r="AE2441" s="145"/>
      <c r="AF2441" s="145"/>
      <c r="AG2441" s="145" t="s">
        <v>353</v>
      </c>
      <c r="AH2441" s="145">
        <v>0</v>
      </c>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181" t="s">
        <v>2426</v>
      </c>
      <c r="D2442" s="161"/>
      <c r="E2442" s="162">
        <v>0.52500000000000002</v>
      </c>
      <c r="F2442" s="156"/>
      <c r="G2442" s="156"/>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353</v>
      </c>
      <c r="AH2442" s="145">
        <v>0</v>
      </c>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181" t="s">
        <v>2427</v>
      </c>
      <c r="D2443" s="161"/>
      <c r="E2443" s="162">
        <v>2.85</v>
      </c>
      <c r="F2443" s="156"/>
      <c r="G2443" s="156"/>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353</v>
      </c>
      <c r="AH2443" s="145">
        <v>0</v>
      </c>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71">
        <v>191</v>
      </c>
      <c r="B2444" s="172" t="s">
        <v>2428</v>
      </c>
      <c r="C2444" s="180" t="s">
        <v>2429</v>
      </c>
      <c r="D2444" s="173" t="s">
        <v>513</v>
      </c>
      <c r="E2444" s="174">
        <v>2066.6550000000002</v>
      </c>
      <c r="F2444" s="175"/>
      <c r="G2444" s="176">
        <f>ROUND(E2444*F2444,2)</f>
        <v>0</v>
      </c>
      <c r="H2444" s="175"/>
      <c r="I2444" s="176">
        <f>ROUND(E2444*H2444,2)</f>
        <v>0</v>
      </c>
      <c r="J2444" s="175"/>
      <c r="K2444" s="176">
        <f>ROUND(E2444*J2444,2)</f>
        <v>0</v>
      </c>
      <c r="L2444" s="176">
        <v>15</v>
      </c>
      <c r="M2444" s="176">
        <f>G2444*(1+L2444/100)</f>
        <v>0</v>
      </c>
      <c r="N2444" s="174">
        <v>0.1111</v>
      </c>
      <c r="O2444" s="174">
        <f>ROUND(E2444*N2444,2)</f>
        <v>229.61</v>
      </c>
      <c r="P2444" s="174">
        <v>0</v>
      </c>
      <c r="Q2444" s="174">
        <f>ROUND(E2444*P2444,2)</f>
        <v>0</v>
      </c>
      <c r="R2444" s="176" t="s">
        <v>531</v>
      </c>
      <c r="S2444" s="176" t="s">
        <v>327</v>
      </c>
      <c r="T2444" s="177" t="s">
        <v>327</v>
      </c>
      <c r="U2444" s="156">
        <v>0.10299999999999999</v>
      </c>
      <c r="V2444" s="156">
        <f>ROUND(E2444*U2444,2)</f>
        <v>212.87</v>
      </c>
      <c r="W2444" s="156"/>
      <c r="X2444" s="156" t="s">
        <v>373</v>
      </c>
      <c r="Y2444" s="145"/>
      <c r="Z2444" s="145"/>
      <c r="AA2444" s="145"/>
      <c r="AB2444" s="145"/>
      <c r="AC2444" s="145"/>
      <c r="AD2444" s="145"/>
      <c r="AE2444" s="145"/>
      <c r="AF2444" s="145"/>
      <c r="AG2444" s="145" t="s">
        <v>374</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270" t="s">
        <v>2430</v>
      </c>
      <c r="D2445" s="271"/>
      <c r="E2445" s="271"/>
      <c r="F2445" s="271"/>
      <c r="G2445" s="271"/>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376</v>
      </c>
      <c r="AH2445" s="145"/>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1" t="s">
        <v>2431</v>
      </c>
      <c r="D2446" s="161"/>
      <c r="E2446" s="162"/>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1" t="s">
        <v>975</v>
      </c>
      <c r="D2447" s="161"/>
      <c r="E2447" s="162"/>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52"/>
      <c r="B2448" s="153"/>
      <c r="C2448" s="181" t="s">
        <v>2432</v>
      </c>
      <c r="D2448" s="161"/>
      <c r="E2448" s="162">
        <v>5.3</v>
      </c>
      <c r="F2448" s="156"/>
      <c r="G2448" s="156"/>
      <c r="H2448" s="156"/>
      <c r="I2448" s="156"/>
      <c r="J2448" s="156"/>
      <c r="K2448" s="156"/>
      <c r="L2448" s="156"/>
      <c r="M2448" s="156"/>
      <c r="N2448" s="155"/>
      <c r="O2448" s="155"/>
      <c r="P2448" s="155"/>
      <c r="Q2448" s="155"/>
      <c r="R2448" s="156"/>
      <c r="S2448" s="156"/>
      <c r="T2448" s="156"/>
      <c r="U2448" s="156"/>
      <c r="V2448" s="156"/>
      <c r="W2448" s="156"/>
      <c r="X2448" s="156"/>
      <c r="Y2448" s="145"/>
      <c r="Z2448" s="145"/>
      <c r="AA2448" s="145"/>
      <c r="AB2448" s="145"/>
      <c r="AC2448" s="145"/>
      <c r="AD2448" s="145"/>
      <c r="AE2448" s="145"/>
      <c r="AF2448" s="145"/>
      <c r="AG2448" s="145" t="s">
        <v>353</v>
      </c>
      <c r="AH2448" s="145">
        <v>0</v>
      </c>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181" t="s">
        <v>2433</v>
      </c>
      <c r="D2449" s="161"/>
      <c r="E2449" s="162">
        <v>15.91</v>
      </c>
      <c r="F2449" s="156"/>
      <c r="G2449" s="156"/>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353</v>
      </c>
      <c r="AH2449" s="145">
        <v>0</v>
      </c>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1" t="s">
        <v>1675</v>
      </c>
      <c r="D2450" s="161"/>
      <c r="E2450" s="162">
        <v>9.43</v>
      </c>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1" t="s">
        <v>2434</v>
      </c>
      <c r="D2451" s="161"/>
      <c r="E2451" s="162">
        <v>1.78</v>
      </c>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1" t="s">
        <v>2435</v>
      </c>
      <c r="D2452" s="161"/>
      <c r="E2452" s="162">
        <v>1.76</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1" t="s">
        <v>2436</v>
      </c>
      <c r="D2453" s="161"/>
      <c r="E2453" s="162">
        <v>4.72</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1" t="s">
        <v>2437</v>
      </c>
      <c r="D2454" s="161"/>
      <c r="E2454" s="162">
        <v>4.29</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1" t="s">
        <v>2438</v>
      </c>
      <c r="D2455" s="161"/>
      <c r="E2455" s="162">
        <v>5.82</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1" t="s">
        <v>2439</v>
      </c>
      <c r="D2456" s="161"/>
      <c r="E2456" s="162">
        <v>2.68</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1" t="s">
        <v>1682</v>
      </c>
      <c r="D2457" s="161"/>
      <c r="E2457" s="162">
        <v>10.01</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1" t="s">
        <v>1683</v>
      </c>
      <c r="D2458" s="161"/>
      <c r="E2458" s="162">
        <v>3.41</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1" t="s">
        <v>2440</v>
      </c>
      <c r="D2459" s="161"/>
      <c r="E2459" s="162">
        <v>3.8</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1" t="s">
        <v>2441</v>
      </c>
      <c r="D2460" s="161"/>
      <c r="E2460" s="162">
        <v>8.3699999999999992</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1" t="s">
        <v>2442</v>
      </c>
      <c r="D2461" s="161"/>
      <c r="E2461" s="162">
        <v>51.36</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1" t="s">
        <v>2443</v>
      </c>
      <c r="D2462" s="161"/>
      <c r="E2462" s="162">
        <v>31.36</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1" t="s">
        <v>2444</v>
      </c>
      <c r="D2463" s="161"/>
      <c r="E2463" s="162">
        <v>57.16</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1" t="s">
        <v>2445</v>
      </c>
      <c r="D2464" s="161"/>
      <c r="E2464" s="162">
        <v>32.31</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1" t="s">
        <v>1686</v>
      </c>
      <c r="D2465" s="161"/>
      <c r="E2465" s="162">
        <v>14.7</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1" t="s">
        <v>2446</v>
      </c>
      <c r="D2466" s="161"/>
      <c r="E2466" s="162">
        <v>7.6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1" t="s">
        <v>2447</v>
      </c>
      <c r="D2467" s="161"/>
      <c r="E2467" s="162">
        <v>6.93</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1" t="s">
        <v>1689</v>
      </c>
      <c r="D2468" s="161"/>
      <c r="E2468" s="162">
        <v>5.04</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1" t="s">
        <v>2448</v>
      </c>
      <c r="D2469" s="161"/>
      <c r="E2469" s="162">
        <v>4.83</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1" t="s">
        <v>1691</v>
      </c>
      <c r="D2470" s="161"/>
      <c r="E2470" s="162">
        <v>8.1300000000000008</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1" t="s">
        <v>2449</v>
      </c>
      <c r="D2471" s="161"/>
      <c r="E2471" s="162">
        <v>26.07</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1" t="s">
        <v>2450</v>
      </c>
      <c r="D2472" s="161"/>
      <c r="E2472" s="162">
        <v>25.7</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1" t="s">
        <v>2451</v>
      </c>
      <c r="D2473" s="161"/>
      <c r="E2473" s="162">
        <v>27.22</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1" t="s">
        <v>2452</v>
      </c>
      <c r="D2474" s="161"/>
      <c r="E2474" s="162">
        <v>47.93</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1" t="s">
        <v>859</v>
      </c>
      <c r="D2475" s="161"/>
      <c r="E2475" s="162"/>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1" t="s">
        <v>2453</v>
      </c>
      <c r="D2476" s="161"/>
      <c r="E2476" s="162">
        <v>6.33</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1" t="s">
        <v>2454</v>
      </c>
      <c r="D2477" s="161"/>
      <c r="E2477" s="162">
        <v>8.51</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1" t="s">
        <v>1718</v>
      </c>
      <c r="D2478" s="161"/>
      <c r="E2478" s="162">
        <v>25.27</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1" t="s">
        <v>2455</v>
      </c>
      <c r="D2479" s="161"/>
      <c r="E2479" s="162">
        <v>22.51</v>
      </c>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1" t="s">
        <v>1720</v>
      </c>
      <c r="D2480" s="161"/>
      <c r="E2480" s="162">
        <v>10.67</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1" t="s">
        <v>2456</v>
      </c>
      <c r="D2481" s="161"/>
      <c r="E2481" s="162">
        <v>22.51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1" t="s">
        <v>2457</v>
      </c>
      <c r="D2482" s="161"/>
      <c r="E2482" s="162">
        <v>22.51</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1" t="s">
        <v>2458</v>
      </c>
      <c r="D2483" s="161"/>
      <c r="E2483" s="162">
        <v>10.67</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1" t="s">
        <v>2459</v>
      </c>
      <c r="D2484" s="161"/>
      <c r="E2484" s="162">
        <v>22.51</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1" t="s">
        <v>2460</v>
      </c>
      <c r="D2485" s="161"/>
      <c r="E2485" s="162">
        <v>138.13999999999999</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1" t="s">
        <v>2461</v>
      </c>
      <c r="D2486" s="161"/>
      <c r="E2486" s="162">
        <v>22.77</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1" t="s">
        <v>1727</v>
      </c>
      <c r="D2487" s="161"/>
      <c r="E2487" s="162">
        <v>11.34</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1" t="s">
        <v>2462</v>
      </c>
      <c r="D2488" s="161"/>
      <c r="E2488" s="162">
        <v>21.6</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1" t="s">
        <v>1729</v>
      </c>
      <c r="D2489" s="161"/>
      <c r="E2489" s="162">
        <v>18.489999999999998</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1" t="s">
        <v>1730</v>
      </c>
      <c r="D2490" s="161"/>
      <c r="E2490" s="162">
        <v>26.16</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1" t="s">
        <v>2463</v>
      </c>
      <c r="D2491" s="161"/>
      <c r="E2491" s="162">
        <v>22.44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1" t="s">
        <v>1732</v>
      </c>
      <c r="D2492" s="161"/>
      <c r="E2492" s="162">
        <v>5.9</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1" t="s">
        <v>1733</v>
      </c>
      <c r="D2493" s="161"/>
      <c r="E2493" s="162">
        <v>5.9</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1" t="s">
        <v>2464</v>
      </c>
      <c r="D2494" s="161"/>
      <c r="E2494" s="162">
        <v>22.44</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1" t="s">
        <v>2465</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1" t="s">
        <v>1736</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1" t="s">
        <v>1737</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1" t="s">
        <v>2466</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1" t="s">
        <v>1739</v>
      </c>
      <c r="D2499" s="161"/>
      <c r="E2499" s="162">
        <v>35.229999999999997</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1" t="s">
        <v>1740</v>
      </c>
      <c r="D2500" s="161"/>
      <c r="E2500" s="162">
        <v>24.61</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1" t="s">
        <v>1741</v>
      </c>
      <c r="D2501" s="161"/>
      <c r="E2501" s="162">
        <v>12.81</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1" t="s">
        <v>1742</v>
      </c>
      <c r="D2502" s="161"/>
      <c r="E2502" s="162">
        <v>4.5999999999999996</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1" t="s">
        <v>1743</v>
      </c>
      <c r="D2503" s="161"/>
      <c r="E2503" s="162">
        <v>3.66</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1" t="s">
        <v>1744</v>
      </c>
      <c r="D2504" s="161"/>
      <c r="E2504" s="162">
        <v>16.98</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1" t="s">
        <v>2467</v>
      </c>
      <c r="D2505" s="161"/>
      <c r="E2505" s="162">
        <v>94.72</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1" t="s">
        <v>2468</v>
      </c>
      <c r="D2506" s="161"/>
      <c r="E2506" s="162"/>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1" t="s">
        <v>859</v>
      </c>
      <c r="D2507" s="161"/>
      <c r="E2507" s="162"/>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1" t="s">
        <v>1696</v>
      </c>
      <c r="D2508" s="161"/>
      <c r="E2508" s="162">
        <v>5.53</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1" t="s">
        <v>2469</v>
      </c>
      <c r="D2509" s="161"/>
      <c r="E2509" s="162">
        <v>57.46</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1" t="s">
        <v>2470</v>
      </c>
      <c r="D2510" s="161"/>
      <c r="E2510" s="162">
        <v>194.77</v>
      </c>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1" t="s">
        <v>1588</v>
      </c>
      <c r="D2511" s="161"/>
      <c r="E2511" s="162">
        <v>7.05</v>
      </c>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1" t="s">
        <v>1590</v>
      </c>
      <c r="D2512" s="161"/>
      <c r="E2512" s="162">
        <v>1.95</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1" t="s">
        <v>1591</v>
      </c>
      <c r="D2513" s="161"/>
      <c r="E2513" s="162">
        <v>1.95</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1" t="s">
        <v>1699</v>
      </c>
      <c r="D2514" s="161"/>
      <c r="E2514" s="162">
        <v>11</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1" t="s">
        <v>2471</v>
      </c>
      <c r="D2515" s="161"/>
      <c r="E2515" s="162">
        <v>15.54</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1" t="s">
        <v>2454</v>
      </c>
      <c r="D2516" s="161"/>
      <c r="E2516" s="162">
        <v>8.51</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1" t="s">
        <v>855</v>
      </c>
      <c r="D2517" s="161"/>
      <c r="E2517" s="162"/>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1" t="s">
        <v>2472</v>
      </c>
      <c r="D2518" s="161"/>
      <c r="E2518" s="162">
        <v>36</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1" t="s">
        <v>1757</v>
      </c>
      <c r="D2519" s="161"/>
      <c r="E2519" s="162">
        <v>1.99</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1" t="s">
        <v>2473</v>
      </c>
      <c r="D2520" s="161"/>
      <c r="E2520" s="162"/>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1" t="s">
        <v>859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1" t="s">
        <v>2474</v>
      </c>
      <c r="D2522" s="161"/>
      <c r="E2522" s="162">
        <v>53.03</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1" t="s">
        <v>1700</v>
      </c>
      <c r="D2523" s="161"/>
      <c r="E2523" s="162">
        <v>25.1</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1" t="s">
        <v>1701</v>
      </c>
      <c r="D2524" s="161"/>
      <c r="E2524" s="162">
        <v>35</v>
      </c>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1" t="s">
        <v>1702</v>
      </c>
      <c r="D2525" s="161"/>
      <c r="E2525" s="162">
        <v>30.39</v>
      </c>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1" t="s">
        <v>1703</v>
      </c>
      <c r="D2526" s="161"/>
      <c r="E2526" s="162">
        <v>10.19</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1" t="s">
        <v>1704</v>
      </c>
      <c r="D2527" s="161"/>
      <c r="E2527" s="162">
        <v>3.77</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1" t="s">
        <v>1705</v>
      </c>
      <c r="D2528" s="161"/>
      <c r="E2528" s="162">
        <v>9.09</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1" t="s">
        <v>1706</v>
      </c>
      <c r="D2529" s="161"/>
      <c r="E2529" s="162">
        <v>4.71</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1" t="s">
        <v>1707</v>
      </c>
      <c r="D2530" s="161"/>
      <c r="E2530" s="162">
        <v>5.05</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1" t="s">
        <v>1708</v>
      </c>
      <c r="D2531" s="161"/>
      <c r="E2531" s="162">
        <v>9.09</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1" t="s">
        <v>1709</v>
      </c>
      <c r="D2532" s="161"/>
      <c r="E2532" s="162">
        <v>4.01</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1" t="s">
        <v>1710</v>
      </c>
      <c r="D2533" s="161"/>
      <c r="E2533" s="162">
        <v>3.2</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1" t="s">
        <v>1711</v>
      </c>
      <c r="D2534" s="161"/>
      <c r="E2534" s="162">
        <v>1.92</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1" t="s">
        <v>1712</v>
      </c>
      <c r="D2535" s="161"/>
      <c r="E2535" s="162">
        <v>5.26</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1" t="s">
        <v>1713</v>
      </c>
      <c r="D2536" s="161"/>
      <c r="E2536" s="162">
        <v>33.78</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1" t="s">
        <v>2475</v>
      </c>
      <c r="D2537" s="161"/>
      <c r="E2537" s="162">
        <v>-20.625</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1" t="s">
        <v>2476</v>
      </c>
      <c r="D2538" s="161"/>
      <c r="E2538" s="162">
        <v>10.199999999999999</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1" t="s">
        <v>1715</v>
      </c>
      <c r="D2539" s="161"/>
      <c r="E2539" s="162">
        <v>4.8600000000000003</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1" t="s">
        <v>2477</v>
      </c>
      <c r="D2540" s="161"/>
      <c r="E2540" s="162">
        <v>12.9</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1" t="s">
        <v>1717</v>
      </c>
      <c r="D2541" s="161"/>
      <c r="E2541" s="162">
        <v>27.88</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1" t="s">
        <v>2478</v>
      </c>
      <c r="D2542" s="161"/>
      <c r="E2542" s="162"/>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1" t="s">
        <v>855</v>
      </c>
      <c r="D2543" s="161"/>
      <c r="E2543" s="162"/>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1" t="s">
        <v>1745</v>
      </c>
      <c r="D2544" s="161"/>
      <c r="E2544" s="162">
        <v>5.13</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1" t="s">
        <v>2479</v>
      </c>
      <c r="D2545" s="161"/>
      <c r="E2545" s="162">
        <v>49.16</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1" t="s">
        <v>1747</v>
      </c>
      <c r="D2546" s="161"/>
      <c r="E2546" s="162">
        <v>25.19</v>
      </c>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1" t="s">
        <v>1748</v>
      </c>
      <c r="D2547" s="161"/>
      <c r="E2547" s="162">
        <v>4.05</v>
      </c>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1" t="s">
        <v>1749</v>
      </c>
      <c r="D2548" s="161"/>
      <c r="E2548" s="162">
        <v>26.53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1" t="s">
        <v>1750</v>
      </c>
      <c r="D2549" s="161"/>
      <c r="E2549" s="162">
        <v>4.05</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1" t="s">
        <v>1751</v>
      </c>
      <c r="D2550" s="161"/>
      <c r="E2550" s="162">
        <v>4.05</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1" t="s">
        <v>1752</v>
      </c>
      <c r="D2551" s="161"/>
      <c r="E2551" s="162">
        <v>23</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1" t="s">
        <v>1753</v>
      </c>
      <c r="D2552" s="161"/>
      <c r="E2552" s="162">
        <v>23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1" t="s">
        <v>1754</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1" t="s">
        <v>1755</v>
      </c>
      <c r="D2554" s="161"/>
      <c r="E2554" s="162">
        <v>6.77</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1" t="s">
        <v>1756</v>
      </c>
      <c r="D2555" s="161"/>
      <c r="E2555" s="162">
        <v>23.21</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1" t="s">
        <v>2480</v>
      </c>
      <c r="D2556" s="161"/>
      <c r="E2556" s="162">
        <v>1.86</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1" t="s">
        <v>1758</v>
      </c>
      <c r="D2557" s="161"/>
      <c r="E2557" s="162">
        <v>43.57</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1" t="s">
        <v>1759</v>
      </c>
      <c r="D2558" s="161"/>
      <c r="E2558" s="162">
        <v>22.36</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1" t="s">
        <v>1760</v>
      </c>
      <c r="D2559" s="161"/>
      <c r="E2559" s="162">
        <v>4.05</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1" t="s">
        <v>1761</v>
      </c>
      <c r="D2560" s="161"/>
      <c r="E2560" s="162">
        <v>4.05</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1" t="s">
        <v>1762</v>
      </c>
      <c r="D2561" s="161"/>
      <c r="E2561" s="162">
        <v>23.97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1" t="s">
        <v>1763</v>
      </c>
      <c r="D2562" s="161"/>
      <c r="E2562" s="162">
        <v>23.97</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1" t="s">
        <v>1764</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1" t="s">
        <v>2481</v>
      </c>
      <c r="D2564" s="161"/>
      <c r="E2564" s="162">
        <v>10.45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ht="20.399999999999999" outlineLevel="1" x14ac:dyDescent="0.25">
      <c r="A2565" s="171">
        <v>192</v>
      </c>
      <c r="B2565" s="172" t="s">
        <v>2482</v>
      </c>
      <c r="C2565" s="180" t="s">
        <v>2483</v>
      </c>
      <c r="D2565" s="173" t="s">
        <v>513</v>
      </c>
      <c r="E2565" s="174">
        <v>2349.3249999999998</v>
      </c>
      <c r="F2565" s="175"/>
      <c r="G2565" s="176">
        <f>ROUND(E2565*F2565,2)</f>
        <v>0</v>
      </c>
      <c r="H2565" s="175"/>
      <c r="I2565" s="176">
        <f>ROUND(E2565*H2565,2)</f>
        <v>0</v>
      </c>
      <c r="J2565" s="175"/>
      <c r="K2565" s="176">
        <f>ROUND(E2565*J2565,2)</f>
        <v>0</v>
      </c>
      <c r="L2565" s="176">
        <v>15</v>
      </c>
      <c r="M2565" s="176">
        <f>G2565*(1+L2565/100)</f>
        <v>0</v>
      </c>
      <c r="N2565" s="174">
        <v>1.111E-2</v>
      </c>
      <c r="O2565" s="174">
        <f>ROUND(E2565*N2565,2)</f>
        <v>26.1</v>
      </c>
      <c r="P2565" s="174">
        <v>0</v>
      </c>
      <c r="Q2565" s="174">
        <f>ROUND(E2565*P2565,2)</f>
        <v>0</v>
      </c>
      <c r="R2565" s="176" t="s">
        <v>531</v>
      </c>
      <c r="S2565" s="176" t="s">
        <v>327</v>
      </c>
      <c r="T2565" s="177" t="s">
        <v>327</v>
      </c>
      <c r="U2565" s="156">
        <v>3.0000000000000001E-3</v>
      </c>
      <c r="V2565" s="156">
        <f>ROUND(E2565*U2565,2)</f>
        <v>7.05</v>
      </c>
      <c r="W2565" s="156"/>
      <c r="X2565" s="156" t="s">
        <v>373</v>
      </c>
      <c r="Y2565" s="145"/>
      <c r="Z2565" s="145"/>
      <c r="AA2565" s="145"/>
      <c r="AB2565" s="145"/>
      <c r="AC2565" s="145"/>
      <c r="AD2565" s="145"/>
      <c r="AE2565" s="145"/>
      <c r="AF2565" s="145"/>
      <c r="AG2565" s="145" t="s">
        <v>374</v>
      </c>
      <c r="AH2565" s="145"/>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270" t="s">
        <v>2430</v>
      </c>
      <c r="D2566" s="271"/>
      <c r="E2566" s="271"/>
      <c r="F2566" s="271"/>
      <c r="G2566" s="271"/>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376</v>
      </c>
      <c r="AH2566" s="145"/>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1" t="s">
        <v>2484</v>
      </c>
      <c r="D2567" s="161"/>
      <c r="E2567" s="162"/>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1" t="s">
        <v>975</v>
      </c>
      <c r="D2568" s="161"/>
      <c r="E2568" s="162"/>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outlineLevel="1" x14ac:dyDescent="0.25">
      <c r="A2569" s="152"/>
      <c r="B2569" s="153"/>
      <c r="C2569" s="181" t="s">
        <v>2432</v>
      </c>
      <c r="D2569" s="161"/>
      <c r="E2569" s="162">
        <v>5.3</v>
      </c>
      <c r="F2569" s="156"/>
      <c r="G2569" s="156"/>
      <c r="H2569" s="156"/>
      <c r="I2569" s="156"/>
      <c r="J2569" s="156"/>
      <c r="K2569" s="156"/>
      <c r="L2569" s="156"/>
      <c r="M2569" s="156"/>
      <c r="N2569" s="155"/>
      <c r="O2569" s="155"/>
      <c r="P2569" s="155"/>
      <c r="Q2569" s="155"/>
      <c r="R2569" s="156"/>
      <c r="S2569" s="156"/>
      <c r="T2569" s="156"/>
      <c r="U2569" s="156"/>
      <c r="V2569" s="156"/>
      <c r="W2569" s="156"/>
      <c r="X2569" s="156"/>
      <c r="Y2569" s="145"/>
      <c r="Z2569" s="145"/>
      <c r="AA2569" s="145"/>
      <c r="AB2569" s="145"/>
      <c r="AC2569" s="145"/>
      <c r="AD2569" s="145"/>
      <c r="AE2569" s="145"/>
      <c r="AF2569" s="145"/>
      <c r="AG2569" s="145" t="s">
        <v>353</v>
      </c>
      <c r="AH2569" s="145">
        <v>0</v>
      </c>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181" t="s">
        <v>2433</v>
      </c>
      <c r="D2570" s="161"/>
      <c r="E2570" s="162">
        <v>15.91</v>
      </c>
      <c r="F2570" s="156"/>
      <c r="G2570" s="156"/>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353</v>
      </c>
      <c r="AH2570" s="145">
        <v>0</v>
      </c>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1" t="s">
        <v>1675</v>
      </c>
      <c r="D2571" s="161"/>
      <c r="E2571" s="162">
        <v>9.43</v>
      </c>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1" t="s">
        <v>2434</v>
      </c>
      <c r="D2572" s="161"/>
      <c r="E2572" s="162">
        <v>1.78</v>
      </c>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1" t="s">
        <v>2435</v>
      </c>
      <c r="D2573" s="161"/>
      <c r="E2573" s="162">
        <v>1.76</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1" t="s">
        <v>2436</v>
      </c>
      <c r="D2574" s="161"/>
      <c r="E2574" s="162">
        <v>4.72</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1" t="s">
        <v>2437</v>
      </c>
      <c r="D2575" s="161"/>
      <c r="E2575" s="162">
        <v>4.29</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1" t="s">
        <v>2438</v>
      </c>
      <c r="D2576" s="161"/>
      <c r="E2576" s="162">
        <v>5.82</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1" t="s">
        <v>2439</v>
      </c>
      <c r="D2577" s="161"/>
      <c r="E2577" s="162">
        <v>2.68</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1" t="s">
        <v>1682</v>
      </c>
      <c r="D2578" s="161"/>
      <c r="E2578" s="162">
        <v>10.01</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1" t="s">
        <v>1683</v>
      </c>
      <c r="D2579" s="161"/>
      <c r="E2579" s="162">
        <v>3.41</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1" t="s">
        <v>2440</v>
      </c>
      <c r="D2580" s="161"/>
      <c r="E2580" s="162">
        <v>3.8</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1" t="s">
        <v>2441</v>
      </c>
      <c r="D2581" s="161"/>
      <c r="E2581" s="162">
        <v>8.3699999999999992</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1" t="s">
        <v>2442</v>
      </c>
      <c r="D2582" s="161"/>
      <c r="E2582" s="162">
        <v>51.36</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1" t="s">
        <v>2443</v>
      </c>
      <c r="D2583" s="161"/>
      <c r="E2583" s="162">
        <v>31.36</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1" t="s">
        <v>2444</v>
      </c>
      <c r="D2584" s="161"/>
      <c r="E2584" s="162">
        <v>57.16</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1" t="s">
        <v>2445</v>
      </c>
      <c r="D2585" s="161"/>
      <c r="E2585" s="162">
        <v>32.31</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1" t="s">
        <v>1686</v>
      </c>
      <c r="D2586" s="161"/>
      <c r="E2586" s="162">
        <v>14.7</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1" t="s">
        <v>2446</v>
      </c>
      <c r="D2587" s="161"/>
      <c r="E2587" s="162">
        <v>7.6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1" t="s">
        <v>2447</v>
      </c>
      <c r="D2588" s="161"/>
      <c r="E2588" s="162">
        <v>6.93</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1" t="s">
        <v>1689</v>
      </c>
      <c r="D2589" s="161"/>
      <c r="E2589" s="162">
        <v>5.04</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1" t="s">
        <v>859</v>
      </c>
      <c r="D2590" s="161"/>
      <c r="E2590" s="162"/>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1" t="s">
        <v>1720</v>
      </c>
      <c r="D2591" s="161"/>
      <c r="E2591" s="162">
        <v>10.67</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1" t="s">
        <v>2458</v>
      </c>
      <c r="D2592" s="161"/>
      <c r="E2592" s="162">
        <v>10.67</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1" t="s">
        <v>1727</v>
      </c>
      <c r="D2593" s="161"/>
      <c r="E2593" s="162">
        <v>11.34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1" t="s">
        <v>1732</v>
      </c>
      <c r="D2594" s="161"/>
      <c r="E2594" s="162">
        <v>5.9</v>
      </c>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1" t="s">
        <v>1733</v>
      </c>
      <c r="D2595" s="161"/>
      <c r="E2595" s="162">
        <v>5.9</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1" t="s">
        <v>1736</v>
      </c>
      <c r="D2596" s="161"/>
      <c r="E2596" s="162">
        <v>5.9</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1" t="s">
        <v>1737</v>
      </c>
      <c r="D2597" s="161"/>
      <c r="E2597" s="162">
        <v>5.9</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1" t="s">
        <v>1743</v>
      </c>
      <c r="D2598" s="161"/>
      <c r="E2598" s="162">
        <v>3.66</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1" t="s">
        <v>2485</v>
      </c>
      <c r="D2599" s="161"/>
      <c r="E2599" s="162"/>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1" t="s">
        <v>855</v>
      </c>
      <c r="D2600" s="161"/>
      <c r="E2600" s="162"/>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1" t="s">
        <v>1757</v>
      </c>
      <c r="D2601" s="161"/>
      <c r="E2601" s="162">
        <v>1.99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1" t="s">
        <v>2486</v>
      </c>
      <c r="D2602" s="161"/>
      <c r="E2602" s="162"/>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1" t="s">
        <v>859</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1" t="s">
        <v>1704</v>
      </c>
      <c r="D2604" s="161"/>
      <c r="E2604" s="162">
        <v>3.77</v>
      </c>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1" t="s">
        <v>1705</v>
      </c>
      <c r="D2605" s="161"/>
      <c r="E2605" s="162">
        <v>9.09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1" t="s">
        <v>1706</v>
      </c>
      <c r="D2606" s="161"/>
      <c r="E2606" s="162">
        <v>4.71</v>
      </c>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1" t="s">
        <v>1707</v>
      </c>
      <c r="D2607" s="161"/>
      <c r="E2607" s="162">
        <v>5.05</v>
      </c>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1" t="s">
        <v>1708</v>
      </c>
      <c r="D2608" s="161"/>
      <c r="E2608" s="162">
        <v>9.09</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1" t="s">
        <v>1709</v>
      </c>
      <c r="D2609" s="161"/>
      <c r="E2609" s="162">
        <v>4.01</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1" t="s">
        <v>1710</v>
      </c>
      <c r="D2610" s="161"/>
      <c r="E2610" s="162">
        <v>3.2</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1" t="s">
        <v>1711</v>
      </c>
      <c r="D2611" s="161"/>
      <c r="E2611" s="162">
        <v>1.92</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1" t="s">
        <v>1712</v>
      </c>
      <c r="D2612" s="161"/>
      <c r="E2612" s="162">
        <v>5.26</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1" t="s">
        <v>1713</v>
      </c>
      <c r="D2613" s="161"/>
      <c r="E2613" s="162">
        <v>33.78</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1" t="s">
        <v>2475</v>
      </c>
      <c r="D2614" s="161"/>
      <c r="E2614" s="162">
        <v>-20.625</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1" t="s">
        <v>2476</v>
      </c>
      <c r="D2615" s="161"/>
      <c r="E2615" s="162">
        <v>10.199999999999999</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1" t="s">
        <v>1715</v>
      </c>
      <c r="D2616" s="161"/>
      <c r="E2616" s="162">
        <v>4.8600000000000003</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1" t="s">
        <v>2477</v>
      </c>
      <c r="D2617" s="161"/>
      <c r="E2617" s="162">
        <v>12.9</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1" t="s">
        <v>855</v>
      </c>
      <c r="D2618" s="161"/>
      <c r="E2618" s="162"/>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1" t="s">
        <v>1748</v>
      </c>
      <c r="D2619" s="161"/>
      <c r="E2619" s="162">
        <v>4.05</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1" t="s">
        <v>1750</v>
      </c>
      <c r="D2620" s="161"/>
      <c r="E2620" s="162">
        <v>4.05</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1" t="s">
        <v>1751</v>
      </c>
      <c r="D2621" s="161"/>
      <c r="E2621" s="162">
        <v>4.05</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1" t="s">
        <v>1754</v>
      </c>
      <c r="D2622" s="161"/>
      <c r="E2622" s="162">
        <v>4.05</v>
      </c>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1" t="s">
        <v>1755</v>
      </c>
      <c r="D2623" s="161"/>
      <c r="E2623" s="162">
        <v>6.77</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1" t="s">
        <v>2480</v>
      </c>
      <c r="D2624" s="161"/>
      <c r="E2624" s="162">
        <v>1.86</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1" t="s">
        <v>1760</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1" t="s">
        <v>1761</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1" t="s">
        <v>1764</v>
      </c>
      <c r="D2627" s="161"/>
      <c r="E2627" s="162">
        <v>4.05</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97" t="s">
        <v>2487</v>
      </c>
      <c r="D2628" s="185"/>
      <c r="E2628" s="186">
        <v>1879.46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4</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ht="20.399999999999999" outlineLevel="1" x14ac:dyDescent="0.25">
      <c r="A2629" s="171">
        <v>193</v>
      </c>
      <c r="B2629" s="172" t="s">
        <v>2482</v>
      </c>
      <c r="C2629" s="180" t="s">
        <v>2483</v>
      </c>
      <c r="D2629" s="173" t="s">
        <v>513</v>
      </c>
      <c r="E2629" s="174">
        <v>8013</v>
      </c>
      <c r="F2629" s="175"/>
      <c r="G2629" s="176">
        <f>ROUND(E2629*F2629,2)</f>
        <v>0</v>
      </c>
      <c r="H2629" s="175"/>
      <c r="I2629" s="176">
        <f>ROUND(E2629*H2629,2)</f>
        <v>0</v>
      </c>
      <c r="J2629" s="175"/>
      <c r="K2629" s="176">
        <f>ROUND(E2629*J2629,2)</f>
        <v>0</v>
      </c>
      <c r="L2629" s="176">
        <v>15</v>
      </c>
      <c r="M2629" s="176">
        <f>G2629*(1+L2629/100)</f>
        <v>0</v>
      </c>
      <c r="N2629" s="174">
        <v>1.111E-2</v>
      </c>
      <c r="O2629" s="174">
        <f>ROUND(E2629*N2629,2)</f>
        <v>89.02</v>
      </c>
      <c r="P2629" s="174">
        <v>0</v>
      </c>
      <c r="Q2629" s="174">
        <f>ROUND(E2629*P2629,2)</f>
        <v>0</v>
      </c>
      <c r="R2629" s="176" t="s">
        <v>531</v>
      </c>
      <c r="S2629" s="176" t="s">
        <v>327</v>
      </c>
      <c r="T2629" s="177" t="s">
        <v>327</v>
      </c>
      <c r="U2629" s="156">
        <v>3.0000000000000001E-3</v>
      </c>
      <c r="V2629" s="156">
        <f>ROUND(E2629*U2629,2)</f>
        <v>24.04</v>
      </c>
      <c r="W2629" s="156"/>
      <c r="X2629" s="156" t="s">
        <v>373</v>
      </c>
      <c r="Y2629" s="145"/>
      <c r="Z2629" s="145"/>
      <c r="AA2629" s="145"/>
      <c r="AB2629" s="145"/>
      <c r="AC2629" s="145"/>
      <c r="AD2629" s="145"/>
      <c r="AE2629" s="145"/>
      <c r="AF2629" s="145"/>
      <c r="AG2629" s="145" t="s">
        <v>374</v>
      </c>
      <c r="AH2629" s="145"/>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270" t="s">
        <v>2430</v>
      </c>
      <c r="D2630" s="271"/>
      <c r="E2630" s="271"/>
      <c r="F2630" s="271"/>
      <c r="G2630" s="271"/>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376</v>
      </c>
      <c r="AH2630" s="145"/>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1" t="s">
        <v>2488</v>
      </c>
      <c r="D2631" s="161"/>
      <c r="E2631" s="162"/>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81" t="s">
        <v>975</v>
      </c>
      <c r="D2632" s="161"/>
      <c r="E2632" s="162"/>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0</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outlineLevel="1" x14ac:dyDescent="0.25">
      <c r="A2633" s="152"/>
      <c r="B2633" s="153"/>
      <c r="C2633" s="181" t="s">
        <v>2448</v>
      </c>
      <c r="D2633" s="161"/>
      <c r="E2633" s="162">
        <v>4.83</v>
      </c>
      <c r="F2633" s="156"/>
      <c r="G2633" s="156"/>
      <c r="H2633" s="156"/>
      <c r="I2633" s="156"/>
      <c r="J2633" s="156"/>
      <c r="K2633" s="156"/>
      <c r="L2633" s="156"/>
      <c r="M2633" s="156"/>
      <c r="N2633" s="155"/>
      <c r="O2633" s="155"/>
      <c r="P2633" s="155"/>
      <c r="Q2633" s="155"/>
      <c r="R2633" s="156"/>
      <c r="S2633" s="156"/>
      <c r="T2633" s="156"/>
      <c r="U2633" s="156"/>
      <c r="V2633" s="156"/>
      <c r="W2633" s="156"/>
      <c r="X2633" s="156"/>
      <c r="Y2633" s="145"/>
      <c r="Z2633" s="145"/>
      <c r="AA2633" s="145"/>
      <c r="AB2633" s="145"/>
      <c r="AC2633" s="145"/>
      <c r="AD2633" s="145"/>
      <c r="AE2633" s="145"/>
      <c r="AF2633" s="145"/>
      <c r="AG2633" s="145" t="s">
        <v>353</v>
      </c>
      <c r="AH2633" s="145">
        <v>0</v>
      </c>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181" t="s">
        <v>1691</v>
      </c>
      <c r="D2634" s="161"/>
      <c r="E2634" s="162">
        <v>8.1300000000000008</v>
      </c>
      <c r="F2634" s="156"/>
      <c r="G2634" s="156"/>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353</v>
      </c>
      <c r="AH2634" s="145">
        <v>0</v>
      </c>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1" t="s">
        <v>2449</v>
      </c>
      <c r="D2635" s="161"/>
      <c r="E2635" s="162">
        <v>26.07</v>
      </c>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1" t="s">
        <v>2450</v>
      </c>
      <c r="D2636" s="161"/>
      <c r="E2636" s="162">
        <v>25.7</v>
      </c>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1" t="s">
        <v>2451</v>
      </c>
      <c r="D2637" s="161"/>
      <c r="E2637" s="162">
        <v>27.22</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1" t="s">
        <v>2452</v>
      </c>
      <c r="D2638" s="161"/>
      <c r="E2638" s="162">
        <v>47.93</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1" t="s">
        <v>859</v>
      </c>
      <c r="D2639" s="161"/>
      <c r="E2639" s="162"/>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1" t="s">
        <v>2489</v>
      </c>
      <c r="D2640" s="161"/>
      <c r="E2640" s="162">
        <v>59.25</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1" t="s">
        <v>2454</v>
      </c>
      <c r="D2641" s="161"/>
      <c r="E2641" s="162">
        <v>8.51</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1" t="s">
        <v>1718</v>
      </c>
      <c r="D2642" s="161"/>
      <c r="E2642" s="162">
        <v>25.27</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1" t="s">
        <v>2455</v>
      </c>
      <c r="D2643" s="161"/>
      <c r="E2643" s="162">
        <v>22.51</v>
      </c>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1" t="s">
        <v>2456</v>
      </c>
      <c r="D2644" s="161"/>
      <c r="E2644" s="162">
        <v>22.51</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1" t="s">
        <v>2457</v>
      </c>
      <c r="D2645" s="161"/>
      <c r="E2645" s="162">
        <v>22.51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1" t="s">
        <v>2459</v>
      </c>
      <c r="D2646" s="161"/>
      <c r="E2646" s="162">
        <v>22.51</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1" t="s">
        <v>2460</v>
      </c>
      <c r="D2647" s="161"/>
      <c r="E2647" s="162">
        <v>138.13999999999999</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1" t="s">
        <v>2461</v>
      </c>
      <c r="D2648" s="161"/>
      <c r="E2648" s="162">
        <v>22.77</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1" t="s">
        <v>2462</v>
      </c>
      <c r="D2649" s="161"/>
      <c r="E2649" s="162">
        <v>21.6</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1" t="s">
        <v>1729</v>
      </c>
      <c r="D2650" s="161"/>
      <c r="E2650" s="162">
        <v>18.489999999999998</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1" t="s">
        <v>1730</v>
      </c>
      <c r="D2651" s="161"/>
      <c r="E2651" s="162">
        <v>26.16</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1" t="s">
        <v>2463</v>
      </c>
      <c r="D2652" s="161"/>
      <c r="E2652" s="162">
        <v>22.44</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1" t="s">
        <v>2464</v>
      </c>
      <c r="D2653" s="161"/>
      <c r="E2653" s="162">
        <v>22.44</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1" t="s">
        <v>2465</v>
      </c>
      <c r="D2654" s="161"/>
      <c r="E2654" s="162">
        <v>22.44</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1" t="s">
        <v>2466</v>
      </c>
      <c r="D2655" s="161"/>
      <c r="E2655" s="162">
        <v>22.44</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1" t="s">
        <v>1739</v>
      </c>
      <c r="D2656" s="161"/>
      <c r="E2656" s="162">
        <v>35.229999999999997</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1" t="s">
        <v>1740</v>
      </c>
      <c r="D2657" s="161"/>
      <c r="E2657" s="162">
        <v>24.61</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1" t="s">
        <v>1741</v>
      </c>
      <c r="D2658" s="161"/>
      <c r="E2658" s="162">
        <v>12.81</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1" t="s">
        <v>1742</v>
      </c>
      <c r="D2659" s="161"/>
      <c r="E2659" s="162">
        <v>4.5999999999999996</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1" t="s">
        <v>1744</v>
      </c>
      <c r="D2660" s="161"/>
      <c r="E2660" s="162">
        <v>16.98</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1" t="s">
        <v>2467</v>
      </c>
      <c r="D2661" s="161"/>
      <c r="E2661" s="162">
        <v>94.72</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1" t="s">
        <v>855</v>
      </c>
      <c r="D2662" s="161"/>
      <c r="E2662" s="162"/>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1" t="s">
        <v>2472</v>
      </c>
      <c r="D2663" s="161"/>
      <c r="E2663" s="162">
        <v>36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1" t="s">
        <v>2490</v>
      </c>
      <c r="D2664" s="161"/>
      <c r="E2664" s="162"/>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1" t="s">
        <v>2474</v>
      </c>
      <c r="D2665" s="161"/>
      <c r="E2665" s="162">
        <v>53.03</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1" t="s">
        <v>1700</v>
      </c>
      <c r="D2666" s="161"/>
      <c r="E2666" s="162">
        <v>25.1</v>
      </c>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1" t="s">
        <v>1701</v>
      </c>
      <c r="D2667" s="161"/>
      <c r="E2667" s="162">
        <v>35</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1" t="s">
        <v>1702</v>
      </c>
      <c r="D2668" s="161"/>
      <c r="E2668" s="162">
        <v>30.39</v>
      </c>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1" t="s">
        <v>1703</v>
      </c>
      <c r="D2669" s="161"/>
      <c r="E2669" s="162">
        <v>10.19</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1" t="s">
        <v>1717</v>
      </c>
      <c r="D2670" s="161"/>
      <c r="E2670" s="162">
        <v>27.88</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1" t="s">
        <v>855</v>
      </c>
      <c r="D2671" s="161"/>
      <c r="E2671" s="162"/>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1" t="s">
        <v>1745</v>
      </c>
      <c r="D2672" s="161"/>
      <c r="E2672" s="162">
        <v>5.13</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1" t="s">
        <v>2479</v>
      </c>
      <c r="D2673" s="161"/>
      <c r="E2673" s="162">
        <v>49.16</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1" t="s">
        <v>1747</v>
      </c>
      <c r="D2674" s="161"/>
      <c r="E2674" s="162">
        <v>25.19</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1" t="s">
        <v>1749</v>
      </c>
      <c r="D2675" s="161"/>
      <c r="E2675" s="162">
        <v>26.53</v>
      </c>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1" t="s">
        <v>1752</v>
      </c>
      <c r="D2676" s="161"/>
      <c r="E2676" s="162">
        <v>23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1" t="s">
        <v>1753</v>
      </c>
      <c r="D2677" s="161"/>
      <c r="E2677" s="162">
        <v>23</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1" t="s">
        <v>1756</v>
      </c>
      <c r="D2678" s="161"/>
      <c r="E2678" s="162">
        <v>23.21</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1" t="s">
        <v>1758</v>
      </c>
      <c r="D2679" s="161"/>
      <c r="E2679" s="162">
        <v>43.57</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1" t="s">
        <v>1759</v>
      </c>
      <c r="D2680" s="161"/>
      <c r="E2680" s="162">
        <v>22.36</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1" t="s">
        <v>1762</v>
      </c>
      <c r="D2681" s="161"/>
      <c r="E2681" s="162">
        <v>23.97</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1" t="s">
        <v>1763</v>
      </c>
      <c r="D2682" s="161"/>
      <c r="E2682" s="162">
        <v>23.97</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97" t="s">
        <v>2491</v>
      </c>
      <c r="D2683" s="185"/>
      <c r="E2683" s="186">
        <v>6677.5</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4</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ht="20.399999999999999" outlineLevel="1" x14ac:dyDescent="0.25">
      <c r="A2684" s="171">
        <v>194</v>
      </c>
      <c r="B2684" s="172" t="s">
        <v>2482</v>
      </c>
      <c r="C2684" s="180" t="s">
        <v>2483</v>
      </c>
      <c r="D2684" s="173" t="s">
        <v>513</v>
      </c>
      <c r="E2684" s="174">
        <v>822.88</v>
      </c>
      <c r="F2684" s="175"/>
      <c r="G2684" s="176">
        <f>ROUND(E2684*F2684,2)</f>
        <v>0</v>
      </c>
      <c r="H2684" s="175"/>
      <c r="I2684" s="176">
        <f>ROUND(E2684*H2684,2)</f>
        <v>0</v>
      </c>
      <c r="J2684" s="175"/>
      <c r="K2684" s="176">
        <f>ROUND(E2684*J2684,2)</f>
        <v>0</v>
      </c>
      <c r="L2684" s="176">
        <v>15</v>
      </c>
      <c r="M2684" s="176">
        <f>G2684*(1+L2684/100)</f>
        <v>0</v>
      </c>
      <c r="N2684" s="174">
        <v>1.111E-2</v>
      </c>
      <c r="O2684" s="174">
        <f>ROUND(E2684*N2684,2)</f>
        <v>9.14</v>
      </c>
      <c r="P2684" s="174">
        <v>0</v>
      </c>
      <c r="Q2684" s="174">
        <f>ROUND(E2684*P2684,2)</f>
        <v>0</v>
      </c>
      <c r="R2684" s="176" t="s">
        <v>531</v>
      </c>
      <c r="S2684" s="176" t="s">
        <v>327</v>
      </c>
      <c r="T2684" s="177" t="s">
        <v>327</v>
      </c>
      <c r="U2684" s="156">
        <v>3.0000000000000001E-3</v>
      </c>
      <c r="V2684" s="156">
        <f>ROUND(E2684*U2684,2)</f>
        <v>2.4700000000000002</v>
      </c>
      <c r="W2684" s="156"/>
      <c r="X2684" s="156" t="s">
        <v>373</v>
      </c>
      <c r="Y2684" s="145"/>
      <c r="Z2684" s="145"/>
      <c r="AA2684" s="145"/>
      <c r="AB2684" s="145"/>
      <c r="AC2684" s="145"/>
      <c r="AD2684" s="145"/>
      <c r="AE2684" s="145"/>
      <c r="AF2684" s="145"/>
      <c r="AG2684" s="145" t="s">
        <v>374</v>
      </c>
      <c r="AH2684" s="145"/>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270" t="s">
        <v>2430</v>
      </c>
      <c r="D2685" s="271"/>
      <c r="E2685" s="271"/>
      <c r="F2685" s="271"/>
      <c r="G2685" s="271"/>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376</v>
      </c>
      <c r="AH2685" s="145"/>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1" t="s">
        <v>2492</v>
      </c>
      <c r="D2686" s="161"/>
      <c r="E2686" s="162"/>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81" t="s">
        <v>2470</v>
      </c>
      <c r="D2687" s="161"/>
      <c r="E2687" s="162">
        <v>194.77</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0</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outlineLevel="1" x14ac:dyDescent="0.25">
      <c r="A2688" s="152"/>
      <c r="B2688" s="153"/>
      <c r="C2688" s="181" t="s">
        <v>1588</v>
      </c>
      <c r="D2688" s="161"/>
      <c r="E2688" s="162">
        <v>7.05</v>
      </c>
      <c r="F2688" s="156"/>
      <c r="G2688" s="156"/>
      <c r="H2688" s="156"/>
      <c r="I2688" s="156"/>
      <c r="J2688" s="156"/>
      <c r="K2688" s="156"/>
      <c r="L2688" s="156"/>
      <c r="M2688" s="156"/>
      <c r="N2688" s="155"/>
      <c r="O2688" s="155"/>
      <c r="P2688" s="155"/>
      <c r="Q2688" s="155"/>
      <c r="R2688" s="156"/>
      <c r="S2688" s="156"/>
      <c r="T2688" s="156"/>
      <c r="U2688" s="156"/>
      <c r="V2688" s="156"/>
      <c r="W2688" s="156"/>
      <c r="X2688" s="156"/>
      <c r="Y2688" s="145"/>
      <c r="Z2688" s="145"/>
      <c r="AA2688" s="145"/>
      <c r="AB2688" s="145"/>
      <c r="AC2688" s="145"/>
      <c r="AD2688" s="145"/>
      <c r="AE2688" s="145"/>
      <c r="AF2688" s="145"/>
      <c r="AG2688" s="145" t="s">
        <v>353</v>
      </c>
      <c r="AH2688" s="145">
        <v>0</v>
      </c>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181" t="s">
        <v>1590</v>
      </c>
      <c r="D2689" s="161"/>
      <c r="E2689" s="162">
        <v>1.95</v>
      </c>
      <c r="F2689" s="156"/>
      <c r="G2689" s="156"/>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353</v>
      </c>
      <c r="AH2689" s="145">
        <v>0</v>
      </c>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1" t="s">
        <v>1591</v>
      </c>
      <c r="D2690" s="161"/>
      <c r="E2690" s="162">
        <v>1.95</v>
      </c>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97" t="s">
        <v>2493</v>
      </c>
      <c r="D2691" s="185"/>
      <c r="E2691" s="186">
        <v>617.16</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4</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x14ac:dyDescent="0.25">
      <c r="A2692" s="164" t="s">
        <v>322</v>
      </c>
      <c r="B2692" s="165" t="s">
        <v>172</v>
      </c>
      <c r="C2692" s="179" t="s">
        <v>173</v>
      </c>
      <c r="D2692" s="166"/>
      <c r="E2692" s="167"/>
      <c r="F2692" s="168"/>
      <c r="G2692" s="168">
        <f>SUMIF(AG2693:AG2786,"&lt;&gt;NOR",G2693:G2786)</f>
        <v>0</v>
      </c>
      <c r="H2692" s="168"/>
      <c r="I2692" s="168">
        <f>SUM(I2693:I2786)</f>
        <v>0</v>
      </c>
      <c r="J2692" s="168"/>
      <c r="K2692" s="168">
        <f>SUM(K2693:K2786)</f>
        <v>0</v>
      </c>
      <c r="L2692" s="168"/>
      <c r="M2692" s="168">
        <f>SUM(M2693:M2786)</f>
        <v>0</v>
      </c>
      <c r="N2692" s="167"/>
      <c r="O2692" s="167">
        <f>SUM(O2693:O2786)</f>
        <v>19.73</v>
      </c>
      <c r="P2692" s="167"/>
      <c r="Q2692" s="167">
        <f>SUM(Q2693:Q2786)</f>
        <v>0</v>
      </c>
      <c r="R2692" s="168"/>
      <c r="S2692" s="168"/>
      <c r="T2692" s="169"/>
      <c r="U2692" s="163"/>
      <c r="V2692" s="163">
        <f>SUM(V2693:V2786)</f>
        <v>3</v>
      </c>
      <c r="W2692" s="163"/>
      <c r="X2692" s="163"/>
      <c r="AG2692" t="s">
        <v>323</v>
      </c>
    </row>
    <row r="2693" spans="1:60" ht="91.8" outlineLevel="1" x14ac:dyDescent="0.25">
      <c r="A2693" s="171">
        <v>195</v>
      </c>
      <c r="B2693" s="172" t="s">
        <v>2494</v>
      </c>
      <c r="C2693" s="180" t="s">
        <v>2495</v>
      </c>
      <c r="D2693" s="173" t="s">
        <v>701</v>
      </c>
      <c r="E2693" s="174">
        <v>2</v>
      </c>
      <c r="F2693" s="175"/>
      <c r="G2693" s="176">
        <f>ROUND(E2693*F2693,2)</f>
        <v>0</v>
      </c>
      <c r="H2693" s="175"/>
      <c r="I2693" s="176">
        <f>ROUND(E2693*H2693,2)</f>
        <v>0</v>
      </c>
      <c r="J2693" s="175"/>
      <c r="K2693" s="176">
        <f>ROUND(E2693*J2693,2)</f>
        <v>0</v>
      </c>
      <c r="L2693" s="176">
        <v>15</v>
      </c>
      <c r="M2693" s="176">
        <f>G2693*(1+L2693/100)</f>
        <v>0</v>
      </c>
      <c r="N2693" s="174">
        <v>4.5249999999999999E-2</v>
      </c>
      <c r="O2693" s="174">
        <f>ROUND(E2693*N2693,2)</f>
        <v>0.09</v>
      </c>
      <c r="P2693" s="174">
        <v>0</v>
      </c>
      <c r="Q2693" s="174">
        <f>ROUND(E2693*P2693,2)</f>
        <v>0</v>
      </c>
      <c r="R2693" s="176" t="s">
        <v>531</v>
      </c>
      <c r="S2693" s="176" t="s">
        <v>327</v>
      </c>
      <c r="T2693" s="177" t="s">
        <v>327</v>
      </c>
      <c r="U2693" s="156">
        <v>1.5</v>
      </c>
      <c r="V2693" s="156">
        <f>ROUND(E2693*U2693,2)</f>
        <v>3</v>
      </c>
      <c r="W2693" s="156"/>
      <c r="X2693" s="156" t="s">
        <v>373</v>
      </c>
      <c r="Y2693" s="145"/>
      <c r="Z2693" s="145"/>
      <c r="AA2693" s="145"/>
      <c r="AB2693" s="145"/>
      <c r="AC2693" s="145"/>
      <c r="AD2693" s="145"/>
      <c r="AE2693" s="145"/>
      <c r="AF2693" s="145"/>
      <c r="AG2693" s="145" t="s">
        <v>374</v>
      </c>
      <c r="AH2693" s="145"/>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270" t="s">
        <v>2496</v>
      </c>
      <c r="D2694" s="271"/>
      <c r="E2694" s="271"/>
      <c r="F2694" s="271"/>
      <c r="G2694" s="271"/>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376</v>
      </c>
      <c r="AH2694" s="145"/>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81" t="s">
        <v>2497</v>
      </c>
      <c r="D2695" s="161"/>
      <c r="E2695" s="162">
        <v>2</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0</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ht="20.399999999999999" outlineLevel="1" x14ac:dyDescent="0.25">
      <c r="A2696" s="171">
        <v>196</v>
      </c>
      <c r="B2696" s="172" t="s">
        <v>2498</v>
      </c>
      <c r="C2696" s="180" t="s">
        <v>2499</v>
      </c>
      <c r="D2696" s="173" t="s">
        <v>1770</v>
      </c>
      <c r="E2696" s="174">
        <v>1</v>
      </c>
      <c r="F2696" s="175"/>
      <c r="G2696" s="176">
        <f>ROUND(E2696*F2696,2)</f>
        <v>0</v>
      </c>
      <c r="H2696" s="175"/>
      <c r="I2696" s="176">
        <f>ROUND(E2696*H2696,2)</f>
        <v>0</v>
      </c>
      <c r="J2696" s="175"/>
      <c r="K2696" s="176">
        <f>ROUND(E2696*J2696,2)</f>
        <v>0</v>
      </c>
      <c r="L2696" s="176">
        <v>15</v>
      </c>
      <c r="M2696" s="176">
        <f>G2696*(1+L2696/100)</f>
        <v>0</v>
      </c>
      <c r="N2696" s="174">
        <v>0.106</v>
      </c>
      <c r="O2696" s="174">
        <f>ROUND(E2696*N2696,2)</f>
        <v>0.11</v>
      </c>
      <c r="P2696" s="174">
        <v>0</v>
      </c>
      <c r="Q2696" s="174">
        <f>ROUND(E2696*P2696,2)</f>
        <v>0</v>
      </c>
      <c r="R2696" s="176"/>
      <c r="S2696" s="176" t="s">
        <v>760</v>
      </c>
      <c r="T2696" s="177" t="s">
        <v>328</v>
      </c>
      <c r="U2696" s="156">
        <v>0</v>
      </c>
      <c r="V2696" s="156">
        <f>ROUND(E2696*U2696,2)</f>
        <v>0</v>
      </c>
      <c r="W2696" s="156"/>
      <c r="X2696" s="156" t="s">
        <v>373</v>
      </c>
      <c r="Y2696" s="145"/>
      <c r="Z2696" s="145"/>
      <c r="AA2696" s="145"/>
      <c r="AB2696" s="145"/>
      <c r="AC2696" s="145"/>
      <c r="AD2696" s="145"/>
      <c r="AE2696" s="145"/>
      <c r="AF2696" s="145"/>
      <c r="AG2696" s="145" t="s">
        <v>374</v>
      </c>
      <c r="AH2696" s="145"/>
      <c r="AI2696" s="145"/>
      <c r="AJ2696" s="145"/>
      <c r="AK2696" s="145"/>
      <c r="AL2696" s="145"/>
      <c r="AM2696" s="145"/>
      <c r="AN2696" s="145"/>
      <c r="AO2696" s="145"/>
      <c r="AP2696" s="145"/>
      <c r="AQ2696" s="145"/>
      <c r="AR2696" s="145"/>
      <c r="AS2696" s="145"/>
      <c r="AT2696" s="145"/>
      <c r="AU2696" s="145"/>
      <c r="AV2696" s="145"/>
      <c r="AW2696" s="145"/>
      <c r="AX2696" s="145"/>
      <c r="AY2696" s="145"/>
      <c r="AZ2696" s="145"/>
      <c r="BA2696" s="145"/>
      <c r="BB2696" s="145"/>
      <c r="BC2696" s="145"/>
      <c r="BD2696" s="145"/>
      <c r="BE2696" s="145"/>
      <c r="BF2696" s="145"/>
      <c r="BG2696" s="145"/>
      <c r="BH2696" s="145"/>
    </row>
    <row r="2697" spans="1:60" outlineLevel="1" x14ac:dyDescent="0.25">
      <c r="A2697" s="152"/>
      <c r="B2697" s="153"/>
      <c r="C2697" s="259" t="s">
        <v>2500</v>
      </c>
      <c r="D2697" s="260"/>
      <c r="E2697" s="260"/>
      <c r="F2697" s="260"/>
      <c r="G2697" s="260"/>
      <c r="H2697" s="156"/>
      <c r="I2697" s="156"/>
      <c r="J2697" s="156"/>
      <c r="K2697" s="156"/>
      <c r="L2697" s="156"/>
      <c r="M2697" s="156"/>
      <c r="N2697" s="155"/>
      <c r="O2697" s="155"/>
      <c r="P2697" s="155"/>
      <c r="Q2697" s="155"/>
      <c r="R2697" s="156"/>
      <c r="S2697" s="156"/>
      <c r="T2697" s="156"/>
      <c r="U2697" s="156"/>
      <c r="V2697" s="156"/>
      <c r="W2697" s="156"/>
      <c r="X2697" s="156"/>
      <c r="Y2697" s="145"/>
      <c r="Z2697" s="145"/>
      <c r="AA2697" s="145"/>
      <c r="AB2697" s="145"/>
      <c r="AC2697" s="145"/>
      <c r="AD2697" s="145"/>
      <c r="AE2697" s="145"/>
      <c r="AF2697" s="145"/>
      <c r="AG2697" s="145" t="s">
        <v>331</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78" t="str">
        <f>C2697</f>
        <v>Předsazená montáž  včetně konstrukčních desek na bázi z tvrdé PIR pěny s vlastnostmi dřeva a kompozitních úhelníků</v>
      </c>
      <c r="BB2697" s="145"/>
      <c r="BC2697" s="145"/>
      <c r="BD2697" s="145"/>
      <c r="BE2697" s="145"/>
      <c r="BF2697" s="145"/>
      <c r="BG2697" s="145"/>
      <c r="BH2697" s="145"/>
    </row>
    <row r="2698" spans="1:60" ht="20.399999999999999" outlineLevel="1" x14ac:dyDescent="0.25">
      <c r="A2698" s="171">
        <v>197</v>
      </c>
      <c r="B2698" s="172" t="s">
        <v>2501</v>
      </c>
      <c r="C2698" s="180" t="s">
        <v>2502</v>
      </c>
      <c r="D2698" s="173" t="s">
        <v>1770</v>
      </c>
      <c r="E2698" s="174">
        <v>1</v>
      </c>
      <c r="F2698" s="175"/>
      <c r="G2698" s="176">
        <f>ROUND(E2698*F2698,2)</f>
        <v>0</v>
      </c>
      <c r="H2698" s="175"/>
      <c r="I2698" s="176">
        <f>ROUND(E2698*H2698,2)</f>
        <v>0</v>
      </c>
      <c r="J2698" s="175"/>
      <c r="K2698" s="176">
        <f>ROUND(E2698*J2698,2)</f>
        <v>0</v>
      </c>
      <c r="L2698" s="176">
        <v>15</v>
      </c>
      <c r="M2698" s="176">
        <f>G2698*(1+L2698/100)</f>
        <v>0</v>
      </c>
      <c r="N2698" s="174">
        <v>0.09</v>
      </c>
      <c r="O2698" s="174">
        <f>ROUND(E2698*N2698,2)</f>
        <v>0.09</v>
      </c>
      <c r="P2698" s="174">
        <v>0</v>
      </c>
      <c r="Q2698" s="174">
        <f>ROUND(E2698*P2698,2)</f>
        <v>0</v>
      </c>
      <c r="R2698" s="176"/>
      <c r="S2698" s="176" t="s">
        <v>760</v>
      </c>
      <c r="T2698" s="177" t="s">
        <v>328</v>
      </c>
      <c r="U2698" s="156">
        <v>0</v>
      </c>
      <c r="V2698" s="156">
        <f>ROUND(E2698*U2698,2)</f>
        <v>0</v>
      </c>
      <c r="W2698" s="156"/>
      <c r="X2698" s="156" t="s">
        <v>373</v>
      </c>
      <c r="Y2698" s="145"/>
      <c r="Z2698" s="145"/>
      <c r="AA2698" s="145"/>
      <c r="AB2698" s="145"/>
      <c r="AC2698" s="145"/>
      <c r="AD2698" s="145"/>
      <c r="AE2698" s="145"/>
      <c r="AF2698" s="145"/>
      <c r="AG2698" s="145" t="s">
        <v>374</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259" t="s">
        <v>2500</v>
      </c>
      <c r="D2699" s="260"/>
      <c r="E2699" s="260"/>
      <c r="F2699" s="260"/>
      <c r="G2699" s="260"/>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331</v>
      </c>
      <c r="AH2699" s="145"/>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78" t="str">
        <f>C2699</f>
        <v>Předsazená montáž  včetně konstrukčních desek na bázi z tvrdé PIR pěny s vlastnostmi dřeva a kompozitních úhelníků</v>
      </c>
      <c r="BB2699" s="145"/>
      <c r="BC2699" s="145"/>
      <c r="BD2699" s="145"/>
      <c r="BE2699" s="145"/>
      <c r="BF2699" s="145"/>
      <c r="BG2699" s="145"/>
      <c r="BH2699" s="145"/>
    </row>
    <row r="2700" spans="1:60" outlineLevel="1" x14ac:dyDescent="0.25">
      <c r="A2700" s="152"/>
      <c r="B2700" s="153"/>
      <c r="C2700" s="261" t="s">
        <v>2503</v>
      </c>
      <c r="D2700" s="262"/>
      <c r="E2700" s="262"/>
      <c r="F2700" s="262"/>
      <c r="G2700" s="262"/>
      <c r="H2700" s="156"/>
      <c r="I2700" s="156"/>
      <c r="J2700" s="156"/>
      <c r="K2700" s="156"/>
      <c r="L2700" s="156"/>
      <c r="M2700" s="156"/>
      <c r="N2700" s="155"/>
      <c r="O2700" s="155"/>
      <c r="P2700" s="155"/>
      <c r="Q2700" s="155"/>
      <c r="R2700" s="156"/>
      <c r="S2700" s="156"/>
      <c r="T2700" s="156"/>
      <c r="U2700" s="156"/>
      <c r="V2700" s="156"/>
      <c r="W2700" s="156"/>
      <c r="X2700" s="156"/>
      <c r="Y2700" s="145"/>
      <c r="Z2700" s="145"/>
      <c r="AA2700" s="145"/>
      <c r="AB2700" s="145"/>
      <c r="AC2700" s="145"/>
      <c r="AD2700" s="145"/>
      <c r="AE2700" s="145"/>
      <c r="AF2700" s="145"/>
      <c r="AG2700" s="145" t="s">
        <v>331</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ht="20.399999999999999" outlineLevel="1" x14ac:dyDescent="0.25">
      <c r="A2701" s="171">
        <v>198</v>
      </c>
      <c r="B2701" s="172" t="s">
        <v>2504</v>
      </c>
      <c r="C2701" s="180" t="s">
        <v>2505</v>
      </c>
      <c r="D2701" s="173" t="s">
        <v>1770</v>
      </c>
      <c r="E2701" s="174">
        <v>1</v>
      </c>
      <c r="F2701" s="175"/>
      <c r="G2701" s="176">
        <f>ROUND(E2701*F2701,2)</f>
        <v>0</v>
      </c>
      <c r="H2701" s="175"/>
      <c r="I2701" s="176">
        <f>ROUND(E2701*H2701,2)</f>
        <v>0</v>
      </c>
      <c r="J2701" s="175"/>
      <c r="K2701" s="176">
        <f>ROUND(E2701*J2701,2)</f>
        <v>0</v>
      </c>
      <c r="L2701" s="176">
        <v>15</v>
      </c>
      <c r="M2701" s="176">
        <f>G2701*(1+L2701/100)</f>
        <v>0</v>
      </c>
      <c r="N2701" s="174">
        <v>0.5</v>
      </c>
      <c r="O2701" s="174">
        <f>ROUND(E2701*N2701,2)</f>
        <v>0.5</v>
      </c>
      <c r="P2701" s="174">
        <v>0</v>
      </c>
      <c r="Q2701" s="174">
        <f>ROUND(E2701*P2701,2)</f>
        <v>0</v>
      </c>
      <c r="R2701" s="176"/>
      <c r="S2701" s="176" t="s">
        <v>760</v>
      </c>
      <c r="T2701" s="177" t="s">
        <v>328</v>
      </c>
      <c r="U2701" s="156">
        <v>0</v>
      </c>
      <c r="V2701" s="156">
        <f>ROUND(E2701*U2701,2)</f>
        <v>0</v>
      </c>
      <c r="W2701" s="156"/>
      <c r="X2701" s="156" t="s">
        <v>373</v>
      </c>
      <c r="Y2701" s="145"/>
      <c r="Z2701" s="145"/>
      <c r="AA2701" s="145"/>
      <c r="AB2701" s="145"/>
      <c r="AC2701" s="145"/>
      <c r="AD2701" s="145"/>
      <c r="AE2701" s="145"/>
      <c r="AF2701" s="145"/>
      <c r="AG2701" s="145" t="s">
        <v>374</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45"/>
      <c r="BB2701" s="145"/>
      <c r="BC2701" s="145"/>
      <c r="BD2701" s="145"/>
      <c r="BE2701" s="145"/>
      <c r="BF2701" s="145"/>
      <c r="BG2701" s="145"/>
      <c r="BH2701" s="145"/>
    </row>
    <row r="2702" spans="1:60" outlineLevel="1" x14ac:dyDescent="0.25">
      <c r="A2702" s="152"/>
      <c r="B2702" s="153"/>
      <c r="C2702" s="259" t="s">
        <v>2500</v>
      </c>
      <c r="D2702" s="260"/>
      <c r="E2702" s="260"/>
      <c r="F2702" s="260"/>
      <c r="G2702" s="260"/>
      <c r="H2702" s="156"/>
      <c r="I2702" s="156"/>
      <c r="J2702" s="156"/>
      <c r="K2702" s="156"/>
      <c r="L2702" s="156"/>
      <c r="M2702" s="156"/>
      <c r="N2702" s="155"/>
      <c r="O2702" s="155"/>
      <c r="P2702" s="155"/>
      <c r="Q2702" s="155"/>
      <c r="R2702" s="156"/>
      <c r="S2702" s="156"/>
      <c r="T2702" s="156"/>
      <c r="U2702" s="156"/>
      <c r="V2702" s="156"/>
      <c r="W2702" s="156"/>
      <c r="X2702" s="156"/>
      <c r="Y2702" s="145"/>
      <c r="Z2702" s="145"/>
      <c r="AA2702" s="145"/>
      <c r="AB2702" s="145"/>
      <c r="AC2702" s="145"/>
      <c r="AD2702" s="145"/>
      <c r="AE2702" s="145"/>
      <c r="AF2702" s="145"/>
      <c r="AG2702" s="145" t="s">
        <v>331</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78" t="str">
        <f>C2702</f>
        <v>Předsazená montáž  včetně konstrukčních desek na bázi z tvrdé PIR pěny s vlastnostmi dřeva a kompozitních úhelníků</v>
      </c>
      <c r="BB2702" s="145"/>
      <c r="BC2702" s="145"/>
      <c r="BD2702" s="145"/>
      <c r="BE2702" s="145"/>
      <c r="BF2702" s="145"/>
      <c r="BG2702" s="145"/>
      <c r="BH2702" s="145"/>
    </row>
    <row r="2703" spans="1:60" outlineLevel="1" x14ac:dyDescent="0.25">
      <c r="A2703" s="152"/>
      <c r="B2703" s="153"/>
      <c r="C2703" s="261" t="s">
        <v>2503</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45"/>
      <c r="BB2703" s="145"/>
      <c r="BC2703" s="145"/>
      <c r="BD2703" s="145"/>
      <c r="BE2703" s="145"/>
      <c r="BF2703" s="145"/>
      <c r="BG2703" s="145"/>
      <c r="BH2703" s="145"/>
    </row>
    <row r="2704" spans="1:60" ht="20.399999999999999" outlineLevel="1" x14ac:dyDescent="0.25">
      <c r="A2704" s="171">
        <v>199</v>
      </c>
      <c r="B2704" s="172" t="s">
        <v>2506</v>
      </c>
      <c r="C2704" s="180" t="s">
        <v>2507</v>
      </c>
      <c r="D2704" s="173" t="s">
        <v>1770</v>
      </c>
      <c r="E2704" s="174">
        <v>1</v>
      </c>
      <c r="F2704" s="175"/>
      <c r="G2704" s="176">
        <f>ROUND(E2704*F2704,2)</f>
        <v>0</v>
      </c>
      <c r="H2704" s="175"/>
      <c r="I2704" s="176">
        <f>ROUND(E2704*H2704,2)</f>
        <v>0</v>
      </c>
      <c r="J2704" s="175"/>
      <c r="K2704" s="176">
        <f>ROUND(E2704*J2704,2)</f>
        <v>0</v>
      </c>
      <c r="L2704" s="176">
        <v>15</v>
      </c>
      <c r="M2704" s="176">
        <f>G2704*(1+L2704/100)</f>
        <v>0</v>
      </c>
      <c r="N2704" s="174">
        <v>2</v>
      </c>
      <c r="O2704" s="174">
        <f>ROUND(E2704*N2704,2)</f>
        <v>2</v>
      </c>
      <c r="P2704" s="174">
        <v>0</v>
      </c>
      <c r="Q2704" s="174">
        <f>ROUND(E2704*P2704,2)</f>
        <v>0</v>
      </c>
      <c r="R2704" s="176"/>
      <c r="S2704" s="176" t="s">
        <v>760</v>
      </c>
      <c r="T2704" s="177" t="s">
        <v>328</v>
      </c>
      <c r="U2704" s="156">
        <v>0</v>
      </c>
      <c r="V2704" s="156">
        <f>ROUND(E2704*U2704,2)</f>
        <v>0</v>
      </c>
      <c r="W2704" s="156"/>
      <c r="X2704" s="156" t="s">
        <v>373</v>
      </c>
      <c r="Y2704" s="145"/>
      <c r="Z2704" s="145"/>
      <c r="AA2704" s="145"/>
      <c r="AB2704" s="145"/>
      <c r="AC2704" s="145"/>
      <c r="AD2704" s="145"/>
      <c r="AE2704" s="145"/>
      <c r="AF2704" s="145"/>
      <c r="AG2704" s="145" t="s">
        <v>374</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outlineLevel="1" x14ac:dyDescent="0.25">
      <c r="A2705" s="152"/>
      <c r="B2705" s="153"/>
      <c r="C2705" s="259" t="s">
        <v>2500</v>
      </c>
      <c r="D2705" s="260"/>
      <c r="E2705" s="260"/>
      <c r="F2705" s="260"/>
      <c r="G2705" s="260"/>
      <c r="H2705" s="156"/>
      <c r="I2705" s="156"/>
      <c r="J2705" s="156"/>
      <c r="K2705" s="156"/>
      <c r="L2705" s="156"/>
      <c r="M2705" s="156"/>
      <c r="N2705" s="155"/>
      <c r="O2705" s="155"/>
      <c r="P2705" s="155"/>
      <c r="Q2705" s="155"/>
      <c r="R2705" s="156"/>
      <c r="S2705" s="156"/>
      <c r="T2705" s="156"/>
      <c r="U2705" s="156"/>
      <c r="V2705" s="156"/>
      <c r="W2705" s="156"/>
      <c r="X2705" s="156"/>
      <c r="Y2705" s="145"/>
      <c r="Z2705" s="145"/>
      <c r="AA2705" s="145"/>
      <c r="AB2705" s="145"/>
      <c r="AC2705" s="145"/>
      <c r="AD2705" s="145"/>
      <c r="AE2705" s="145"/>
      <c r="AF2705" s="145"/>
      <c r="AG2705" s="145" t="s">
        <v>331</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78" t="str">
        <f>C2705</f>
        <v>Předsazená montáž  včetně konstrukčních desek na bázi z tvrdé PIR pěny s vlastnostmi dřeva a kompozitních úhelníků</v>
      </c>
      <c r="BB2705" s="145"/>
      <c r="BC2705" s="145"/>
      <c r="BD2705" s="145"/>
      <c r="BE2705" s="145"/>
      <c r="BF2705" s="145"/>
      <c r="BG2705" s="145"/>
      <c r="BH2705" s="145"/>
    </row>
    <row r="2706" spans="1:60" ht="20.399999999999999" outlineLevel="1" x14ac:dyDescent="0.25">
      <c r="A2706" s="171">
        <v>200</v>
      </c>
      <c r="B2706" s="172" t="s">
        <v>2508</v>
      </c>
      <c r="C2706" s="180" t="s">
        <v>2509</v>
      </c>
      <c r="D2706" s="173" t="s">
        <v>1770</v>
      </c>
      <c r="E2706" s="174">
        <v>1</v>
      </c>
      <c r="F2706" s="175"/>
      <c r="G2706" s="176">
        <f>ROUND(E2706*F2706,2)</f>
        <v>0</v>
      </c>
      <c r="H2706" s="175"/>
      <c r="I2706" s="176">
        <f>ROUND(E2706*H2706,2)</f>
        <v>0</v>
      </c>
      <c r="J2706" s="175"/>
      <c r="K2706" s="176">
        <f>ROUND(E2706*J2706,2)</f>
        <v>0</v>
      </c>
      <c r="L2706" s="176">
        <v>15</v>
      </c>
      <c r="M2706" s="176">
        <f>G2706*(1+L2706/100)</f>
        <v>0</v>
      </c>
      <c r="N2706" s="174">
        <v>0.622</v>
      </c>
      <c r="O2706" s="174">
        <f>ROUND(E2706*N2706,2)</f>
        <v>0.62</v>
      </c>
      <c r="P2706" s="174">
        <v>0</v>
      </c>
      <c r="Q2706" s="174">
        <f>ROUND(E2706*P2706,2)</f>
        <v>0</v>
      </c>
      <c r="R2706" s="176"/>
      <c r="S2706" s="176" t="s">
        <v>760</v>
      </c>
      <c r="T2706" s="177" t="s">
        <v>328</v>
      </c>
      <c r="U2706" s="156">
        <v>0</v>
      </c>
      <c r="V2706" s="156">
        <f>ROUND(E2706*U2706,2)</f>
        <v>0</v>
      </c>
      <c r="W2706" s="156"/>
      <c r="X2706" s="156" t="s">
        <v>373</v>
      </c>
      <c r="Y2706" s="145"/>
      <c r="Z2706" s="145"/>
      <c r="AA2706" s="145"/>
      <c r="AB2706" s="145"/>
      <c r="AC2706" s="145"/>
      <c r="AD2706" s="145"/>
      <c r="AE2706" s="145"/>
      <c r="AF2706" s="145"/>
      <c r="AG2706" s="145" t="s">
        <v>374</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45"/>
      <c r="BB2706" s="145"/>
      <c r="BC2706" s="145"/>
      <c r="BD2706" s="145"/>
      <c r="BE2706" s="145"/>
      <c r="BF2706" s="145"/>
      <c r="BG2706" s="145"/>
      <c r="BH2706" s="145"/>
    </row>
    <row r="2707" spans="1:60" outlineLevel="1" x14ac:dyDescent="0.25">
      <c r="A2707" s="152"/>
      <c r="B2707" s="153"/>
      <c r="C2707" s="259" t="s">
        <v>2500</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78" t="str">
        <f>C2707</f>
        <v>Předsazená montáž  včetně konstrukčních desek na bázi z tvrdé PIR pěny s vlastnostmi dřeva a kompozitních úhelníků</v>
      </c>
      <c r="BB2707" s="145"/>
      <c r="BC2707" s="145"/>
      <c r="BD2707" s="145"/>
      <c r="BE2707" s="145"/>
      <c r="BF2707" s="145"/>
      <c r="BG2707" s="145"/>
      <c r="BH2707" s="145"/>
    </row>
    <row r="2708" spans="1:60" outlineLevel="1" x14ac:dyDescent="0.25">
      <c r="A2708" s="152"/>
      <c r="B2708" s="153"/>
      <c r="C2708" s="261" t="s">
        <v>2510</v>
      </c>
      <c r="D2708" s="262"/>
      <c r="E2708" s="262"/>
      <c r="F2708" s="262"/>
      <c r="G2708" s="262"/>
      <c r="H2708" s="156"/>
      <c r="I2708" s="156"/>
      <c r="J2708" s="156"/>
      <c r="K2708" s="156"/>
      <c r="L2708" s="156"/>
      <c r="M2708" s="156"/>
      <c r="N2708" s="155"/>
      <c r="O2708" s="155"/>
      <c r="P2708" s="155"/>
      <c r="Q2708" s="155"/>
      <c r="R2708" s="156"/>
      <c r="S2708" s="156"/>
      <c r="T2708" s="156"/>
      <c r="U2708" s="156"/>
      <c r="V2708" s="156"/>
      <c r="W2708" s="156"/>
      <c r="X2708" s="156"/>
      <c r="Y2708" s="145"/>
      <c r="Z2708" s="145"/>
      <c r="AA2708" s="145"/>
      <c r="AB2708" s="145"/>
      <c r="AC2708" s="145"/>
      <c r="AD2708" s="145"/>
      <c r="AE2708" s="145"/>
      <c r="AF2708" s="145"/>
      <c r="AG2708" s="145" t="s">
        <v>331</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ht="20.399999999999999" outlineLevel="1" x14ac:dyDescent="0.25">
      <c r="A2709" s="171">
        <v>201</v>
      </c>
      <c r="B2709" s="172" t="s">
        <v>2511</v>
      </c>
      <c r="C2709" s="180" t="s">
        <v>2512</v>
      </c>
      <c r="D2709" s="173" t="s">
        <v>1770</v>
      </c>
      <c r="E2709" s="174">
        <v>1</v>
      </c>
      <c r="F2709" s="175"/>
      <c r="G2709" s="176">
        <f>ROUND(E2709*F2709,2)</f>
        <v>0</v>
      </c>
      <c r="H2709" s="175"/>
      <c r="I2709" s="176">
        <f>ROUND(E2709*H2709,2)</f>
        <v>0</v>
      </c>
      <c r="J2709" s="175"/>
      <c r="K2709" s="176">
        <f>ROUND(E2709*J2709,2)</f>
        <v>0</v>
      </c>
      <c r="L2709" s="176">
        <v>15</v>
      </c>
      <c r="M2709" s="176">
        <f>G2709*(1+L2709/100)</f>
        <v>0</v>
      </c>
      <c r="N2709" s="174">
        <v>0.28799999999999998</v>
      </c>
      <c r="O2709" s="174">
        <f>ROUND(E2709*N2709,2)</f>
        <v>0.28999999999999998</v>
      </c>
      <c r="P2709" s="174">
        <v>0</v>
      </c>
      <c r="Q2709" s="174">
        <f>ROUND(E2709*P2709,2)</f>
        <v>0</v>
      </c>
      <c r="R2709" s="176"/>
      <c r="S2709" s="176" t="s">
        <v>760</v>
      </c>
      <c r="T2709" s="177" t="s">
        <v>328</v>
      </c>
      <c r="U2709" s="156">
        <v>0</v>
      </c>
      <c r="V2709" s="156">
        <f>ROUND(E2709*U2709,2)</f>
        <v>0</v>
      </c>
      <c r="W2709" s="156"/>
      <c r="X2709" s="156" t="s">
        <v>373</v>
      </c>
      <c r="Y2709" s="145"/>
      <c r="Z2709" s="145"/>
      <c r="AA2709" s="145"/>
      <c r="AB2709" s="145"/>
      <c r="AC2709" s="145"/>
      <c r="AD2709" s="145"/>
      <c r="AE2709" s="145"/>
      <c r="AF2709" s="145"/>
      <c r="AG2709" s="145" t="s">
        <v>374</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45"/>
      <c r="BB2709" s="145"/>
      <c r="BC2709" s="145"/>
      <c r="BD2709" s="145"/>
      <c r="BE2709" s="145"/>
      <c r="BF2709" s="145"/>
      <c r="BG2709" s="145"/>
      <c r="BH2709" s="145"/>
    </row>
    <row r="2710" spans="1:60" outlineLevel="1" x14ac:dyDescent="0.25">
      <c r="A2710" s="152"/>
      <c r="B2710" s="153"/>
      <c r="C2710" s="259" t="s">
        <v>2500</v>
      </c>
      <c r="D2710" s="260"/>
      <c r="E2710" s="260"/>
      <c r="F2710" s="260"/>
      <c r="G2710" s="260"/>
      <c r="H2710" s="156"/>
      <c r="I2710" s="156"/>
      <c r="J2710" s="156"/>
      <c r="K2710" s="156"/>
      <c r="L2710" s="156"/>
      <c r="M2710" s="156"/>
      <c r="N2710" s="155"/>
      <c r="O2710" s="155"/>
      <c r="P2710" s="155"/>
      <c r="Q2710" s="155"/>
      <c r="R2710" s="156"/>
      <c r="S2710" s="156"/>
      <c r="T2710" s="156"/>
      <c r="U2710" s="156"/>
      <c r="V2710" s="156"/>
      <c r="W2710" s="156"/>
      <c r="X2710" s="156"/>
      <c r="Y2710" s="145"/>
      <c r="Z2710" s="145"/>
      <c r="AA2710" s="145"/>
      <c r="AB2710" s="145"/>
      <c r="AC2710" s="145"/>
      <c r="AD2710" s="145"/>
      <c r="AE2710" s="145"/>
      <c r="AF2710" s="145"/>
      <c r="AG2710" s="145" t="s">
        <v>331</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78" t="str">
        <f>C2710</f>
        <v>Předsazená montáž  včetně konstrukčních desek na bázi z tvrdé PIR pěny s vlastnostmi dřeva a kompozitních úhelníků</v>
      </c>
      <c r="BB2710" s="145"/>
      <c r="BC2710" s="145"/>
      <c r="BD2710" s="145"/>
      <c r="BE2710" s="145"/>
      <c r="BF2710" s="145"/>
      <c r="BG2710" s="145"/>
      <c r="BH2710" s="145"/>
    </row>
    <row r="2711" spans="1:60" outlineLevel="1" x14ac:dyDescent="0.25">
      <c r="A2711" s="152"/>
      <c r="B2711" s="153"/>
      <c r="C2711" s="261" t="s">
        <v>2503</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45"/>
      <c r="BB2711" s="145"/>
      <c r="BC2711" s="145"/>
      <c r="BD2711" s="145"/>
      <c r="BE2711" s="145"/>
      <c r="BF2711" s="145"/>
      <c r="BG2711" s="145"/>
      <c r="BH2711" s="145"/>
    </row>
    <row r="2712" spans="1:60" ht="20.399999999999999" outlineLevel="1" x14ac:dyDescent="0.25">
      <c r="A2712" s="171">
        <v>202</v>
      </c>
      <c r="B2712" s="172" t="s">
        <v>2513</v>
      </c>
      <c r="C2712" s="180" t="s">
        <v>2514</v>
      </c>
      <c r="D2712" s="173" t="s">
        <v>1770</v>
      </c>
      <c r="E2712" s="174">
        <v>1</v>
      </c>
      <c r="F2712" s="175"/>
      <c r="G2712" s="176">
        <f>ROUND(E2712*F2712,2)</f>
        <v>0</v>
      </c>
      <c r="H2712" s="175"/>
      <c r="I2712" s="176">
        <f>ROUND(E2712*H2712,2)</f>
        <v>0</v>
      </c>
      <c r="J2712" s="175"/>
      <c r="K2712" s="176">
        <f>ROUND(E2712*J2712,2)</f>
        <v>0</v>
      </c>
      <c r="L2712" s="176">
        <v>15</v>
      </c>
      <c r="M2712" s="176">
        <f>G2712*(1+L2712/100)</f>
        <v>0</v>
      </c>
      <c r="N2712" s="174">
        <v>1.77</v>
      </c>
      <c r="O2712" s="174">
        <f>ROUND(E2712*N2712,2)</f>
        <v>1.77</v>
      </c>
      <c r="P2712" s="174">
        <v>0</v>
      </c>
      <c r="Q2712" s="174">
        <f>ROUND(E2712*P2712,2)</f>
        <v>0</v>
      </c>
      <c r="R2712" s="176"/>
      <c r="S2712" s="176" t="s">
        <v>760</v>
      </c>
      <c r="T2712" s="177" t="s">
        <v>328</v>
      </c>
      <c r="U2712" s="156">
        <v>0</v>
      </c>
      <c r="V2712" s="156">
        <f>ROUND(E2712*U2712,2)</f>
        <v>0</v>
      </c>
      <c r="W2712" s="156"/>
      <c r="X2712" s="156" t="s">
        <v>373</v>
      </c>
      <c r="Y2712" s="145"/>
      <c r="Z2712" s="145"/>
      <c r="AA2712" s="145"/>
      <c r="AB2712" s="145"/>
      <c r="AC2712" s="145"/>
      <c r="AD2712" s="145"/>
      <c r="AE2712" s="145"/>
      <c r="AF2712" s="145"/>
      <c r="AG2712" s="145" t="s">
        <v>374</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outlineLevel="1" x14ac:dyDescent="0.25">
      <c r="A2713" s="152"/>
      <c r="B2713" s="153"/>
      <c r="C2713" s="259" t="s">
        <v>2500</v>
      </c>
      <c r="D2713" s="260"/>
      <c r="E2713" s="260"/>
      <c r="F2713" s="260"/>
      <c r="G2713" s="260"/>
      <c r="H2713" s="156"/>
      <c r="I2713" s="156"/>
      <c r="J2713" s="156"/>
      <c r="K2713" s="156"/>
      <c r="L2713" s="156"/>
      <c r="M2713" s="156"/>
      <c r="N2713" s="155"/>
      <c r="O2713" s="155"/>
      <c r="P2713" s="155"/>
      <c r="Q2713" s="155"/>
      <c r="R2713" s="156"/>
      <c r="S2713" s="156"/>
      <c r="T2713" s="156"/>
      <c r="U2713" s="156"/>
      <c r="V2713" s="156"/>
      <c r="W2713" s="156"/>
      <c r="X2713" s="156"/>
      <c r="Y2713" s="145"/>
      <c r="Z2713" s="145"/>
      <c r="AA2713" s="145"/>
      <c r="AB2713" s="145"/>
      <c r="AC2713" s="145"/>
      <c r="AD2713" s="145"/>
      <c r="AE2713" s="145"/>
      <c r="AF2713" s="145"/>
      <c r="AG2713" s="145" t="s">
        <v>331</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78" t="str">
        <f>C2713</f>
        <v>Předsazená montáž  včetně konstrukčních desek na bázi z tvrdé PIR pěny s vlastnostmi dřeva a kompozitních úhelníků</v>
      </c>
      <c r="BB2713" s="145"/>
      <c r="BC2713" s="145"/>
      <c r="BD2713" s="145"/>
      <c r="BE2713" s="145"/>
      <c r="BF2713" s="145"/>
      <c r="BG2713" s="145"/>
      <c r="BH2713" s="145"/>
    </row>
    <row r="2714" spans="1:60" ht="20.399999999999999" outlineLevel="1" x14ac:dyDescent="0.25">
      <c r="A2714" s="171">
        <v>203</v>
      </c>
      <c r="B2714" s="172" t="s">
        <v>2515</v>
      </c>
      <c r="C2714" s="180" t="s">
        <v>2516</v>
      </c>
      <c r="D2714" s="173" t="s">
        <v>1770</v>
      </c>
      <c r="E2714" s="174">
        <v>1</v>
      </c>
      <c r="F2714" s="175"/>
      <c r="G2714" s="176">
        <f>ROUND(E2714*F2714,2)</f>
        <v>0</v>
      </c>
      <c r="H2714" s="175"/>
      <c r="I2714" s="176">
        <f>ROUND(E2714*H2714,2)</f>
        <v>0</v>
      </c>
      <c r="J2714" s="175"/>
      <c r="K2714" s="176">
        <f>ROUND(E2714*J2714,2)</f>
        <v>0</v>
      </c>
      <c r="L2714" s="176">
        <v>15</v>
      </c>
      <c r="M2714" s="176">
        <f>G2714*(1+L2714/100)</f>
        <v>0</v>
      </c>
      <c r="N2714" s="174">
        <v>0.23400000000000001</v>
      </c>
      <c r="O2714" s="174">
        <f>ROUND(E2714*N2714,2)</f>
        <v>0.23</v>
      </c>
      <c r="P2714" s="174">
        <v>0</v>
      </c>
      <c r="Q2714" s="174">
        <f>ROUND(E2714*P2714,2)</f>
        <v>0</v>
      </c>
      <c r="R2714" s="176"/>
      <c r="S2714" s="176" t="s">
        <v>760</v>
      </c>
      <c r="T2714" s="177" t="s">
        <v>328</v>
      </c>
      <c r="U2714" s="156">
        <v>0</v>
      </c>
      <c r="V2714" s="156">
        <f>ROUND(E2714*U2714,2)</f>
        <v>0</v>
      </c>
      <c r="W2714" s="156"/>
      <c r="X2714" s="156" t="s">
        <v>373</v>
      </c>
      <c r="Y2714" s="145"/>
      <c r="Z2714" s="145"/>
      <c r="AA2714" s="145"/>
      <c r="AB2714" s="145"/>
      <c r="AC2714" s="145"/>
      <c r="AD2714" s="145"/>
      <c r="AE2714" s="145"/>
      <c r="AF2714" s="145"/>
      <c r="AG2714" s="145" t="s">
        <v>374</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45"/>
      <c r="BB2714" s="145"/>
      <c r="BC2714" s="145"/>
      <c r="BD2714" s="145"/>
      <c r="BE2714" s="145"/>
      <c r="BF2714" s="145"/>
      <c r="BG2714" s="145"/>
      <c r="BH2714" s="145"/>
    </row>
    <row r="2715" spans="1:60" outlineLevel="1" x14ac:dyDescent="0.25">
      <c r="A2715" s="152"/>
      <c r="B2715" s="153"/>
      <c r="C2715" s="259" t="s">
        <v>2500</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78" t="str">
        <f>C2715</f>
        <v>Předsazená montáž  včetně konstrukčních desek na bázi z tvrdé PIR pěny s vlastnostmi dřeva a kompozitních úhelníků</v>
      </c>
      <c r="BB2715" s="145"/>
      <c r="BC2715" s="145"/>
      <c r="BD2715" s="145"/>
      <c r="BE2715" s="145"/>
      <c r="BF2715" s="145"/>
      <c r="BG2715" s="145"/>
      <c r="BH2715" s="145"/>
    </row>
    <row r="2716" spans="1:60" ht="20.399999999999999" outlineLevel="1" x14ac:dyDescent="0.25">
      <c r="A2716" s="171">
        <v>204</v>
      </c>
      <c r="B2716" s="172" t="s">
        <v>2517</v>
      </c>
      <c r="C2716" s="180" t="s">
        <v>2518</v>
      </c>
      <c r="D2716" s="173" t="s">
        <v>1770</v>
      </c>
      <c r="E2716" s="174">
        <v>3</v>
      </c>
      <c r="F2716" s="175"/>
      <c r="G2716" s="176">
        <f>ROUND(E2716*F2716,2)</f>
        <v>0</v>
      </c>
      <c r="H2716" s="175"/>
      <c r="I2716" s="176">
        <f>ROUND(E2716*H2716,2)</f>
        <v>0</v>
      </c>
      <c r="J2716" s="175"/>
      <c r="K2716" s="176">
        <f>ROUND(E2716*J2716,2)</f>
        <v>0</v>
      </c>
      <c r="L2716" s="176">
        <v>15</v>
      </c>
      <c r="M2716" s="176">
        <f>G2716*(1+L2716/100)</f>
        <v>0</v>
      </c>
      <c r="N2716" s="174">
        <v>0.1</v>
      </c>
      <c r="O2716" s="174">
        <f>ROUND(E2716*N2716,2)</f>
        <v>0.3</v>
      </c>
      <c r="P2716" s="174">
        <v>0</v>
      </c>
      <c r="Q2716" s="174">
        <f>ROUND(E2716*P2716,2)</f>
        <v>0</v>
      </c>
      <c r="R2716" s="176"/>
      <c r="S2716" s="176" t="s">
        <v>760</v>
      </c>
      <c r="T2716" s="177" t="s">
        <v>328</v>
      </c>
      <c r="U2716" s="156">
        <v>0</v>
      </c>
      <c r="V2716" s="156">
        <f>ROUND(E2716*U2716,2)</f>
        <v>0</v>
      </c>
      <c r="W2716" s="156"/>
      <c r="X2716" s="156" t="s">
        <v>373</v>
      </c>
      <c r="Y2716" s="145"/>
      <c r="Z2716" s="145"/>
      <c r="AA2716" s="145"/>
      <c r="AB2716" s="145"/>
      <c r="AC2716" s="145"/>
      <c r="AD2716" s="145"/>
      <c r="AE2716" s="145"/>
      <c r="AF2716" s="145"/>
      <c r="AG2716" s="145" t="s">
        <v>374</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59" t="s">
        <v>2500</v>
      </c>
      <c r="D2717" s="260"/>
      <c r="E2717" s="260"/>
      <c r="F2717" s="260"/>
      <c r="G2717" s="260"/>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205</v>
      </c>
      <c r="B2718" s="172" t="s">
        <v>2519</v>
      </c>
      <c r="C2718" s="180" t="s">
        <v>2520</v>
      </c>
      <c r="D2718" s="173" t="s">
        <v>1770</v>
      </c>
      <c r="E2718" s="174">
        <v>10</v>
      </c>
      <c r="F2718" s="175"/>
      <c r="G2718" s="176">
        <f>ROUND(E2718*F2718,2)</f>
        <v>0</v>
      </c>
      <c r="H2718" s="175"/>
      <c r="I2718" s="176">
        <f>ROUND(E2718*H2718,2)</f>
        <v>0</v>
      </c>
      <c r="J2718" s="175"/>
      <c r="K2718" s="176">
        <f>ROUND(E2718*J2718,2)</f>
        <v>0</v>
      </c>
      <c r="L2718" s="176">
        <v>15</v>
      </c>
      <c r="M2718" s="176">
        <f>G2718*(1+L2718/100)</f>
        <v>0</v>
      </c>
      <c r="N2718" s="174">
        <v>0.11899999999999999</v>
      </c>
      <c r="O2718" s="174">
        <f>ROUND(E2718*N2718,2)</f>
        <v>1.19</v>
      </c>
      <c r="P2718" s="174">
        <v>0</v>
      </c>
      <c r="Q2718" s="174">
        <f>ROUND(E2718*P2718,2)</f>
        <v>0</v>
      </c>
      <c r="R2718" s="176"/>
      <c r="S2718" s="176" t="s">
        <v>760</v>
      </c>
      <c r="T2718" s="177" t="s">
        <v>328</v>
      </c>
      <c r="U2718" s="156">
        <v>0</v>
      </c>
      <c r="V2718" s="156">
        <f>ROUND(E2718*U2718,2)</f>
        <v>0</v>
      </c>
      <c r="W2718" s="156"/>
      <c r="X2718" s="156" t="s">
        <v>373</v>
      </c>
      <c r="Y2718" s="145"/>
      <c r="Z2718" s="145"/>
      <c r="AA2718" s="145"/>
      <c r="AB2718" s="145"/>
      <c r="AC2718" s="145"/>
      <c r="AD2718" s="145"/>
      <c r="AE2718" s="145"/>
      <c r="AF2718" s="145"/>
      <c r="AG2718" s="145" t="s">
        <v>374</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59" t="s">
        <v>2500</v>
      </c>
      <c r="D2719" s="260"/>
      <c r="E2719" s="260"/>
      <c r="F2719" s="260"/>
      <c r="G2719" s="260"/>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206</v>
      </c>
      <c r="B2720" s="172" t="s">
        <v>2521</v>
      </c>
      <c r="C2720" s="180" t="s">
        <v>2518</v>
      </c>
      <c r="D2720" s="173" t="s">
        <v>1770</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760</v>
      </c>
      <c r="T2720" s="177" t="s">
        <v>328</v>
      </c>
      <c r="U2720" s="156">
        <v>0</v>
      </c>
      <c r="V2720" s="156">
        <f>ROUND(E2720*U2720,2)</f>
        <v>0</v>
      </c>
      <c r="W2720" s="156"/>
      <c r="X2720" s="156" t="s">
        <v>373</v>
      </c>
      <c r="Y2720" s="145"/>
      <c r="Z2720" s="145"/>
      <c r="AA2720" s="145"/>
      <c r="AB2720" s="145"/>
      <c r="AC2720" s="145"/>
      <c r="AD2720" s="145"/>
      <c r="AE2720" s="145"/>
      <c r="AF2720" s="145"/>
      <c r="AG2720" s="145" t="s">
        <v>374</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59" t="s">
        <v>2500</v>
      </c>
      <c r="D2721" s="260"/>
      <c r="E2721" s="260"/>
      <c r="F2721" s="260"/>
      <c r="G2721" s="260"/>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207</v>
      </c>
      <c r="B2722" s="172" t="s">
        <v>2522</v>
      </c>
      <c r="C2722" s="180" t="s">
        <v>2523</v>
      </c>
      <c r="D2722" s="173" t="s">
        <v>1770</v>
      </c>
      <c r="E2722" s="174">
        <v>1</v>
      </c>
      <c r="F2722" s="175"/>
      <c r="G2722" s="176">
        <f>ROUND(E2722*F2722,2)</f>
        <v>0</v>
      </c>
      <c r="H2722" s="175"/>
      <c r="I2722" s="176">
        <f>ROUND(E2722*H2722,2)</f>
        <v>0</v>
      </c>
      <c r="J2722" s="175"/>
      <c r="K2722" s="176">
        <f>ROUND(E2722*J2722,2)</f>
        <v>0</v>
      </c>
      <c r="L2722" s="176">
        <v>15</v>
      </c>
      <c r="M2722" s="176">
        <f>G2722*(1+L2722/100)</f>
        <v>0</v>
      </c>
      <c r="N2722" s="174">
        <v>0.21</v>
      </c>
      <c r="O2722" s="174">
        <f>ROUND(E2722*N2722,2)</f>
        <v>0.21</v>
      </c>
      <c r="P2722" s="174">
        <v>0</v>
      </c>
      <c r="Q2722" s="174">
        <f>ROUND(E2722*P2722,2)</f>
        <v>0</v>
      </c>
      <c r="R2722" s="176"/>
      <c r="S2722" s="176" t="s">
        <v>760</v>
      </c>
      <c r="T2722" s="177" t="s">
        <v>328</v>
      </c>
      <c r="U2722" s="156">
        <v>0</v>
      </c>
      <c r="V2722" s="156">
        <f>ROUND(E2722*U2722,2)</f>
        <v>0</v>
      </c>
      <c r="W2722" s="156"/>
      <c r="X2722" s="156" t="s">
        <v>373</v>
      </c>
      <c r="Y2722" s="145"/>
      <c r="Z2722" s="145"/>
      <c r="AA2722" s="145"/>
      <c r="AB2722" s="145"/>
      <c r="AC2722" s="145"/>
      <c r="AD2722" s="145"/>
      <c r="AE2722" s="145"/>
      <c r="AF2722" s="145"/>
      <c r="AG2722" s="145" t="s">
        <v>374</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59" t="s">
        <v>2500</v>
      </c>
      <c r="D2723" s="260"/>
      <c r="E2723" s="260"/>
      <c r="F2723" s="260"/>
      <c r="G2723" s="260"/>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208</v>
      </c>
      <c r="B2724" s="172" t="s">
        <v>2524</v>
      </c>
      <c r="C2724" s="180" t="s">
        <v>2525</v>
      </c>
      <c r="D2724" s="173" t="s">
        <v>1770</v>
      </c>
      <c r="E2724" s="174">
        <v>1</v>
      </c>
      <c r="F2724" s="175"/>
      <c r="G2724" s="176">
        <f>ROUND(E2724*F2724,2)</f>
        <v>0</v>
      </c>
      <c r="H2724" s="175"/>
      <c r="I2724" s="176">
        <f>ROUND(E2724*H2724,2)</f>
        <v>0</v>
      </c>
      <c r="J2724" s="175"/>
      <c r="K2724" s="176">
        <f>ROUND(E2724*J2724,2)</f>
        <v>0</v>
      </c>
      <c r="L2724" s="176">
        <v>15</v>
      </c>
      <c r="M2724" s="176">
        <f>G2724*(1+L2724/100)</f>
        <v>0</v>
      </c>
      <c r="N2724" s="174">
        <v>0.13</v>
      </c>
      <c r="O2724" s="174">
        <f>ROUND(E2724*N2724,2)</f>
        <v>0.13</v>
      </c>
      <c r="P2724" s="174">
        <v>0</v>
      </c>
      <c r="Q2724" s="174">
        <f>ROUND(E2724*P2724,2)</f>
        <v>0</v>
      </c>
      <c r="R2724" s="176"/>
      <c r="S2724" s="176" t="s">
        <v>760</v>
      </c>
      <c r="T2724" s="177" t="s">
        <v>328</v>
      </c>
      <c r="U2724" s="156">
        <v>0</v>
      </c>
      <c r="V2724" s="156">
        <f>ROUND(E2724*U2724,2)</f>
        <v>0</v>
      </c>
      <c r="W2724" s="156"/>
      <c r="X2724" s="156" t="s">
        <v>373</v>
      </c>
      <c r="Y2724" s="145"/>
      <c r="Z2724" s="145"/>
      <c r="AA2724" s="145"/>
      <c r="AB2724" s="145"/>
      <c r="AC2724" s="145"/>
      <c r="AD2724" s="145"/>
      <c r="AE2724" s="145"/>
      <c r="AF2724" s="145"/>
      <c r="AG2724" s="145" t="s">
        <v>374</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59" t="s">
        <v>2500</v>
      </c>
      <c r="D2725" s="260"/>
      <c r="E2725" s="260"/>
      <c r="F2725" s="260"/>
      <c r="G2725" s="260"/>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209</v>
      </c>
      <c r="B2726" s="172" t="s">
        <v>2526</v>
      </c>
      <c r="C2726" s="180" t="s">
        <v>2527</v>
      </c>
      <c r="D2726" s="173" t="s">
        <v>1770</v>
      </c>
      <c r="E2726" s="174">
        <v>2</v>
      </c>
      <c r="F2726" s="175"/>
      <c r="G2726" s="176">
        <f>ROUND(E2726*F2726,2)</f>
        <v>0</v>
      </c>
      <c r="H2726" s="175"/>
      <c r="I2726" s="176">
        <f>ROUND(E2726*H2726,2)</f>
        <v>0</v>
      </c>
      <c r="J2726" s="175"/>
      <c r="K2726" s="176">
        <f>ROUND(E2726*J2726,2)</f>
        <v>0</v>
      </c>
      <c r="L2726" s="176">
        <v>15</v>
      </c>
      <c r="M2726" s="176">
        <f>G2726*(1+L2726/100)</f>
        <v>0</v>
      </c>
      <c r="N2726" s="174">
        <v>0.105</v>
      </c>
      <c r="O2726" s="174">
        <f>ROUND(E2726*N2726,2)</f>
        <v>0.21</v>
      </c>
      <c r="P2726" s="174">
        <v>0</v>
      </c>
      <c r="Q2726" s="174">
        <f>ROUND(E2726*P2726,2)</f>
        <v>0</v>
      </c>
      <c r="R2726" s="176"/>
      <c r="S2726" s="176" t="s">
        <v>760</v>
      </c>
      <c r="T2726" s="177" t="s">
        <v>328</v>
      </c>
      <c r="U2726" s="156">
        <v>0</v>
      </c>
      <c r="V2726" s="156">
        <f>ROUND(E2726*U2726,2)</f>
        <v>0</v>
      </c>
      <c r="W2726" s="156"/>
      <c r="X2726" s="156" t="s">
        <v>373</v>
      </c>
      <c r="Y2726" s="145"/>
      <c r="Z2726" s="145"/>
      <c r="AA2726" s="145"/>
      <c r="AB2726" s="145"/>
      <c r="AC2726" s="145"/>
      <c r="AD2726" s="145"/>
      <c r="AE2726" s="145"/>
      <c r="AF2726" s="145"/>
      <c r="AG2726" s="145" t="s">
        <v>374</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59" t="s">
        <v>2500</v>
      </c>
      <c r="D2727" s="260"/>
      <c r="E2727" s="260"/>
      <c r="F2727" s="260"/>
      <c r="G2727" s="260"/>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210</v>
      </c>
      <c r="B2728" s="172" t="s">
        <v>2528</v>
      </c>
      <c r="C2728" s="180" t="s">
        <v>2527</v>
      </c>
      <c r="D2728" s="173" t="s">
        <v>1770</v>
      </c>
      <c r="E2728" s="174">
        <v>2</v>
      </c>
      <c r="F2728" s="175"/>
      <c r="G2728" s="176">
        <f>ROUND(E2728*F2728,2)</f>
        <v>0</v>
      </c>
      <c r="H2728" s="175"/>
      <c r="I2728" s="176">
        <f>ROUND(E2728*H2728,2)</f>
        <v>0</v>
      </c>
      <c r="J2728" s="175"/>
      <c r="K2728" s="176">
        <f>ROUND(E2728*J2728,2)</f>
        <v>0</v>
      </c>
      <c r="L2728" s="176">
        <v>15</v>
      </c>
      <c r="M2728" s="176">
        <f>G2728*(1+L2728/100)</f>
        <v>0</v>
      </c>
      <c r="N2728" s="174">
        <v>0.105</v>
      </c>
      <c r="O2728" s="174">
        <f>ROUND(E2728*N2728,2)</f>
        <v>0.21</v>
      </c>
      <c r="P2728" s="174">
        <v>0</v>
      </c>
      <c r="Q2728" s="174">
        <f>ROUND(E2728*P2728,2)</f>
        <v>0</v>
      </c>
      <c r="R2728" s="176"/>
      <c r="S2728" s="176" t="s">
        <v>760</v>
      </c>
      <c r="T2728" s="177" t="s">
        <v>328</v>
      </c>
      <c r="U2728" s="156">
        <v>0</v>
      </c>
      <c r="V2728" s="156">
        <f>ROUND(E2728*U2728,2)</f>
        <v>0</v>
      </c>
      <c r="W2728" s="156"/>
      <c r="X2728" s="156" t="s">
        <v>373</v>
      </c>
      <c r="Y2728" s="145"/>
      <c r="Z2728" s="145"/>
      <c r="AA2728" s="145"/>
      <c r="AB2728" s="145"/>
      <c r="AC2728" s="145"/>
      <c r="AD2728" s="145"/>
      <c r="AE2728" s="145"/>
      <c r="AF2728" s="145"/>
      <c r="AG2728" s="145" t="s">
        <v>374</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59" t="s">
        <v>2500</v>
      </c>
      <c r="D2729" s="260"/>
      <c r="E2729" s="260"/>
      <c r="F2729" s="260"/>
      <c r="G2729" s="260"/>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211</v>
      </c>
      <c r="B2730" s="172" t="s">
        <v>2529</v>
      </c>
      <c r="C2730" s="180" t="s">
        <v>2530</v>
      </c>
      <c r="D2730" s="173" t="s">
        <v>1770</v>
      </c>
      <c r="E2730" s="174">
        <v>1</v>
      </c>
      <c r="F2730" s="175"/>
      <c r="G2730" s="176">
        <f>ROUND(E2730*F2730,2)</f>
        <v>0</v>
      </c>
      <c r="H2730" s="175"/>
      <c r="I2730" s="176">
        <f>ROUND(E2730*H2730,2)</f>
        <v>0</v>
      </c>
      <c r="J2730" s="175"/>
      <c r="K2730" s="176">
        <f>ROUND(E2730*J2730,2)</f>
        <v>0</v>
      </c>
      <c r="L2730" s="176">
        <v>15</v>
      </c>
      <c r="M2730" s="176">
        <f>G2730*(1+L2730/100)</f>
        <v>0</v>
      </c>
      <c r="N2730" s="174">
        <v>0.28000000000000003</v>
      </c>
      <c r="O2730" s="174">
        <f>ROUND(E2730*N2730,2)</f>
        <v>0.28000000000000003</v>
      </c>
      <c r="P2730" s="174">
        <v>0</v>
      </c>
      <c r="Q2730" s="174">
        <f>ROUND(E2730*P2730,2)</f>
        <v>0</v>
      </c>
      <c r="R2730" s="176"/>
      <c r="S2730" s="176" t="s">
        <v>760</v>
      </c>
      <c r="T2730" s="177" t="s">
        <v>328</v>
      </c>
      <c r="U2730" s="156">
        <v>0</v>
      </c>
      <c r="V2730" s="156">
        <f>ROUND(E2730*U2730,2)</f>
        <v>0</v>
      </c>
      <c r="W2730" s="156"/>
      <c r="X2730" s="156" t="s">
        <v>373</v>
      </c>
      <c r="Y2730" s="145"/>
      <c r="Z2730" s="145"/>
      <c r="AA2730" s="145"/>
      <c r="AB2730" s="145"/>
      <c r="AC2730" s="145"/>
      <c r="AD2730" s="145"/>
      <c r="AE2730" s="145"/>
      <c r="AF2730" s="145"/>
      <c r="AG2730" s="145" t="s">
        <v>374</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59" t="s">
        <v>2500</v>
      </c>
      <c r="D2731" s="260"/>
      <c r="E2731" s="260"/>
      <c r="F2731" s="260"/>
      <c r="G2731" s="260"/>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212</v>
      </c>
      <c r="B2732" s="172" t="s">
        <v>2531</v>
      </c>
      <c r="C2732" s="180" t="s">
        <v>2532</v>
      </c>
      <c r="D2732" s="173" t="s">
        <v>1770</v>
      </c>
      <c r="E2732" s="174">
        <v>1</v>
      </c>
      <c r="F2732" s="175"/>
      <c r="G2732" s="176">
        <f>ROUND(E2732*F2732,2)</f>
        <v>0</v>
      </c>
      <c r="H2732" s="175"/>
      <c r="I2732" s="176">
        <f>ROUND(E2732*H2732,2)</f>
        <v>0</v>
      </c>
      <c r="J2732" s="175"/>
      <c r="K2732" s="176">
        <f>ROUND(E2732*J2732,2)</f>
        <v>0</v>
      </c>
      <c r="L2732" s="176">
        <v>15</v>
      </c>
      <c r="M2732" s="176">
        <f>G2732*(1+L2732/100)</f>
        <v>0</v>
      </c>
      <c r="N2732" s="174">
        <v>0.246</v>
      </c>
      <c r="O2732" s="174">
        <f>ROUND(E2732*N2732,2)</f>
        <v>0.25</v>
      </c>
      <c r="P2732" s="174">
        <v>0</v>
      </c>
      <c r="Q2732" s="174">
        <f>ROUND(E2732*P2732,2)</f>
        <v>0</v>
      </c>
      <c r="R2732" s="176"/>
      <c r="S2732" s="176" t="s">
        <v>760</v>
      </c>
      <c r="T2732" s="177" t="s">
        <v>328</v>
      </c>
      <c r="U2732" s="156">
        <v>0</v>
      </c>
      <c r="V2732" s="156">
        <f>ROUND(E2732*U2732,2)</f>
        <v>0</v>
      </c>
      <c r="W2732" s="156"/>
      <c r="X2732" s="156" t="s">
        <v>373</v>
      </c>
      <c r="Y2732" s="145"/>
      <c r="Z2732" s="145"/>
      <c r="AA2732" s="145"/>
      <c r="AB2732" s="145"/>
      <c r="AC2732" s="145"/>
      <c r="AD2732" s="145"/>
      <c r="AE2732" s="145"/>
      <c r="AF2732" s="145"/>
      <c r="AG2732" s="145" t="s">
        <v>374</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59" t="s">
        <v>2500</v>
      </c>
      <c r="D2733" s="260"/>
      <c r="E2733" s="260"/>
      <c r="F2733" s="260"/>
      <c r="G2733" s="260"/>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213</v>
      </c>
      <c r="B2734" s="172" t="s">
        <v>2533</v>
      </c>
      <c r="C2734" s="180" t="s">
        <v>2534</v>
      </c>
      <c r="D2734" s="173" t="s">
        <v>1770</v>
      </c>
      <c r="E2734" s="174">
        <v>1</v>
      </c>
      <c r="F2734" s="175"/>
      <c r="G2734" s="176">
        <f>ROUND(E2734*F2734,2)</f>
        <v>0</v>
      </c>
      <c r="H2734" s="175"/>
      <c r="I2734" s="176">
        <f>ROUND(E2734*H2734,2)</f>
        <v>0</v>
      </c>
      <c r="J2734" s="175"/>
      <c r="K2734" s="176">
        <f>ROUND(E2734*J2734,2)</f>
        <v>0</v>
      </c>
      <c r="L2734" s="176">
        <v>15</v>
      </c>
      <c r="M2734" s="176">
        <f>G2734*(1+L2734/100)</f>
        <v>0</v>
      </c>
      <c r="N2734" s="174">
        <v>0.29199999999999998</v>
      </c>
      <c r="O2734" s="174">
        <f>ROUND(E2734*N2734,2)</f>
        <v>0.28999999999999998</v>
      </c>
      <c r="P2734" s="174">
        <v>0</v>
      </c>
      <c r="Q2734" s="174">
        <f>ROUND(E2734*P2734,2)</f>
        <v>0</v>
      </c>
      <c r="R2734" s="176"/>
      <c r="S2734" s="176" t="s">
        <v>760</v>
      </c>
      <c r="T2734" s="177" t="s">
        <v>328</v>
      </c>
      <c r="U2734" s="156">
        <v>0</v>
      </c>
      <c r="V2734" s="156">
        <f>ROUND(E2734*U2734,2)</f>
        <v>0</v>
      </c>
      <c r="W2734" s="156"/>
      <c r="X2734" s="156" t="s">
        <v>373</v>
      </c>
      <c r="Y2734" s="145"/>
      <c r="Z2734" s="145"/>
      <c r="AA2734" s="145"/>
      <c r="AB2734" s="145"/>
      <c r="AC2734" s="145"/>
      <c r="AD2734" s="145"/>
      <c r="AE2734" s="145"/>
      <c r="AF2734" s="145"/>
      <c r="AG2734" s="145" t="s">
        <v>374</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59" t="s">
        <v>2500</v>
      </c>
      <c r="D2735" s="260"/>
      <c r="E2735" s="260"/>
      <c r="F2735" s="260"/>
      <c r="G2735" s="260"/>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214</v>
      </c>
      <c r="B2736" s="172" t="s">
        <v>2535</v>
      </c>
      <c r="C2736" s="180" t="s">
        <v>2536</v>
      </c>
      <c r="D2736" s="173" t="s">
        <v>1770</v>
      </c>
      <c r="E2736" s="174">
        <v>1</v>
      </c>
      <c r="F2736" s="175"/>
      <c r="G2736" s="176">
        <f>ROUND(E2736*F2736,2)</f>
        <v>0</v>
      </c>
      <c r="H2736" s="175"/>
      <c r="I2736" s="176">
        <f>ROUND(E2736*H2736,2)</f>
        <v>0</v>
      </c>
      <c r="J2736" s="175"/>
      <c r="K2736" s="176">
        <f>ROUND(E2736*J2736,2)</f>
        <v>0</v>
      </c>
      <c r="L2736" s="176">
        <v>15</v>
      </c>
      <c r="M2736" s="176">
        <f>G2736*(1+L2736/100)</f>
        <v>0</v>
      </c>
      <c r="N2736" s="174">
        <v>0.48199999999999998</v>
      </c>
      <c r="O2736" s="174">
        <f>ROUND(E2736*N2736,2)</f>
        <v>0.48</v>
      </c>
      <c r="P2736" s="174">
        <v>0</v>
      </c>
      <c r="Q2736" s="174">
        <f>ROUND(E2736*P2736,2)</f>
        <v>0</v>
      </c>
      <c r="R2736" s="176"/>
      <c r="S2736" s="176" t="s">
        <v>760</v>
      </c>
      <c r="T2736" s="177" t="s">
        <v>328</v>
      </c>
      <c r="U2736" s="156">
        <v>0</v>
      </c>
      <c r="V2736" s="156">
        <f>ROUND(E2736*U2736,2)</f>
        <v>0</v>
      </c>
      <c r="W2736" s="156"/>
      <c r="X2736" s="156" t="s">
        <v>373</v>
      </c>
      <c r="Y2736" s="145"/>
      <c r="Z2736" s="145"/>
      <c r="AA2736" s="145"/>
      <c r="AB2736" s="145"/>
      <c r="AC2736" s="145"/>
      <c r="AD2736" s="145"/>
      <c r="AE2736" s="145"/>
      <c r="AF2736" s="145"/>
      <c r="AG2736" s="145" t="s">
        <v>374</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59" t="s">
        <v>2500</v>
      </c>
      <c r="D2737" s="260"/>
      <c r="E2737" s="260"/>
      <c r="F2737" s="260"/>
      <c r="G2737" s="260"/>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215</v>
      </c>
      <c r="B2738" s="172" t="s">
        <v>2537</v>
      </c>
      <c r="C2738" s="180" t="s">
        <v>2538</v>
      </c>
      <c r="D2738" s="173" t="s">
        <v>1770</v>
      </c>
      <c r="E2738" s="174">
        <v>1</v>
      </c>
      <c r="F2738" s="175"/>
      <c r="G2738" s="176">
        <f>ROUND(E2738*F2738,2)</f>
        <v>0</v>
      </c>
      <c r="H2738" s="175"/>
      <c r="I2738" s="176">
        <f>ROUND(E2738*H2738,2)</f>
        <v>0</v>
      </c>
      <c r="J2738" s="175"/>
      <c r="K2738" s="176">
        <f>ROUND(E2738*J2738,2)</f>
        <v>0</v>
      </c>
      <c r="L2738" s="176">
        <v>15</v>
      </c>
      <c r="M2738" s="176">
        <f>G2738*(1+L2738/100)</f>
        <v>0</v>
      </c>
      <c r="N2738" s="174">
        <v>0.505</v>
      </c>
      <c r="O2738" s="174">
        <f>ROUND(E2738*N2738,2)</f>
        <v>0.51</v>
      </c>
      <c r="P2738" s="174">
        <v>0</v>
      </c>
      <c r="Q2738" s="174">
        <f>ROUND(E2738*P2738,2)</f>
        <v>0</v>
      </c>
      <c r="R2738" s="176"/>
      <c r="S2738" s="176" t="s">
        <v>760</v>
      </c>
      <c r="T2738" s="177" t="s">
        <v>328</v>
      </c>
      <c r="U2738" s="156">
        <v>0</v>
      </c>
      <c r="V2738" s="156">
        <f>ROUND(E2738*U2738,2)</f>
        <v>0</v>
      </c>
      <c r="W2738" s="156"/>
      <c r="X2738" s="156" t="s">
        <v>373</v>
      </c>
      <c r="Y2738" s="145"/>
      <c r="Z2738" s="145"/>
      <c r="AA2738" s="145"/>
      <c r="AB2738" s="145"/>
      <c r="AC2738" s="145"/>
      <c r="AD2738" s="145"/>
      <c r="AE2738" s="145"/>
      <c r="AF2738" s="145"/>
      <c r="AG2738" s="145" t="s">
        <v>374</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59" t="s">
        <v>2500</v>
      </c>
      <c r="D2739" s="260"/>
      <c r="E2739" s="260"/>
      <c r="F2739" s="260"/>
      <c r="G2739" s="260"/>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216</v>
      </c>
      <c r="B2740" s="172" t="s">
        <v>2539</v>
      </c>
      <c r="C2740" s="180" t="s">
        <v>2540</v>
      </c>
      <c r="D2740" s="173" t="s">
        <v>1770</v>
      </c>
      <c r="E2740" s="174">
        <v>1</v>
      </c>
      <c r="F2740" s="175"/>
      <c r="G2740" s="176">
        <f>ROUND(E2740*F2740,2)</f>
        <v>0</v>
      </c>
      <c r="H2740" s="175"/>
      <c r="I2740" s="176">
        <f>ROUND(E2740*H2740,2)</f>
        <v>0</v>
      </c>
      <c r="J2740" s="175"/>
      <c r="K2740" s="176">
        <f>ROUND(E2740*J2740,2)</f>
        <v>0</v>
      </c>
      <c r="L2740" s="176">
        <v>15</v>
      </c>
      <c r="M2740" s="176">
        <f>G2740*(1+L2740/100)</f>
        <v>0</v>
      </c>
      <c r="N2740" s="174">
        <v>0.61499999999999999</v>
      </c>
      <c r="O2740" s="174">
        <f>ROUND(E2740*N2740,2)</f>
        <v>0.62</v>
      </c>
      <c r="P2740" s="174">
        <v>0</v>
      </c>
      <c r="Q2740" s="174">
        <f>ROUND(E2740*P2740,2)</f>
        <v>0</v>
      </c>
      <c r="R2740" s="176"/>
      <c r="S2740" s="176" t="s">
        <v>760</v>
      </c>
      <c r="T2740" s="177" t="s">
        <v>328</v>
      </c>
      <c r="U2740" s="156">
        <v>0</v>
      </c>
      <c r="V2740" s="156">
        <f>ROUND(E2740*U2740,2)</f>
        <v>0</v>
      </c>
      <c r="W2740" s="156"/>
      <c r="X2740" s="156" t="s">
        <v>373</v>
      </c>
      <c r="Y2740" s="145"/>
      <c r="Z2740" s="145"/>
      <c r="AA2740" s="145"/>
      <c r="AB2740" s="145"/>
      <c r="AC2740" s="145"/>
      <c r="AD2740" s="145"/>
      <c r="AE2740" s="145"/>
      <c r="AF2740" s="145"/>
      <c r="AG2740" s="145" t="s">
        <v>374</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59" t="s">
        <v>2500</v>
      </c>
      <c r="D2741" s="260"/>
      <c r="E2741" s="260"/>
      <c r="F2741" s="260"/>
      <c r="G2741" s="260"/>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217</v>
      </c>
      <c r="B2742" s="172" t="s">
        <v>2541</v>
      </c>
      <c r="C2742" s="180" t="s">
        <v>2542</v>
      </c>
      <c r="D2742" s="173" t="s">
        <v>1770</v>
      </c>
      <c r="E2742" s="174">
        <v>1</v>
      </c>
      <c r="F2742" s="175"/>
      <c r="G2742" s="176">
        <f>ROUND(E2742*F2742,2)</f>
        <v>0</v>
      </c>
      <c r="H2742" s="175"/>
      <c r="I2742" s="176">
        <f>ROUND(E2742*H2742,2)</f>
        <v>0</v>
      </c>
      <c r="J2742" s="175"/>
      <c r="K2742" s="176">
        <f>ROUND(E2742*J2742,2)</f>
        <v>0</v>
      </c>
      <c r="L2742" s="176">
        <v>15</v>
      </c>
      <c r="M2742" s="176">
        <f>G2742*(1+L2742/100)</f>
        <v>0</v>
      </c>
      <c r="N2742" s="174">
        <v>0.60299999999999998</v>
      </c>
      <c r="O2742" s="174">
        <f>ROUND(E2742*N2742,2)</f>
        <v>0.6</v>
      </c>
      <c r="P2742" s="174">
        <v>0</v>
      </c>
      <c r="Q2742" s="174">
        <f>ROUND(E2742*P2742,2)</f>
        <v>0</v>
      </c>
      <c r="R2742" s="176"/>
      <c r="S2742" s="176" t="s">
        <v>760</v>
      </c>
      <c r="T2742" s="177" t="s">
        <v>328</v>
      </c>
      <c r="U2742" s="156">
        <v>0</v>
      </c>
      <c r="V2742" s="156">
        <f>ROUND(E2742*U2742,2)</f>
        <v>0</v>
      </c>
      <c r="W2742" s="156"/>
      <c r="X2742" s="156" t="s">
        <v>373</v>
      </c>
      <c r="Y2742" s="145"/>
      <c r="Z2742" s="145"/>
      <c r="AA2742" s="145"/>
      <c r="AB2742" s="145"/>
      <c r="AC2742" s="145"/>
      <c r="AD2742" s="145"/>
      <c r="AE2742" s="145"/>
      <c r="AF2742" s="145"/>
      <c r="AG2742" s="145" t="s">
        <v>374</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59" t="s">
        <v>2500</v>
      </c>
      <c r="D2743" s="260"/>
      <c r="E2743" s="260"/>
      <c r="F2743" s="260"/>
      <c r="G2743" s="260"/>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218</v>
      </c>
      <c r="B2744" s="172" t="s">
        <v>2543</v>
      </c>
      <c r="C2744" s="180" t="s">
        <v>2544</v>
      </c>
      <c r="D2744" s="173" t="s">
        <v>1770</v>
      </c>
      <c r="E2744" s="174">
        <v>1</v>
      </c>
      <c r="F2744" s="175"/>
      <c r="G2744" s="176">
        <f>ROUND(E2744*F2744,2)</f>
        <v>0</v>
      </c>
      <c r="H2744" s="175"/>
      <c r="I2744" s="176">
        <f>ROUND(E2744*H2744,2)</f>
        <v>0</v>
      </c>
      <c r="J2744" s="175"/>
      <c r="K2744" s="176">
        <f>ROUND(E2744*J2744,2)</f>
        <v>0</v>
      </c>
      <c r="L2744" s="176">
        <v>15</v>
      </c>
      <c r="M2744" s="176">
        <f>G2744*(1+L2744/100)</f>
        <v>0</v>
      </c>
      <c r="N2744" s="174">
        <v>0.09</v>
      </c>
      <c r="O2744" s="174">
        <f>ROUND(E2744*N2744,2)</f>
        <v>0.09</v>
      </c>
      <c r="P2744" s="174">
        <v>0</v>
      </c>
      <c r="Q2744" s="174">
        <f>ROUND(E2744*P2744,2)</f>
        <v>0</v>
      </c>
      <c r="R2744" s="176"/>
      <c r="S2744" s="176" t="s">
        <v>760</v>
      </c>
      <c r="T2744" s="177" t="s">
        <v>328</v>
      </c>
      <c r="U2744" s="156">
        <v>0</v>
      </c>
      <c r="V2744" s="156">
        <f>ROUND(E2744*U2744,2)</f>
        <v>0</v>
      </c>
      <c r="W2744" s="156"/>
      <c r="X2744" s="156" t="s">
        <v>373</v>
      </c>
      <c r="Y2744" s="145"/>
      <c r="Z2744" s="145"/>
      <c r="AA2744" s="145"/>
      <c r="AB2744" s="145"/>
      <c r="AC2744" s="145"/>
      <c r="AD2744" s="145"/>
      <c r="AE2744" s="145"/>
      <c r="AF2744" s="145"/>
      <c r="AG2744" s="145" t="s">
        <v>374</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59" t="s">
        <v>2500</v>
      </c>
      <c r="D2745" s="260"/>
      <c r="E2745" s="260"/>
      <c r="F2745" s="260"/>
      <c r="G2745" s="260"/>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219</v>
      </c>
      <c r="B2746" s="172" t="s">
        <v>2545</v>
      </c>
      <c r="C2746" s="180" t="s">
        <v>2546</v>
      </c>
      <c r="D2746" s="173" t="s">
        <v>1770</v>
      </c>
      <c r="E2746" s="174">
        <v>1</v>
      </c>
      <c r="F2746" s="175"/>
      <c r="G2746" s="176">
        <f>ROUND(E2746*F2746,2)</f>
        <v>0</v>
      </c>
      <c r="H2746" s="175"/>
      <c r="I2746" s="176">
        <f>ROUND(E2746*H2746,2)</f>
        <v>0</v>
      </c>
      <c r="J2746" s="175"/>
      <c r="K2746" s="176">
        <f>ROUND(E2746*J2746,2)</f>
        <v>0</v>
      </c>
      <c r="L2746" s="176">
        <v>15</v>
      </c>
      <c r="M2746" s="176">
        <f>G2746*(1+L2746/100)</f>
        <v>0</v>
      </c>
      <c r="N2746" s="174">
        <v>1.419</v>
      </c>
      <c r="O2746" s="174">
        <f>ROUND(E2746*N2746,2)</f>
        <v>1.42</v>
      </c>
      <c r="P2746" s="174">
        <v>0</v>
      </c>
      <c r="Q2746" s="174">
        <f>ROUND(E2746*P2746,2)</f>
        <v>0</v>
      </c>
      <c r="R2746" s="176"/>
      <c r="S2746" s="176" t="s">
        <v>760</v>
      </c>
      <c r="T2746" s="177" t="s">
        <v>328</v>
      </c>
      <c r="U2746" s="156">
        <v>0</v>
      </c>
      <c r="V2746" s="156">
        <f>ROUND(E2746*U2746,2)</f>
        <v>0</v>
      </c>
      <c r="W2746" s="156"/>
      <c r="X2746" s="156" t="s">
        <v>373</v>
      </c>
      <c r="Y2746" s="145"/>
      <c r="Z2746" s="145"/>
      <c r="AA2746" s="145"/>
      <c r="AB2746" s="145"/>
      <c r="AC2746" s="145"/>
      <c r="AD2746" s="145"/>
      <c r="AE2746" s="145"/>
      <c r="AF2746" s="145"/>
      <c r="AG2746" s="145" t="s">
        <v>374</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59" t="s">
        <v>2500</v>
      </c>
      <c r="D2747" s="260"/>
      <c r="E2747" s="260"/>
      <c r="F2747" s="260"/>
      <c r="G2747" s="260"/>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outlineLevel="1" x14ac:dyDescent="0.25">
      <c r="A2748" s="152"/>
      <c r="B2748" s="153"/>
      <c r="C2748" s="261" t="s">
        <v>2547</v>
      </c>
      <c r="D2748" s="262"/>
      <c r="E2748" s="262"/>
      <c r="F2748" s="262"/>
      <c r="G2748" s="262"/>
      <c r="H2748" s="156"/>
      <c r="I2748" s="156"/>
      <c r="J2748" s="156"/>
      <c r="K2748" s="156"/>
      <c r="L2748" s="156"/>
      <c r="M2748" s="156"/>
      <c r="N2748" s="155"/>
      <c r="O2748" s="155"/>
      <c r="P2748" s="155"/>
      <c r="Q2748" s="155"/>
      <c r="R2748" s="156"/>
      <c r="S2748" s="156"/>
      <c r="T2748" s="156"/>
      <c r="U2748" s="156"/>
      <c r="V2748" s="156"/>
      <c r="W2748" s="156"/>
      <c r="X2748" s="156"/>
      <c r="Y2748" s="145"/>
      <c r="Z2748" s="145"/>
      <c r="AA2748" s="145"/>
      <c r="AB2748" s="145"/>
      <c r="AC2748" s="145"/>
      <c r="AD2748" s="145"/>
      <c r="AE2748" s="145"/>
      <c r="AF2748" s="145"/>
      <c r="AG2748" s="145" t="s">
        <v>331</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ht="20.399999999999999" outlineLevel="1" x14ac:dyDescent="0.25">
      <c r="A2749" s="171">
        <v>220</v>
      </c>
      <c r="B2749" s="172" t="s">
        <v>2548</v>
      </c>
      <c r="C2749" s="180" t="s">
        <v>2549</v>
      </c>
      <c r="D2749" s="173" t="s">
        <v>1770</v>
      </c>
      <c r="E2749" s="174">
        <v>1</v>
      </c>
      <c r="F2749" s="175"/>
      <c r="G2749" s="176">
        <f>ROUND(E2749*F2749,2)</f>
        <v>0</v>
      </c>
      <c r="H2749" s="175"/>
      <c r="I2749" s="176">
        <f>ROUND(E2749*H2749,2)</f>
        <v>0</v>
      </c>
      <c r="J2749" s="175"/>
      <c r="K2749" s="176">
        <f>ROUND(E2749*J2749,2)</f>
        <v>0</v>
      </c>
      <c r="L2749" s="176">
        <v>15</v>
      </c>
      <c r="M2749" s="176">
        <f>G2749*(1+L2749/100)</f>
        <v>0</v>
      </c>
      <c r="N2749" s="174">
        <v>0.89300000000000002</v>
      </c>
      <c r="O2749" s="174">
        <f>ROUND(E2749*N2749,2)</f>
        <v>0.89</v>
      </c>
      <c r="P2749" s="174">
        <v>0</v>
      </c>
      <c r="Q2749" s="174">
        <f>ROUND(E2749*P2749,2)</f>
        <v>0</v>
      </c>
      <c r="R2749" s="176"/>
      <c r="S2749" s="176" t="s">
        <v>760</v>
      </c>
      <c r="T2749" s="177" t="s">
        <v>328</v>
      </c>
      <c r="U2749" s="156">
        <v>0</v>
      </c>
      <c r="V2749" s="156">
        <f>ROUND(E2749*U2749,2)</f>
        <v>0</v>
      </c>
      <c r="W2749" s="156"/>
      <c r="X2749" s="156" t="s">
        <v>373</v>
      </c>
      <c r="Y2749" s="145"/>
      <c r="Z2749" s="145"/>
      <c r="AA2749" s="145"/>
      <c r="AB2749" s="145"/>
      <c r="AC2749" s="145"/>
      <c r="AD2749" s="145"/>
      <c r="AE2749" s="145"/>
      <c r="AF2749" s="145"/>
      <c r="AG2749" s="145" t="s">
        <v>374</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45"/>
      <c r="BB2749" s="145"/>
      <c r="BC2749" s="145"/>
      <c r="BD2749" s="145"/>
      <c r="BE2749" s="145"/>
      <c r="BF2749" s="145"/>
      <c r="BG2749" s="145"/>
      <c r="BH2749" s="145"/>
    </row>
    <row r="2750" spans="1:60" outlineLevel="1" x14ac:dyDescent="0.25">
      <c r="A2750" s="152"/>
      <c r="B2750" s="153"/>
      <c r="C2750" s="259" t="s">
        <v>2500</v>
      </c>
      <c r="D2750" s="260"/>
      <c r="E2750" s="260"/>
      <c r="F2750" s="260"/>
      <c r="G2750" s="260"/>
      <c r="H2750" s="156"/>
      <c r="I2750" s="156"/>
      <c r="J2750" s="156"/>
      <c r="K2750" s="156"/>
      <c r="L2750" s="156"/>
      <c r="M2750" s="156"/>
      <c r="N2750" s="155"/>
      <c r="O2750" s="155"/>
      <c r="P2750" s="155"/>
      <c r="Q2750" s="155"/>
      <c r="R2750" s="156"/>
      <c r="S2750" s="156"/>
      <c r="T2750" s="156"/>
      <c r="U2750" s="156"/>
      <c r="V2750" s="156"/>
      <c r="W2750" s="156"/>
      <c r="X2750" s="156"/>
      <c r="Y2750" s="145"/>
      <c r="Z2750" s="145"/>
      <c r="AA2750" s="145"/>
      <c r="AB2750" s="145"/>
      <c r="AC2750" s="145"/>
      <c r="AD2750" s="145"/>
      <c r="AE2750" s="145"/>
      <c r="AF2750" s="145"/>
      <c r="AG2750" s="145" t="s">
        <v>331</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78" t="str">
        <f>C2750</f>
        <v>Předsazená montáž  včetně konstrukčních desek na bázi z tvrdé PIR pěny s vlastnostmi dřeva a kompozitních úhelníků</v>
      </c>
      <c r="BB2750" s="145"/>
      <c r="BC2750" s="145"/>
      <c r="BD2750" s="145"/>
      <c r="BE2750" s="145"/>
      <c r="BF2750" s="145"/>
      <c r="BG2750" s="145"/>
      <c r="BH2750" s="145"/>
    </row>
    <row r="2751" spans="1:60" outlineLevel="1" x14ac:dyDescent="0.25">
      <c r="A2751" s="152"/>
      <c r="B2751" s="153"/>
      <c r="C2751" s="261" t="s">
        <v>2547</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45"/>
      <c r="BB2751" s="145"/>
      <c r="BC2751" s="145"/>
      <c r="BD2751" s="145"/>
      <c r="BE2751" s="145"/>
      <c r="BF2751" s="145"/>
      <c r="BG2751" s="145"/>
      <c r="BH2751" s="145"/>
    </row>
    <row r="2752" spans="1:60" ht="20.399999999999999" outlineLevel="1" x14ac:dyDescent="0.25">
      <c r="A2752" s="171">
        <v>221</v>
      </c>
      <c r="B2752" s="172" t="s">
        <v>2550</v>
      </c>
      <c r="C2752" s="180" t="s">
        <v>2546</v>
      </c>
      <c r="D2752" s="173" t="s">
        <v>1770</v>
      </c>
      <c r="E2752" s="174">
        <v>1</v>
      </c>
      <c r="F2752" s="175"/>
      <c r="G2752" s="176">
        <f>ROUND(E2752*F2752,2)</f>
        <v>0</v>
      </c>
      <c r="H2752" s="175"/>
      <c r="I2752" s="176">
        <f>ROUND(E2752*H2752,2)</f>
        <v>0</v>
      </c>
      <c r="J2752" s="175"/>
      <c r="K2752" s="176">
        <f>ROUND(E2752*J2752,2)</f>
        <v>0</v>
      </c>
      <c r="L2752" s="176">
        <v>15</v>
      </c>
      <c r="M2752" s="176">
        <f>G2752*(1+L2752/100)</f>
        <v>0</v>
      </c>
      <c r="N2752" s="174">
        <v>1.419</v>
      </c>
      <c r="O2752" s="174">
        <f>ROUND(E2752*N2752,2)</f>
        <v>1.42</v>
      </c>
      <c r="P2752" s="174">
        <v>0</v>
      </c>
      <c r="Q2752" s="174">
        <f>ROUND(E2752*P2752,2)</f>
        <v>0</v>
      </c>
      <c r="R2752" s="176"/>
      <c r="S2752" s="176" t="s">
        <v>760</v>
      </c>
      <c r="T2752" s="177" t="s">
        <v>328</v>
      </c>
      <c r="U2752" s="156">
        <v>0</v>
      </c>
      <c r="V2752" s="156">
        <f>ROUND(E2752*U2752,2)</f>
        <v>0</v>
      </c>
      <c r="W2752" s="156"/>
      <c r="X2752" s="156" t="s">
        <v>373</v>
      </c>
      <c r="Y2752" s="145"/>
      <c r="Z2752" s="145"/>
      <c r="AA2752" s="145"/>
      <c r="AB2752" s="145"/>
      <c r="AC2752" s="145"/>
      <c r="AD2752" s="145"/>
      <c r="AE2752" s="145"/>
      <c r="AF2752" s="145"/>
      <c r="AG2752" s="145" t="s">
        <v>374</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outlineLevel="1" x14ac:dyDescent="0.25">
      <c r="A2753" s="152"/>
      <c r="B2753" s="153"/>
      <c r="C2753" s="259" t="s">
        <v>2500</v>
      </c>
      <c r="D2753" s="260"/>
      <c r="E2753" s="260"/>
      <c r="F2753" s="260"/>
      <c r="G2753" s="260"/>
      <c r="H2753" s="156"/>
      <c r="I2753" s="156"/>
      <c r="J2753" s="156"/>
      <c r="K2753" s="156"/>
      <c r="L2753" s="156"/>
      <c r="M2753" s="156"/>
      <c r="N2753" s="155"/>
      <c r="O2753" s="155"/>
      <c r="P2753" s="155"/>
      <c r="Q2753" s="155"/>
      <c r="R2753" s="156"/>
      <c r="S2753" s="156"/>
      <c r="T2753" s="156"/>
      <c r="U2753" s="156"/>
      <c r="V2753" s="156"/>
      <c r="W2753" s="156"/>
      <c r="X2753" s="156"/>
      <c r="Y2753" s="145"/>
      <c r="Z2753" s="145"/>
      <c r="AA2753" s="145"/>
      <c r="AB2753" s="145"/>
      <c r="AC2753" s="145"/>
      <c r="AD2753" s="145"/>
      <c r="AE2753" s="145"/>
      <c r="AF2753" s="145"/>
      <c r="AG2753" s="145" t="s">
        <v>331</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78" t="str">
        <f>C2753</f>
        <v>Předsazená montáž  včetně konstrukčních desek na bázi z tvrdé PIR pěny s vlastnostmi dřeva a kompozitních úhelníků</v>
      </c>
      <c r="BB2753" s="145"/>
      <c r="BC2753" s="145"/>
      <c r="BD2753" s="145"/>
      <c r="BE2753" s="145"/>
      <c r="BF2753" s="145"/>
      <c r="BG2753" s="145"/>
      <c r="BH2753" s="145"/>
    </row>
    <row r="2754" spans="1:60" outlineLevel="1" x14ac:dyDescent="0.25">
      <c r="A2754" s="152"/>
      <c r="B2754" s="153"/>
      <c r="C2754" s="261" t="s">
        <v>2547</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45"/>
      <c r="BB2754" s="145"/>
      <c r="BC2754" s="145"/>
      <c r="BD2754" s="145"/>
      <c r="BE2754" s="145"/>
      <c r="BF2754" s="145"/>
      <c r="BG2754" s="145"/>
      <c r="BH2754" s="145"/>
    </row>
    <row r="2755" spans="1:60" ht="20.399999999999999" outlineLevel="1" x14ac:dyDescent="0.25">
      <c r="A2755" s="171">
        <v>222</v>
      </c>
      <c r="B2755" s="172" t="s">
        <v>2551</v>
      </c>
      <c r="C2755" s="180" t="s">
        <v>2549</v>
      </c>
      <c r="D2755" s="173" t="s">
        <v>1770</v>
      </c>
      <c r="E2755" s="174">
        <v>1</v>
      </c>
      <c r="F2755" s="175"/>
      <c r="G2755" s="176">
        <f>ROUND(E2755*F2755,2)</f>
        <v>0</v>
      </c>
      <c r="H2755" s="175"/>
      <c r="I2755" s="176">
        <f>ROUND(E2755*H2755,2)</f>
        <v>0</v>
      </c>
      <c r="J2755" s="175"/>
      <c r="K2755" s="176">
        <f>ROUND(E2755*J2755,2)</f>
        <v>0</v>
      </c>
      <c r="L2755" s="176">
        <v>15</v>
      </c>
      <c r="M2755" s="176">
        <f>G2755*(1+L2755/100)</f>
        <v>0</v>
      </c>
      <c r="N2755" s="174">
        <v>0.89300000000000002</v>
      </c>
      <c r="O2755" s="174">
        <f>ROUND(E2755*N2755,2)</f>
        <v>0.89</v>
      </c>
      <c r="P2755" s="174">
        <v>0</v>
      </c>
      <c r="Q2755" s="174">
        <f>ROUND(E2755*P2755,2)</f>
        <v>0</v>
      </c>
      <c r="R2755" s="176"/>
      <c r="S2755" s="176" t="s">
        <v>760</v>
      </c>
      <c r="T2755" s="177" t="s">
        <v>328</v>
      </c>
      <c r="U2755" s="156">
        <v>0</v>
      </c>
      <c r="V2755" s="156">
        <f>ROUND(E2755*U2755,2)</f>
        <v>0</v>
      </c>
      <c r="W2755" s="156"/>
      <c r="X2755" s="156" t="s">
        <v>373</v>
      </c>
      <c r="Y2755" s="145"/>
      <c r="Z2755" s="145"/>
      <c r="AA2755" s="145"/>
      <c r="AB2755" s="145"/>
      <c r="AC2755" s="145"/>
      <c r="AD2755" s="145"/>
      <c r="AE2755" s="145"/>
      <c r="AF2755" s="145"/>
      <c r="AG2755" s="145" t="s">
        <v>374</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outlineLevel="1" x14ac:dyDescent="0.25">
      <c r="A2756" s="152"/>
      <c r="B2756" s="153"/>
      <c r="C2756" s="259" t="s">
        <v>2500</v>
      </c>
      <c r="D2756" s="260"/>
      <c r="E2756" s="260"/>
      <c r="F2756" s="260"/>
      <c r="G2756" s="260"/>
      <c r="H2756" s="156"/>
      <c r="I2756" s="156"/>
      <c r="J2756" s="156"/>
      <c r="K2756" s="156"/>
      <c r="L2756" s="156"/>
      <c r="M2756" s="156"/>
      <c r="N2756" s="155"/>
      <c r="O2756" s="155"/>
      <c r="P2756" s="155"/>
      <c r="Q2756" s="155"/>
      <c r="R2756" s="156"/>
      <c r="S2756" s="156"/>
      <c r="T2756" s="156"/>
      <c r="U2756" s="156"/>
      <c r="V2756" s="156"/>
      <c r="W2756" s="156"/>
      <c r="X2756" s="156"/>
      <c r="Y2756" s="145"/>
      <c r="Z2756" s="145"/>
      <c r="AA2756" s="145"/>
      <c r="AB2756" s="145"/>
      <c r="AC2756" s="145"/>
      <c r="AD2756" s="145"/>
      <c r="AE2756" s="145"/>
      <c r="AF2756" s="145"/>
      <c r="AG2756" s="145" t="s">
        <v>331</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78" t="str">
        <f>C2756</f>
        <v>Předsazená montáž  včetně konstrukčních desek na bázi z tvrdé PIR pěny s vlastnostmi dřeva a kompozitních úhelníků</v>
      </c>
      <c r="BB2756" s="145"/>
      <c r="BC2756" s="145"/>
      <c r="BD2756" s="145"/>
      <c r="BE2756" s="145"/>
      <c r="BF2756" s="145"/>
      <c r="BG2756" s="145"/>
      <c r="BH2756" s="145"/>
    </row>
    <row r="2757" spans="1:60" outlineLevel="1" x14ac:dyDescent="0.25">
      <c r="A2757" s="152"/>
      <c r="B2757" s="153"/>
      <c r="C2757" s="261" t="s">
        <v>2547</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45"/>
      <c r="BB2757" s="145"/>
      <c r="BC2757" s="145"/>
      <c r="BD2757" s="145"/>
      <c r="BE2757" s="145"/>
      <c r="BF2757" s="145"/>
      <c r="BG2757" s="145"/>
      <c r="BH2757" s="145"/>
    </row>
    <row r="2758" spans="1:60" ht="20.399999999999999" outlineLevel="1" x14ac:dyDescent="0.25">
      <c r="A2758" s="171">
        <v>223</v>
      </c>
      <c r="B2758" s="172" t="s">
        <v>2552</v>
      </c>
      <c r="C2758" s="180" t="s">
        <v>2553</v>
      </c>
      <c r="D2758" s="173" t="s">
        <v>1770</v>
      </c>
      <c r="E2758" s="174">
        <v>1</v>
      </c>
      <c r="F2758" s="175"/>
      <c r="G2758" s="176">
        <f>ROUND(E2758*F2758,2)</f>
        <v>0</v>
      </c>
      <c r="H2758" s="175"/>
      <c r="I2758" s="176">
        <f>ROUND(E2758*H2758,2)</f>
        <v>0</v>
      </c>
      <c r="J2758" s="175"/>
      <c r="K2758" s="176">
        <f>ROUND(E2758*J2758,2)</f>
        <v>0</v>
      </c>
      <c r="L2758" s="176">
        <v>15</v>
      </c>
      <c r="M2758" s="176">
        <f>G2758*(1+L2758/100)</f>
        <v>0</v>
      </c>
      <c r="N2758" s="174">
        <v>0.185</v>
      </c>
      <c r="O2758" s="174">
        <f>ROUND(E2758*N2758,2)</f>
        <v>0.19</v>
      </c>
      <c r="P2758" s="174">
        <v>0</v>
      </c>
      <c r="Q2758" s="174">
        <f>ROUND(E2758*P2758,2)</f>
        <v>0</v>
      </c>
      <c r="R2758" s="176"/>
      <c r="S2758" s="176" t="s">
        <v>760</v>
      </c>
      <c r="T2758" s="177" t="s">
        <v>328</v>
      </c>
      <c r="U2758" s="156">
        <v>0</v>
      </c>
      <c r="V2758" s="156">
        <f>ROUND(E2758*U2758,2)</f>
        <v>0</v>
      </c>
      <c r="W2758" s="156"/>
      <c r="X2758" s="156" t="s">
        <v>373</v>
      </c>
      <c r="Y2758" s="145"/>
      <c r="Z2758" s="145"/>
      <c r="AA2758" s="145"/>
      <c r="AB2758" s="145"/>
      <c r="AC2758" s="145"/>
      <c r="AD2758" s="145"/>
      <c r="AE2758" s="145"/>
      <c r="AF2758" s="145"/>
      <c r="AG2758" s="145" t="s">
        <v>374</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outlineLevel="1" x14ac:dyDescent="0.25">
      <c r="A2759" s="152"/>
      <c r="B2759" s="153"/>
      <c r="C2759" s="259" t="s">
        <v>2500</v>
      </c>
      <c r="D2759" s="260"/>
      <c r="E2759" s="260"/>
      <c r="F2759" s="260"/>
      <c r="G2759" s="260"/>
      <c r="H2759" s="156"/>
      <c r="I2759" s="156"/>
      <c r="J2759" s="156"/>
      <c r="K2759" s="156"/>
      <c r="L2759" s="156"/>
      <c r="M2759" s="156"/>
      <c r="N2759" s="155"/>
      <c r="O2759" s="155"/>
      <c r="P2759" s="155"/>
      <c r="Q2759" s="155"/>
      <c r="R2759" s="156"/>
      <c r="S2759" s="156"/>
      <c r="T2759" s="156"/>
      <c r="U2759" s="156"/>
      <c r="V2759" s="156"/>
      <c r="W2759" s="156"/>
      <c r="X2759" s="156"/>
      <c r="Y2759" s="145"/>
      <c r="Z2759" s="145"/>
      <c r="AA2759" s="145"/>
      <c r="AB2759" s="145"/>
      <c r="AC2759" s="145"/>
      <c r="AD2759" s="145"/>
      <c r="AE2759" s="145"/>
      <c r="AF2759" s="145"/>
      <c r="AG2759" s="145" t="s">
        <v>331</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78" t="str">
        <f>C2759</f>
        <v>Předsazená montáž  včetně konstrukčních desek na bázi z tvrdé PIR pěny s vlastnostmi dřeva a kompozitních úhelníků</v>
      </c>
      <c r="BB2759" s="145"/>
      <c r="BC2759" s="145"/>
      <c r="BD2759" s="145"/>
      <c r="BE2759" s="145"/>
      <c r="BF2759" s="145"/>
      <c r="BG2759" s="145"/>
      <c r="BH2759" s="145"/>
    </row>
    <row r="2760" spans="1:60" ht="20.399999999999999" outlineLevel="1" x14ac:dyDescent="0.25">
      <c r="A2760" s="171">
        <v>224</v>
      </c>
      <c r="B2760" s="172" t="s">
        <v>2554</v>
      </c>
      <c r="C2760" s="180" t="s">
        <v>2555</v>
      </c>
      <c r="D2760" s="173" t="s">
        <v>1770</v>
      </c>
      <c r="E2760" s="174">
        <v>1</v>
      </c>
      <c r="F2760" s="175"/>
      <c r="G2760" s="176">
        <f>ROUND(E2760*F2760,2)</f>
        <v>0</v>
      </c>
      <c r="H2760" s="175"/>
      <c r="I2760" s="176">
        <f>ROUND(E2760*H2760,2)</f>
        <v>0</v>
      </c>
      <c r="J2760" s="175"/>
      <c r="K2760" s="176">
        <f>ROUND(E2760*J2760,2)</f>
        <v>0</v>
      </c>
      <c r="L2760" s="176">
        <v>15</v>
      </c>
      <c r="M2760" s="176">
        <f>G2760*(1+L2760/100)</f>
        <v>0</v>
      </c>
      <c r="N2760" s="174">
        <v>0.09</v>
      </c>
      <c r="O2760" s="174">
        <f>ROUND(E2760*N2760,2)</f>
        <v>0.09</v>
      </c>
      <c r="P2760" s="174">
        <v>0</v>
      </c>
      <c r="Q2760" s="174">
        <f>ROUND(E2760*P2760,2)</f>
        <v>0</v>
      </c>
      <c r="R2760" s="176"/>
      <c r="S2760" s="176" t="s">
        <v>760</v>
      </c>
      <c r="T2760" s="177" t="s">
        <v>328</v>
      </c>
      <c r="U2760" s="156">
        <v>0</v>
      </c>
      <c r="V2760" s="156">
        <f>ROUND(E2760*U2760,2)</f>
        <v>0</v>
      </c>
      <c r="W2760" s="156"/>
      <c r="X2760" s="156" t="s">
        <v>373</v>
      </c>
      <c r="Y2760" s="145"/>
      <c r="Z2760" s="145"/>
      <c r="AA2760" s="145"/>
      <c r="AB2760" s="145"/>
      <c r="AC2760" s="145"/>
      <c r="AD2760" s="145"/>
      <c r="AE2760" s="145"/>
      <c r="AF2760" s="145"/>
      <c r="AG2760" s="145" t="s">
        <v>374</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45"/>
      <c r="BB2760" s="145"/>
      <c r="BC2760" s="145"/>
      <c r="BD2760" s="145"/>
      <c r="BE2760" s="145"/>
      <c r="BF2760" s="145"/>
      <c r="BG2760" s="145"/>
      <c r="BH2760" s="145"/>
    </row>
    <row r="2761" spans="1:60" outlineLevel="1" x14ac:dyDescent="0.25">
      <c r="A2761" s="152"/>
      <c r="B2761" s="153"/>
      <c r="C2761" s="259" t="s">
        <v>2500</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78" t="str">
        <f>C2761</f>
        <v>Předsazená montáž  včetně konstrukčních desek na bázi z tvrdé PIR pěny s vlastnostmi dřeva a kompozitních úhelníků</v>
      </c>
      <c r="BB2761" s="145"/>
      <c r="BC2761" s="145"/>
      <c r="BD2761" s="145"/>
      <c r="BE2761" s="145"/>
      <c r="BF2761" s="145"/>
      <c r="BG2761" s="145"/>
      <c r="BH2761" s="145"/>
    </row>
    <row r="2762" spans="1:60" ht="20.399999999999999" outlineLevel="1" x14ac:dyDescent="0.25">
      <c r="A2762" s="171">
        <v>225</v>
      </c>
      <c r="B2762" s="172" t="s">
        <v>2556</v>
      </c>
      <c r="C2762" s="180" t="s">
        <v>2557</v>
      </c>
      <c r="D2762" s="173" t="s">
        <v>1770</v>
      </c>
      <c r="E2762" s="174">
        <v>2</v>
      </c>
      <c r="F2762" s="175"/>
      <c r="G2762" s="176">
        <f>ROUND(E2762*F2762,2)</f>
        <v>0</v>
      </c>
      <c r="H2762" s="175"/>
      <c r="I2762" s="176">
        <f>ROUND(E2762*H2762,2)</f>
        <v>0</v>
      </c>
      <c r="J2762" s="175"/>
      <c r="K2762" s="176">
        <f>ROUND(E2762*J2762,2)</f>
        <v>0</v>
      </c>
      <c r="L2762" s="176">
        <v>15</v>
      </c>
      <c r="M2762" s="176">
        <f>G2762*(1+L2762/100)</f>
        <v>0</v>
      </c>
      <c r="N2762" s="174">
        <v>0.221</v>
      </c>
      <c r="O2762" s="174">
        <f>ROUND(E2762*N2762,2)</f>
        <v>0.44</v>
      </c>
      <c r="P2762" s="174">
        <v>0</v>
      </c>
      <c r="Q2762" s="174">
        <f>ROUND(E2762*P2762,2)</f>
        <v>0</v>
      </c>
      <c r="R2762" s="176"/>
      <c r="S2762" s="176" t="s">
        <v>760</v>
      </c>
      <c r="T2762" s="177" t="s">
        <v>328</v>
      </c>
      <c r="U2762" s="156">
        <v>0</v>
      </c>
      <c r="V2762" s="156">
        <f>ROUND(E2762*U2762,2)</f>
        <v>0</v>
      </c>
      <c r="W2762" s="156"/>
      <c r="X2762" s="156" t="s">
        <v>373</v>
      </c>
      <c r="Y2762" s="145"/>
      <c r="Z2762" s="145"/>
      <c r="AA2762" s="145"/>
      <c r="AB2762" s="145"/>
      <c r="AC2762" s="145"/>
      <c r="AD2762" s="145"/>
      <c r="AE2762" s="145"/>
      <c r="AF2762" s="145"/>
      <c r="AG2762" s="145" t="s">
        <v>374</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59" t="s">
        <v>2500</v>
      </c>
      <c r="D2763" s="260"/>
      <c r="E2763" s="260"/>
      <c r="F2763" s="260"/>
      <c r="G2763" s="260"/>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226</v>
      </c>
      <c r="B2764" s="172" t="s">
        <v>2558</v>
      </c>
      <c r="C2764" s="180" t="s">
        <v>2559</v>
      </c>
      <c r="D2764" s="173" t="s">
        <v>1770</v>
      </c>
      <c r="E2764" s="174">
        <v>4</v>
      </c>
      <c r="F2764" s="175"/>
      <c r="G2764" s="176">
        <f>ROUND(E2764*F2764,2)</f>
        <v>0</v>
      </c>
      <c r="H2764" s="175"/>
      <c r="I2764" s="176">
        <f>ROUND(E2764*H2764,2)</f>
        <v>0</v>
      </c>
      <c r="J2764" s="175"/>
      <c r="K2764" s="176">
        <f>ROUND(E2764*J2764,2)</f>
        <v>0</v>
      </c>
      <c r="L2764" s="176">
        <v>15</v>
      </c>
      <c r="M2764" s="176">
        <f>G2764*(1+L2764/100)</f>
        <v>0</v>
      </c>
      <c r="N2764" s="174">
        <v>8.9999999999999993E-3</v>
      </c>
      <c r="O2764" s="174">
        <f>ROUND(E2764*N2764,2)</f>
        <v>0.04</v>
      </c>
      <c r="P2764" s="174">
        <v>0</v>
      </c>
      <c r="Q2764" s="174">
        <f>ROUND(E2764*P2764,2)</f>
        <v>0</v>
      </c>
      <c r="R2764" s="176"/>
      <c r="S2764" s="176" t="s">
        <v>760</v>
      </c>
      <c r="T2764" s="177" t="s">
        <v>328</v>
      </c>
      <c r="U2764" s="156">
        <v>0</v>
      </c>
      <c r="V2764" s="156">
        <f>ROUND(E2764*U2764,2)</f>
        <v>0</v>
      </c>
      <c r="W2764" s="156"/>
      <c r="X2764" s="156" t="s">
        <v>373</v>
      </c>
      <c r="Y2764" s="145"/>
      <c r="Z2764" s="145"/>
      <c r="AA2764" s="145"/>
      <c r="AB2764" s="145"/>
      <c r="AC2764" s="145"/>
      <c r="AD2764" s="145"/>
      <c r="AE2764" s="145"/>
      <c r="AF2764" s="145"/>
      <c r="AG2764" s="145" t="s">
        <v>374</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59" t="s">
        <v>2500</v>
      </c>
      <c r="D2765" s="260"/>
      <c r="E2765" s="260"/>
      <c r="F2765" s="260"/>
      <c r="G2765" s="260"/>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227</v>
      </c>
      <c r="B2766" s="172" t="s">
        <v>2560</v>
      </c>
      <c r="C2766" s="180" t="s">
        <v>2557</v>
      </c>
      <c r="D2766" s="173" t="s">
        <v>1770</v>
      </c>
      <c r="E2766" s="174">
        <v>1</v>
      </c>
      <c r="F2766" s="175"/>
      <c r="G2766" s="176">
        <f>ROUND(E2766*F2766,2)</f>
        <v>0</v>
      </c>
      <c r="H2766" s="175"/>
      <c r="I2766" s="176">
        <f>ROUND(E2766*H2766,2)</f>
        <v>0</v>
      </c>
      <c r="J2766" s="175"/>
      <c r="K2766" s="176">
        <f>ROUND(E2766*J2766,2)</f>
        <v>0</v>
      </c>
      <c r="L2766" s="176">
        <v>15</v>
      </c>
      <c r="M2766" s="176">
        <f>G2766*(1+L2766/100)</f>
        <v>0</v>
      </c>
      <c r="N2766" s="174">
        <v>0.221</v>
      </c>
      <c r="O2766" s="174">
        <f>ROUND(E2766*N2766,2)</f>
        <v>0.22</v>
      </c>
      <c r="P2766" s="174">
        <v>0</v>
      </c>
      <c r="Q2766" s="174">
        <f>ROUND(E2766*P2766,2)</f>
        <v>0</v>
      </c>
      <c r="R2766" s="176"/>
      <c r="S2766" s="176" t="s">
        <v>760</v>
      </c>
      <c r="T2766" s="177" t="s">
        <v>328</v>
      </c>
      <c r="U2766" s="156">
        <v>0</v>
      </c>
      <c r="V2766" s="156">
        <f>ROUND(E2766*U2766,2)</f>
        <v>0</v>
      </c>
      <c r="W2766" s="156"/>
      <c r="X2766" s="156" t="s">
        <v>373</v>
      </c>
      <c r="Y2766" s="145"/>
      <c r="Z2766" s="145"/>
      <c r="AA2766" s="145"/>
      <c r="AB2766" s="145"/>
      <c r="AC2766" s="145"/>
      <c r="AD2766" s="145"/>
      <c r="AE2766" s="145"/>
      <c r="AF2766" s="145"/>
      <c r="AG2766" s="145" t="s">
        <v>374</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59" t="s">
        <v>2500</v>
      </c>
      <c r="D2767" s="260"/>
      <c r="E2767" s="260"/>
      <c r="F2767" s="260"/>
      <c r="G2767" s="260"/>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outlineLevel="1" x14ac:dyDescent="0.25">
      <c r="A2768" s="171">
        <v>228</v>
      </c>
      <c r="B2768" s="172" t="s">
        <v>2561</v>
      </c>
      <c r="C2768" s="180" t="s">
        <v>2562</v>
      </c>
      <c r="D2768" s="173" t="s">
        <v>1770</v>
      </c>
      <c r="E2768" s="174">
        <v>1</v>
      </c>
      <c r="F2768" s="175"/>
      <c r="G2768" s="176">
        <f>ROUND(E2768*F2768,2)</f>
        <v>0</v>
      </c>
      <c r="H2768" s="175"/>
      <c r="I2768" s="176">
        <f>ROUND(E2768*H2768,2)</f>
        <v>0</v>
      </c>
      <c r="J2768" s="175"/>
      <c r="K2768" s="176">
        <f>ROUND(E2768*J2768,2)</f>
        <v>0</v>
      </c>
      <c r="L2768" s="176">
        <v>15</v>
      </c>
      <c r="M2768" s="176">
        <f>G2768*(1+L2768/100)</f>
        <v>0</v>
      </c>
      <c r="N2768" s="174">
        <v>0.156</v>
      </c>
      <c r="O2768" s="174">
        <f>ROUND(E2768*N2768,2)</f>
        <v>0.16</v>
      </c>
      <c r="P2768" s="174">
        <v>0</v>
      </c>
      <c r="Q2768" s="174">
        <f>ROUND(E2768*P2768,2)</f>
        <v>0</v>
      </c>
      <c r="R2768" s="176"/>
      <c r="S2768" s="176" t="s">
        <v>760</v>
      </c>
      <c r="T2768" s="177" t="s">
        <v>328</v>
      </c>
      <c r="U2768" s="156">
        <v>0</v>
      </c>
      <c r="V2768" s="156">
        <f>ROUND(E2768*U2768,2)</f>
        <v>0</v>
      </c>
      <c r="W2768" s="156"/>
      <c r="X2768" s="156" t="s">
        <v>373</v>
      </c>
      <c r="Y2768" s="145"/>
      <c r="Z2768" s="145"/>
      <c r="AA2768" s="145"/>
      <c r="AB2768" s="145"/>
      <c r="AC2768" s="145"/>
      <c r="AD2768" s="145"/>
      <c r="AE2768" s="145"/>
      <c r="AF2768" s="145"/>
      <c r="AG2768" s="145" t="s">
        <v>374</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59" t="s">
        <v>2500</v>
      </c>
      <c r="D2769" s="260"/>
      <c r="E2769" s="260"/>
      <c r="F2769" s="260"/>
      <c r="G2769" s="260"/>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229</v>
      </c>
      <c r="B2770" s="172" t="s">
        <v>2563</v>
      </c>
      <c r="C2770" s="180" t="s">
        <v>2564</v>
      </c>
      <c r="D2770" s="173" t="s">
        <v>1770</v>
      </c>
      <c r="E2770" s="174">
        <v>1</v>
      </c>
      <c r="F2770" s="175"/>
      <c r="G2770" s="176">
        <f>ROUND(E2770*F2770,2)</f>
        <v>0</v>
      </c>
      <c r="H2770" s="175"/>
      <c r="I2770" s="176">
        <f>ROUND(E2770*H2770,2)</f>
        <v>0</v>
      </c>
      <c r="J2770" s="175"/>
      <c r="K2770" s="176">
        <f>ROUND(E2770*J2770,2)</f>
        <v>0</v>
      </c>
      <c r="L2770" s="176">
        <v>15</v>
      </c>
      <c r="M2770" s="176">
        <f>G2770*(1+L2770/100)</f>
        <v>0</v>
      </c>
      <c r="N2770" s="174">
        <v>0.17499999999999999</v>
      </c>
      <c r="O2770" s="174">
        <f>ROUND(E2770*N2770,2)</f>
        <v>0.18</v>
      </c>
      <c r="P2770" s="174">
        <v>0</v>
      </c>
      <c r="Q2770" s="174">
        <f>ROUND(E2770*P2770,2)</f>
        <v>0</v>
      </c>
      <c r="R2770" s="176"/>
      <c r="S2770" s="176" t="s">
        <v>760</v>
      </c>
      <c r="T2770" s="177" t="s">
        <v>328</v>
      </c>
      <c r="U2770" s="156">
        <v>0</v>
      </c>
      <c r="V2770" s="156">
        <f>ROUND(E2770*U2770,2)</f>
        <v>0</v>
      </c>
      <c r="W2770" s="156"/>
      <c r="X2770" s="156" t="s">
        <v>373</v>
      </c>
      <c r="Y2770" s="145"/>
      <c r="Z2770" s="145"/>
      <c r="AA2770" s="145"/>
      <c r="AB2770" s="145"/>
      <c r="AC2770" s="145"/>
      <c r="AD2770" s="145"/>
      <c r="AE2770" s="145"/>
      <c r="AF2770" s="145"/>
      <c r="AG2770" s="145" t="s">
        <v>374</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59" t="s">
        <v>2500</v>
      </c>
      <c r="D2771" s="260"/>
      <c r="E2771" s="260"/>
      <c r="F2771" s="260"/>
      <c r="G2771" s="260"/>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ht="20.399999999999999" outlineLevel="1" x14ac:dyDescent="0.25">
      <c r="A2772" s="171">
        <v>230</v>
      </c>
      <c r="B2772" s="172" t="s">
        <v>2565</v>
      </c>
      <c r="C2772" s="180" t="s">
        <v>2566</v>
      </c>
      <c r="D2772" s="173" t="s">
        <v>1770</v>
      </c>
      <c r="E2772" s="174">
        <v>1</v>
      </c>
      <c r="F2772" s="175"/>
      <c r="G2772" s="176">
        <f>ROUND(E2772*F2772,2)</f>
        <v>0</v>
      </c>
      <c r="H2772" s="175"/>
      <c r="I2772" s="176">
        <f>ROUND(E2772*H2772,2)</f>
        <v>0</v>
      </c>
      <c r="J2772" s="175"/>
      <c r="K2772" s="176">
        <f>ROUND(E2772*J2772,2)</f>
        <v>0</v>
      </c>
      <c r="L2772" s="176">
        <v>15</v>
      </c>
      <c r="M2772" s="176">
        <f>G2772*(1+L2772/100)</f>
        <v>0</v>
      </c>
      <c r="N2772" s="174">
        <v>0.27900000000000003</v>
      </c>
      <c r="O2772" s="174">
        <f>ROUND(E2772*N2772,2)</f>
        <v>0.28000000000000003</v>
      </c>
      <c r="P2772" s="174">
        <v>0</v>
      </c>
      <c r="Q2772" s="174">
        <f>ROUND(E2772*P2772,2)</f>
        <v>0</v>
      </c>
      <c r="R2772" s="176"/>
      <c r="S2772" s="176" t="s">
        <v>760</v>
      </c>
      <c r="T2772" s="177" t="s">
        <v>328</v>
      </c>
      <c r="U2772" s="156">
        <v>0</v>
      </c>
      <c r="V2772" s="156">
        <f>ROUND(E2772*U2772,2)</f>
        <v>0</v>
      </c>
      <c r="W2772" s="156"/>
      <c r="X2772" s="156" t="s">
        <v>373</v>
      </c>
      <c r="Y2772" s="145"/>
      <c r="Z2772" s="145"/>
      <c r="AA2772" s="145"/>
      <c r="AB2772" s="145"/>
      <c r="AC2772" s="145"/>
      <c r="AD2772" s="145"/>
      <c r="AE2772" s="145"/>
      <c r="AF2772" s="145"/>
      <c r="AG2772" s="145" t="s">
        <v>374</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59" t="s">
        <v>2500</v>
      </c>
      <c r="D2773" s="260"/>
      <c r="E2773" s="260"/>
      <c r="F2773" s="260"/>
      <c r="G2773" s="260"/>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231</v>
      </c>
      <c r="B2774" s="172" t="s">
        <v>2567</v>
      </c>
      <c r="C2774" s="180" t="s">
        <v>2568</v>
      </c>
      <c r="D2774" s="173" t="s">
        <v>1770</v>
      </c>
      <c r="E2774" s="174">
        <v>1</v>
      </c>
      <c r="F2774" s="175"/>
      <c r="G2774" s="176">
        <f>ROUND(E2774*F2774,2)</f>
        <v>0</v>
      </c>
      <c r="H2774" s="175"/>
      <c r="I2774" s="176">
        <f>ROUND(E2774*H2774,2)</f>
        <v>0</v>
      </c>
      <c r="J2774" s="175"/>
      <c r="K2774" s="176">
        <f>ROUND(E2774*J2774,2)</f>
        <v>0</v>
      </c>
      <c r="L2774" s="176">
        <v>15</v>
      </c>
      <c r="M2774" s="176">
        <f>G2774*(1+L2774/100)</f>
        <v>0</v>
      </c>
      <c r="N2774" s="174">
        <v>0.104</v>
      </c>
      <c r="O2774" s="174">
        <f>ROUND(E2774*N2774,2)</f>
        <v>0.1</v>
      </c>
      <c r="P2774" s="174">
        <v>0</v>
      </c>
      <c r="Q2774" s="174">
        <f>ROUND(E2774*P2774,2)</f>
        <v>0</v>
      </c>
      <c r="R2774" s="176"/>
      <c r="S2774" s="176" t="s">
        <v>760</v>
      </c>
      <c r="T2774" s="177" t="s">
        <v>328</v>
      </c>
      <c r="U2774" s="156">
        <v>0</v>
      </c>
      <c r="V2774" s="156">
        <f>ROUND(E2774*U2774,2)</f>
        <v>0</v>
      </c>
      <c r="W2774" s="156"/>
      <c r="X2774" s="156" t="s">
        <v>373</v>
      </c>
      <c r="Y2774" s="145"/>
      <c r="Z2774" s="145"/>
      <c r="AA2774" s="145"/>
      <c r="AB2774" s="145"/>
      <c r="AC2774" s="145"/>
      <c r="AD2774" s="145"/>
      <c r="AE2774" s="145"/>
      <c r="AF2774" s="145"/>
      <c r="AG2774" s="145" t="s">
        <v>374</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59" t="s">
        <v>2500</v>
      </c>
      <c r="D2775" s="260"/>
      <c r="E2775" s="260"/>
      <c r="F2775" s="260"/>
      <c r="G2775" s="260"/>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232</v>
      </c>
      <c r="B2776" s="172" t="s">
        <v>2569</v>
      </c>
      <c r="C2776" s="180" t="s">
        <v>2570</v>
      </c>
      <c r="D2776" s="173" t="s">
        <v>1770</v>
      </c>
      <c r="E2776" s="174">
        <v>1</v>
      </c>
      <c r="F2776" s="175"/>
      <c r="G2776" s="176">
        <f>ROUND(E2776*F2776,2)</f>
        <v>0</v>
      </c>
      <c r="H2776" s="175"/>
      <c r="I2776" s="176">
        <f>ROUND(E2776*H2776,2)</f>
        <v>0</v>
      </c>
      <c r="J2776" s="175"/>
      <c r="K2776" s="176">
        <f>ROUND(E2776*J2776,2)</f>
        <v>0</v>
      </c>
      <c r="L2776" s="176">
        <v>15</v>
      </c>
      <c r="M2776" s="176">
        <f>G2776*(1+L2776/100)</f>
        <v>0</v>
      </c>
      <c r="N2776" s="174">
        <v>0.29199999999999998</v>
      </c>
      <c r="O2776" s="174">
        <f>ROUND(E2776*N2776,2)</f>
        <v>0.28999999999999998</v>
      </c>
      <c r="P2776" s="174">
        <v>0</v>
      </c>
      <c r="Q2776" s="174">
        <f>ROUND(E2776*P2776,2)</f>
        <v>0</v>
      </c>
      <c r="R2776" s="176"/>
      <c r="S2776" s="176" t="s">
        <v>760</v>
      </c>
      <c r="T2776" s="177" t="s">
        <v>328</v>
      </c>
      <c r="U2776" s="156">
        <v>0</v>
      </c>
      <c r="V2776" s="156">
        <f>ROUND(E2776*U2776,2)</f>
        <v>0</v>
      </c>
      <c r="W2776" s="156"/>
      <c r="X2776" s="156" t="s">
        <v>373</v>
      </c>
      <c r="Y2776" s="145"/>
      <c r="Z2776" s="145"/>
      <c r="AA2776" s="145"/>
      <c r="AB2776" s="145"/>
      <c r="AC2776" s="145"/>
      <c r="AD2776" s="145"/>
      <c r="AE2776" s="145"/>
      <c r="AF2776" s="145"/>
      <c r="AG2776" s="145" t="s">
        <v>374</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59" t="s">
        <v>2500</v>
      </c>
      <c r="D2777" s="260"/>
      <c r="E2777" s="260"/>
      <c r="F2777" s="260"/>
      <c r="G2777" s="260"/>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233</v>
      </c>
      <c r="B2778" s="172" t="s">
        <v>2571</v>
      </c>
      <c r="C2778" s="180" t="s">
        <v>2570</v>
      </c>
      <c r="D2778" s="173" t="s">
        <v>1770</v>
      </c>
      <c r="E2778" s="174">
        <v>1</v>
      </c>
      <c r="F2778" s="175"/>
      <c r="G2778" s="176">
        <f>ROUND(E2778*F2778,2)</f>
        <v>0</v>
      </c>
      <c r="H2778" s="175"/>
      <c r="I2778" s="176">
        <f>ROUND(E2778*H2778,2)</f>
        <v>0</v>
      </c>
      <c r="J2778" s="175"/>
      <c r="K2778" s="176">
        <f>ROUND(E2778*J2778,2)</f>
        <v>0</v>
      </c>
      <c r="L2778" s="176">
        <v>15</v>
      </c>
      <c r="M2778" s="176">
        <f>G2778*(1+L2778/100)</f>
        <v>0</v>
      </c>
      <c r="N2778" s="174">
        <v>0.29199999999999998</v>
      </c>
      <c r="O2778" s="174">
        <f>ROUND(E2778*N2778,2)</f>
        <v>0.28999999999999998</v>
      </c>
      <c r="P2778" s="174">
        <v>0</v>
      </c>
      <c r="Q2778" s="174">
        <f>ROUND(E2778*P2778,2)</f>
        <v>0</v>
      </c>
      <c r="R2778" s="176"/>
      <c r="S2778" s="176" t="s">
        <v>760</v>
      </c>
      <c r="T2778" s="177" t="s">
        <v>328</v>
      </c>
      <c r="U2778" s="156">
        <v>0</v>
      </c>
      <c r="V2778" s="156">
        <f>ROUND(E2778*U2778,2)</f>
        <v>0</v>
      </c>
      <c r="W2778" s="156"/>
      <c r="X2778" s="156" t="s">
        <v>373</v>
      </c>
      <c r="Y2778" s="145"/>
      <c r="Z2778" s="145"/>
      <c r="AA2778" s="145"/>
      <c r="AB2778" s="145"/>
      <c r="AC2778" s="145"/>
      <c r="AD2778" s="145"/>
      <c r="AE2778" s="145"/>
      <c r="AF2778" s="145"/>
      <c r="AG2778" s="145" t="s">
        <v>374</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59" t="s">
        <v>2500</v>
      </c>
      <c r="D2779" s="260"/>
      <c r="E2779" s="260"/>
      <c r="F2779" s="260"/>
      <c r="G2779" s="260"/>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234</v>
      </c>
      <c r="B2780" s="172" t="s">
        <v>2572</v>
      </c>
      <c r="C2780" s="180" t="s">
        <v>2573</v>
      </c>
      <c r="D2780" s="173" t="s">
        <v>1770</v>
      </c>
      <c r="E2780" s="174">
        <v>1</v>
      </c>
      <c r="F2780" s="175"/>
      <c r="G2780" s="176">
        <f>ROUND(E2780*F2780,2)</f>
        <v>0</v>
      </c>
      <c r="H2780" s="175"/>
      <c r="I2780" s="176">
        <f>ROUND(E2780*H2780,2)</f>
        <v>0</v>
      </c>
      <c r="J2780" s="175"/>
      <c r="K2780" s="176">
        <f>ROUND(E2780*J2780,2)</f>
        <v>0</v>
      </c>
      <c r="L2780" s="176">
        <v>15</v>
      </c>
      <c r="M2780" s="176">
        <f>G2780*(1+L2780/100)</f>
        <v>0</v>
      </c>
      <c r="N2780" s="174">
        <v>0.27200000000000002</v>
      </c>
      <c r="O2780" s="174">
        <f>ROUND(E2780*N2780,2)</f>
        <v>0.27</v>
      </c>
      <c r="P2780" s="174">
        <v>0</v>
      </c>
      <c r="Q2780" s="174">
        <f>ROUND(E2780*P2780,2)</f>
        <v>0</v>
      </c>
      <c r="R2780" s="176"/>
      <c r="S2780" s="176" t="s">
        <v>760</v>
      </c>
      <c r="T2780" s="177" t="s">
        <v>328</v>
      </c>
      <c r="U2780" s="156">
        <v>0</v>
      </c>
      <c r="V2780" s="156">
        <f>ROUND(E2780*U2780,2)</f>
        <v>0</v>
      </c>
      <c r="W2780" s="156"/>
      <c r="X2780" s="156" t="s">
        <v>373</v>
      </c>
      <c r="Y2780" s="145"/>
      <c r="Z2780" s="145"/>
      <c r="AA2780" s="145"/>
      <c r="AB2780" s="145"/>
      <c r="AC2780" s="145"/>
      <c r="AD2780" s="145"/>
      <c r="AE2780" s="145"/>
      <c r="AF2780" s="145"/>
      <c r="AG2780" s="145" t="s">
        <v>374</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59" t="s">
        <v>2500</v>
      </c>
      <c r="D2781" s="260"/>
      <c r="E2781" s="260"/>
      <c r="F2781" s="260"/>
      <c r="G2781" s="260"/>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235</v>
      </c>
      <c r="B2782" s="172" t="s">
        <v>2574</v>
      </c>
      <c r="C2782" s="180" t="s">
        <v>2575</v>
      </c>
      <c r="D2782" s="173" t="s">
        <v>1770</v>
      </c>
      <c r="E2782" s="174">
        <v>1</v>
      </c>
      <c r="F2782" s="175"/>
      <c r="G2782" s="176">
        <f>ROUND(E2782*F2782,2)</f>
        <v>0</v>
      </c>
      <c r="H2782" s="175"/>
      <c r="I2782" s="176">
        <f>ROUND(E2782*H2782,2)</f>
        <v>0</v>
      </c>
      <c r="J2782" s="175"/>
      <c r="K2782" s="176">
        <f>ROUND(E2782*J2782,2)</f>
        <v>0</v>
      </c>
      <c r="L2782" s="176">
        <v>15</v>
      </c>
      <c r="M2782" s="176">
        <f>G2782*(1+L2782/100)</f>
        <v>0</v>
      </c>
      <c r="N2782" s="174">
        <v>0.748</v>
      </c>
      <c r="O2782" s="174">
        <f>ROUND(E2782*N2782,2)</f>
        <v>0.75</v>
      </c>
      <c r="P2782" s="174">
        <v>0</v>
      </c>
      <c r="Q2782" s="174">
        <f>ROUND(E2782*P2782,2)</f>
        <v>0</v>
      </c>
      <c r="R2782" s="176"/>
      <c r="S2782" s="176" t="s">
        <v>760</v>
      </c>
      <c r="T2782" s="177" t="s">
        <v>328</v>
      </c>
      <c r="U2782" s="156">
        <v>0</v>
      </c>
      <c r="V2782" s="156">
        <f>ROUND(E2782*U2782,2)</f>
        <v>0</v>
      </c>
      <c r="W2782" s="156"/>
      <c r="X2782" s="156" t="s">
        <v>373</v>
      </c>
      <c r="Y2782" s="145"/>
      <c r="Z2782" s="145"/>
      <c r="AA2782" s="145"/>
      <c r="AB2782" s="145"/>
      <c r="AC2782" s="145"/>
      <c r="AD2782" s="145"/>
      <c r="AE2782" s="145"/>
      <c r="AF2782" s="145"/>
      <c r="AG2782" s="145" t="s">
        <v>374</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59" t="s">
        <v>2500</v>
      </c>
      <c r="D2783" s="260"/>
      <c r="E2783" s="260"/>
      <c r="F2783" s="260"/>
      <c r="G2783" s="260"/>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87">
        <v>236</v>
      </c>
      <c r="B2784" s="188" t="s">
        <v>2576</v>
      </c>
      <c r="C2784" s="198" t="s">
        <v>2577</v>
      </c>
      <c r="D2784" s="189" t="s">
        <v>1770</v>
      </c>
      <c r="E2784" s="190">
        <v>1</v>
      </c>
      <c r="F2784" s="191"/>
      <c r="G2784" s="192">
        <f>ROUND(E2784*F2784,2)</f>
        <v>0</v>
      </c>
      <c r="H2784" s="191"/>
      <c r="I2784" s="192">
        <f>ROUND(E2784*H2784,2)</f>
        <v>0</v>
      </c>
      <c r="J2784" s="191"/>
      <c r="K2784" s="192">
        <f>ROUND(E2784*J2784,2)</f>
        <v>0</v>
      </c>
      <c r="L2784" s="192">
        <v>15</v>
      </c>
      <c r="M2784" s="192">
        <f>G2784*(1+L2784/100)</f>
        <v>0</v>
      </c>
      <c r="N2784" s="190">
        <v>0.05</v>
      </c>
      <c r="O2784" s="190">
        <f>ROUND(E2784*N2784,2)</f>
        <v>0.05</v>
      </c>
      <c r="P2784" s="190">
        <v>0</v>
      </c>
      <c r="Q2784" s="190">
        <f>ROUND(E2784*P2784,2)</f>
        <v>0</v>
      </c>
      <c r="R2784" s="192"/>
      <c r="S2784" s="192" t="s">
        <v>760</v>
      </c>
      <c r="T2784" s="193" t="s">
        <v>328</v>
      </c>
      <c r="U2784" s="156">
        <v>0</v>
      </c>
      <c r="V2784" s="156">
        <f>ROUND(E2784*U2784,2)</f>
        <v>0</v>
      </c>
      <c r="W2784" s="156"/>
      <c r="X2784" s="156" t="s">
        <v>373</v>
      </c>
      <c r="Y2784" s="145"/>
      <c r="Z2784" s="145"/>
      <c r="AA2784" s="145"/>
      <c r="AB2784" s="145"/>
      <c r="AC2784" s="145"/>
      <c r="AD2784" s="145"/>
      <c r="AE2784" s="145"/>
      <c r="AF2784" s="145"/>
      <c r="AG2784" s="145" t="s">
        <v>374</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ht="20.399999999999999" outlineLevel="1" x14ac:dyDescent="0.25">
      <c r="A2785" s="187">
        <v>237</v>
      </c>
      <c r="B2785" s="188" t="s">
        <v>2578</v>
      </c>
      <c r="C2785" s="198" t="s">
        <v>2579</v>
      </c>
      <c r="D2785" s="189" t="s">
        <v>1770</v>
      </c>
      <c r="E2785" s="190">
        <v>1</v>
      </c>
      <c r="F2785" s="191"/>
      <c r="G2785" s="192">
        <f>ROUND(E2785*F2785,2)</f>
        <v>0</v>
      </c>
      <c r="H2785" s="191"/>
      <c r="I2785" s="192">
        <f>ROUND(E2785*H2785,2)</f>
        <v>0</v>
      </c>
      <c r="J2785" s="191"/>
      <c r="K2785" s="192">
        <f>ROUND(E2785*J2785,2)</f>
        <v>0</v>
      </c>
      <c r="L2785" s="192">
        <v>15</v>
      </c>
      <c r="M2785" s="192">
        <f>G2785*(1+L2785/100)</f>
        <v>0</v>
      </c>
      <c r="N2785" s="190">
        <v>0.13</v>
      </c>
      <c r="O2785" s="190">
        <f>ROUND(E2785*N2785,2)</f>
        <v>0.13</v>
      </c>
      <c r="P2785" s="190">
        <v>0</v>
      </c>
      <c r="Q2785" s="190">
        <f>ROUND(E2785*P2785,2)</f>
        <v>0</v>
      </c>
      <c r="R2785" s="192"/>
      <c r="S2785" s="192" t="s">
        <v>760</v>
      </c>
      <c r="T2785" s="193" t="s">
        <v>328</v>
      </c>
      <c r="U2785" s="156">
        <v>0</v>
      </c>
      <c r="V2785" s="156">
        <f>ROUND(E2785*U2785,2)</f>
        <v>0</v>
      </c>
      <c r="W2785" s="156"/>
      <c r="X2785" s="156" t="s">
        <v>373</v>
      </c>
      <c r="Y2785" s="145"/>
      <c r="Z2785" s="145"/>
      <c r="AA2785" s="145"/>
      <c r="AB2785" s="145"/>
      <c r="AC2785" s="145"/>
      <c r="AD2785" s="145"/>
      <c r="AE2785" s="145"/>
      <c r="AF2785" s="145"/>
      <c r="AG2785" s="145" t="s">
        <v>374</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45"/>
      <c r="BB2785" s="145"/>
      <c r="BC2785" s="145"/>
      <c r="BD2785" s="145"/>
      <c r="BE2785" s="145"/>
      <c r="BF2785" s="145"/>
      <c r="BG2785" s="145"/>
      <c r="BH2785" s="145"/>
    </row>
    <row r="2786" spans="1:60" ht="20.399999999999999" outlineLevel="1" x14ac:dyDescent="0.25">
      <c r="A2786" s="187">
        <v>238</v>
      </c>
      <c r="B2786" s="188" t="s">
        <v>2580</v>
      </c>
      <c r="C2786" s="198" t="s">
        <v>2581</v>
      </c>
      <c r="D2786" s="189" t="s">
        <v>1770</v>
      </c>
      <c r="E2786" s="190">
        <v>2</v>
      </c>
      <c r="F2786" s="191"/>
      <c r="G2786" s="192">
        <f>ROUND(E2786*F2786,2)</f>
        <v>0</v>
      </c>
      <c r="H2786" s="191"/>
      <c r="I2786" s="192">
        <f>ROUND(E2786*H2786,2)</f>
        <v>0</v>
      </c>
      <c r="J2786" s="191"/>
      <c r="K2786" s="192">
        <f>ROUND(E2786*J2786,2)</f>
        <v>0</v>
      </c>
      <c r="L2786" s="192">
        <v>15</v>
      </c>
      <c r="M2786" s="192">
        <f>G2786*(1+L2786/100)</f>
        <v>0</v>
      </c>
      <c r="N2786" s="190">
        <v>0.13</v>
      </c>
      <c r="O2786" s="190">
        <f>ROUND(E2786*N2786,2)</f>
        <v>0.26</v>
      </c>
      <c r="P2786" s="190">
        <v>0</v>
      </c>
      <c r="Q2786" s="190">
        <f>ROUND(E2786*P2786,2)</f>
        <v>0</v>
      </c>
      <c r="R2786" s="192"/>
      <c r="S2786" s="192" t="s">
        <v>760</v>
      </c>
      <c r="T2786" s="193" t="s">
        <v>328</v>
      </c>
      <c r="U2786" s="156">
        <v>0</v>
      </c>
      <c r="V2786" s="156">
        <f>ROUND(E2786*U2786,2)</f>
        <v>0</v>
      </c>
      <c r="W2786" s="156"/>
      <c r="X2786" s="156" t="s">
        <v>373</v>
      </c>
      <c r="Y2786" s="145"/>
      <c r="Z2786" s="145"/>
      <c r="AA2786" s="145"/>
      <c r="AB2786" s="145"/>
      <c r="AC2786" s="145"/>
      <c r="AD2786" s="145"/>
      <c r="AE2786" s="145"/>
      <c r="AF2786" s="145"/>
      <c r="AG2786" s="145" t="s">
        <v>374</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x14ac:dyDescent="0.25">
      <c r="A2787" s="164" t="s">
        <v>322</v>
      </c>
      <c r="B2787" s="165" t="s">
        <v>174</v>
      </c>
      <c r="C2787" s="179" t="s">
        <v>175</v>
      </c>
      <c r="D2787" s="166"/>
      <c r="E2787" s="167"/>
      <c r="F2787" s="168"/>
      <c r="G2787" s="168">
        <f>SUMIF(AG2788:AG2806,"&lt;&gt;NOR",G2788:G2806)</f>
        <v>0</v>
      </c>
      <c r="H2787" s="168"/>
      <c r="I2787" s="168">
        <f>SUM(I2788:I2806)</f>
        <v>0</v>
      </c>
      <c r="J2787" s="168"/>
      <c r="K2787" s="168">
        <f>SUM(K2788:K2806)</f>
        <v>0</v>
      </c>
      <c r="L2787" s="168"/>
      <c r="M2787" s="168">
        <f>SUM(M2788:M2806)</f>
        <v>0</v>
      </c>
      <c r="N2787" s="167"/>
      <c r="O2787" s="167">
        <f>SUM(O2788:O2806)</f>
        <v>0.85000000000000009</v>
      </c>
      <c r="P2787" s="167"/>
      <c r="Q2787" s="167">
        <f>SUM(Q2788:Q2806)</f>
        <v>0</v>
      </c>
      <c r="R2787" s="168"/>
      <c r="S2787" s="168"/>
      <c r="T2787" s="169"/>
      <c r="U2787" s="163"/>
      <c r="V2787" s="163">
        <f>SUM(V2788:V2806)</f>
        <v>36.29</v>
      </c>
      <c r="W2787" s="163"/>
      <c r="X2787" s="163"/>
      <c r="AG2787" t="s">
        <v>323</v>
      </c>
    </row>
    <row r="2788" spans="1:60" outlineLevel="1" x14ac:dyDescent="0.25">
      <c r="A2788" s="171">
        <v>239</v>
      </c>
      <c r="B2788" s="172" t="s">
        <v>2582</v>
      </c>
      <c r="C2788" s="180" t="s">
        <v>2583</v>
      </c>
      <c r="D2788" s="173" t="s">
        <v>758</v>
      </c>
      <c r="E2788" s="174">
        <v>269.78699999999998</v>
      </c>
      <c r="F2788" s="175"/>
      <c r="G2788" s="176">
        <f>ROUND(E2788*F2788,2)</f>
        <v>0</v>
      </c>
      <c r="H2788" s="175"/>
      <c r="I2788" s="176">
        <f>ROUND(E2788*H2788,2)</f>
        <v>0</v>
      </c>
      <c r="J2788" s="175"/>
      <c r="K2788" s="176">
        <f>ROUND(E2788*J2788,2)</f>
        <v>0</v>
      </c>
      <c r="L2788" s="176">
        <v>15</v>
      </c>
      <c r="M2788" s="176">
        <f>G2788*(1+L2788/100)</f>
        <v>0</v>
      </c>
      <c r="N2788" s="174">
        <v>0</v>
      </c>
      <c r="O2788" s="174">
        <f>ROUND(E2788*N2788,2)</f>
        <v>0</v>
      </c>
      <c r="P2788" s="174">
        <v>0</v>
      </c>
      <c r="Q2788" s="174">
        <f>ROUND(E2788*P2788,2)</f>
        <v>0</v>
      </c>
      <c r="R2788" s="176"/>
      <c r="S2788" s="176" t="s">
        <v>327</v>
      </c>
      <c r="T2788" s="177" t="s">
        <v>327</v>
      </c>
      <c r="U2788" s="156">
        <v>0.05</v>
      </c>
      <c r="V2788" s="156">
        <f>ROUND(E2788*U2788,2)</f>
        <v>13.49</v>
      </c>
      <c r="W2788" s="156"/>
      <c r="X2788" s="156" t="s">
        <v>373</v>
      </c>
      <c r="Y2788" s="145"/>
      <c r="Z2788" s="145"/>
      <c r="AA2788" s="145"/>
      <c r="AB2788" s="145"/>
      <c r="AC2788" s="145"/>
      <c r="AD2788" s="145"/>
      <c r="AE2788" s="145"/>
      <c r="AF2788" s="145"/>
      <c r="AG2788" s="145" t="s">
        <v>374</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30.6" outlineLevel="1" x14ac:dyDescent="0.25">
      <c r="A2789" s="152"/>
      <c r="B2789" s="153"/>
      <c r="C2789" s="181" t="s">
        <v>2584</v>
      </c>
      <c r="D2789" s="161"/>
      <c r="E2789" s="162">
        <v>269.78699999999998</v>
      </c>
      <c r="F2789" s="156"/>
      <c r="G2789" s="156"/>
      <c r="H2789" s="156"/>
      <c r="I2789" s="156"/>
      <c r="J2789" s="156"/>
      <c r="K2789" s="156"/>
      <c r="L2789" s="156"/>
      <c r="M2789" s="156"/>
      <c r="N2789" s="155"/>
      <c r="O2789" s="155"/>
      <c r="P2789" s="155"/>
      <c r="Q2789" s="155"/>
      <c r="R2789" s="156"/>
      <c r="S2789" s="156"/>
      <c r="T2789" s="156"/>
      <c r="U2789" s="156"/>
      <c r="V2789" s="156"/>
      <c r="W2789" s="156"/>
      <c r="X2789" s="156"/>
      <c r="Y2789" s="145"/>
      <c r="Z2789" s="145"/>
      <c r="AA2789" s="145"/>
      <c r="AB2789" s="145"/>
      <c r="AC2789" s="145"/>
      <c r="AD2789" s="145"/>
      <c r="AE2789" s="145"/>
      <c r="AF2789" s="145"/>
      <c r="AG2789" s="145" t="s">
        <v>353</v>
      </c>
      <c r="AH2789" s="145">
        <v>0</v>
      </c>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outlineLevel="1" x14ac:dyDescent="0.25">
      <c r="A2790" s="171">
        <v>240</v>
      </c>
      <c r="B2790" s="172" t="s">
        <v>2585</v>
      </c>
      <c r="C2790" s="180" t="s">
        <v>2586</v>
      </c>
      <c r="D2790" s="173" t="s">
        <v>701</v>
      </c>
      <c r="E2790" s="174">
        <v>19</v>
      </c>
      <c r="F2790" s="175"/>
      <c r="G2790" s="176">
        <f>ROUND(E2790*F2790,2)</f>
        <v>0</v>
      </c>
      <c r="H2790" s="175"/>
      <c r="I2790" s="176">
        <f>ROUND(E2790*H2790,2)</f>
        <v>0</v>
      </c>
      <c r="J2790" s="175"/>
      <c r="K2790" s="176">
        <f>ROUND(E2790*J2790,2)</f>
        <v>0</v>
      </c>
      <c r="L2790" s="176">
        <v>15</v>
      </c>
      <c r="M2790" s="176">
        <f>G2790*(1+L2790/100)</f>
        <v>0</v>
      </c>
      <c r="N2790" s="174">
        <v>0</v>
      </c>
      <c r="O2790" s="174">
        <f>ROUND(E2790*N2790,2)</f>
        <v>0</v>
      </c>
      <c r="P2790" s="174">
        <v>0</v>
      </c>
      <c r="Q2790" s="174">
        <f>ROUND(E2790*P2790,2)</f>
        <v>0</v>
      </c>
      <c r="R2790" s="176" t="s">
        <v>1647</v>
      </c>
      <c r="S2790" s="176" t="s">
        <v>327</v>
      </c>
      <c r="T2790" s="177" t="s">
        <v>327</v>
      </c>
      <c r="U2790" s="156">
        <v>0.52</v>
      </c>
      <c r="V2790" s="156">
        <f>ROUND(E2790*U2790,2)</f>
        <v>9.8800000000000008</v>
      </c>
      <c r="W2790" s="156"/>
      <c r="X2790" s="156" t="s">
        <v>373</v>
      </c>
      <c r="Y2790" s="145"/>
      <c r="Z2790" s="145"/>
      <c r="AA2790" s="145"/>
      <c r="AB2790" s="145"/>
      <c r="AC2790" s="145"/>
      <c r="AD2790" s="145"/>
      <c r="AE2790" s="145"/>
      <c r="AF2790" s="145"/>
      <c r="AG2790" s="145" t="s">
        <v>374</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outlineLevel="1" x14ac:dyDescent="0.25">
      <c r="A2791" s="152"/>
      <c r="B2791" s="153"/>
      <c r="C2791" s="181" t="s">
        <v>2587</v>
      </c>
      <c r="D2791" s="161"/>
      <c r="E2791" s="162">
        <v>19</v>
      </c>
      <c r="F2791" s="156"/>
      <c r="G2791" s="156"/>
      <c r="H2791" s="156"/>
      <c r="I2791" s="156"/>
      <c r="J2791" s="156"/>
      <c r="K2791" s="156"/>
      <c r="L2791" s="156"/>
      <c r="M2791" s="156"/>
      <c r="N2791" s="155"/>
      <c r="O2791" s="155"/>
      <c r="P2791" s="155"/>
      <c r="Q2791" s="155"/>
      <c r="R2791" s="156"/>
      <c r="S2791" s="156"/>
      <c r="T2791" s="156"/>
      <c r="U2791" s="156"/>
      <c r="V2791" s="156"/>
      <c r="W2791" s="156"/>
      <c r="X2791" s="156"/>
      <c r="Y2791" s="145"/>
      <c r="Z2791" s="145"/>
      <c r="AA2791" s="145"/>
      <c r="AB2791" s="145"/>
      <c r="AC2791" s="145"/>
      <c r="AD2791" s="145"/>
      <c r="AE2791" s="145"/>
      <c r="AF2791" s="145"/>
      <c r="AG2791" s="145" t="s">
        <v>353</v>
      </c>
      <c r="AH2791" s="145">
        <v>0</v>
      </c>
      <c r="AI2791" s="145"/>
      <c r="AJ2791" s="145"/>
      <c r="AK2791" s="145"/>
      <c r="AL2791" s="145"/>
      <c r="AM2791" s="145"/>
      <c r="AN2791" s="145"/>
      <c r="AO2791" s="145"/>
      <c r="AP2791" s="145"/>
      <c r="AQ2791" s="145"/>
      <c r="AR2791" s="145"/>
      <c r="AS2791" s="145"/>
      <c r="AT2791" s="145"/>
      <c r="AU2791" s="145"/>
      <c r="AV2791" s="145"/>
      <c r="AW2791" s="145"/>
      <c r="AX2791" s="145"/>
      <c r="AY2791" s="145"/>
      <c r="AZ2791" s="145"/>
      <c r="BA2791" s="145"/>
      <c r="BB2791" s="145"/>
      <c r="BC2791" s="145"/>
      <c r="BD2791" s="145"/>
      <c r="BE2791" s="145"/>
      <c r="BF2791" s="145"/>
      <c r="BG2791" s="145"/>
      <c r="BH2791" s="145"/>
    </row>
    <row r="2792" spans="1:60" outlineLevel="1" x14ac:dyDescent="0.25">
      <c r="A2792" s="171">
        <v>241</v>
      </c>
      <c r="B2792" s="172" t="s">
        <v>2588</v>
      </c>
      <c r="C2792" s="180" t="s">
        <v>2589</v>
      </c>
      <c r="D2792" s="173" t="s">
        <v>701</v>
      </c>
      <c r="E2792" s="174">
        <v>19</v>
      </c>
      <c r="F2792" s="175"/>
      <c r="G2792" s="176">
        <f>ROUND(E2792*F2792,2)</f>
        <v>0</v>
      </c>
      <c r="H2792" s="175"/>
      <c r="I2792" s="176">
        <f>ROUND(E2792*H2792,2)</f>
        <v>0</v>
      </c>
      <c r="J2792" s="175"/>
      <c r="K2792" s="176">
        <f>ROUND(E2792*J2792,2)</f>
        <v>0</v>
      </c>
      <c r="L2792" s="176">
        <v>15</v>
      </c>
      <c r="M2792" s="176">
        <f>G2792*(1+L2792/100)</f>
        <v>0</v>
      </c>
      <c r="N2792" s="174">
        <v>4.6800000000000001E-3</v>
      </c>
      <c r="O2792" s="174">
        <f>ROUND(E2792*N2792,2)</f>
        <v>0.09</v>
      </c>
      <c r="P2792" s="174">
        <v>0</v>
      </c>
      <c r="Q2792" s="174">
        <f>ROUND(E2792*P2792,2)</f>
        <v>0</v>
      </c>
      <c r="R2792" s="176" t="s">
        <v>1647</v>
      </c>
      <c r="S2792" s="176" t="s">
        <v>327</v>
      </c>
      <c r="T2792" s="177" t="s">
        <v>327</v>
      </c>
      <c r="U2792" s="156">
        <v>0.68</v>
      </c>
      <c r="V2792" s="156">
        <f>ROUND(E2792*U2792,2)</f>
        <v>12.92</v>
      </c>
      <c r="W2792" s="156"/>
      <c r="X2792" s="156" t="s">
        <v>373</v>
      </c>
      <c r="Y2792" s="145"/>
      <c r="Z2792" s="145"/>
      <c r="AA2792" s="145"/>
      <c r="AB2792" s="145"/>
      <c r="AC2792" s="145"/>
      <c r="AD2792" s="145"/>
      <c r="AE2792" s="145"/>
      <c r="AF2792" s="145"/>
      <c r="AG2792" s="145" t="s">
        <v>374</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outlineLevel="1" x14ac:dyDescent="0.25">
      <c r="A2793" s="152"/>
      <c r="B2793" s="153"/>
      <c r="C2793" s="181" t="s">
        <v>2590</v>
      </c>
      <c r="D2793" s="161"/>
      <c r="E2793" s="162">
        <v>19</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5</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242</v>
      </c>
      <c r="B2794" s="172" t="s">
        <v>2591</v>
      </c>
      <c r="C2794" s="180" t="s">
        <v>2592</v>
      </c>
      <c r="D2794" s="173" t="s">
        <v>758</v>
      </c>
      <c r="E2794" s="174">
        <v>277.88060999999999</v>
      </c>
      <c r="F2794" s="175"/>
      <c r="G2794" s="176">
        <f>ROUND(E2794*F2794,2)</f>
        <v>0</v>
      </c>
      <c r="H2794" s="175"/>
      <c r="I2794" s="176">
        <f>ROUND(E2794*H2794,2)</f>
        <v>0</v>
      </c>
      <c r="J2794" s="175"/>
      <c r="K2794" s="176">
        <f>ROUND(E2794*J2794,2)</f>
        <v>0</v>
      </c>
      <c r="L2794" s="176">
        <v>15</v>
      </c>
      <c r="M2794" s="176">
        <f>G2794*(1+L2794/100)</f>
        <v>0</v>
      </c>
      <c r="N2794" s="174">
        <v>8.0000000000000004E-4</v>
      </c>
      <c r="O2794" s="174">
        <f>ROUND(E2794*N2794,2)</f>
        <v>0.22</v>
      </c>
      <c r="P2794" s="174">
        <v>0</v>
      </c>
      <c r="Q2794" s="174">
        <f>ROUND(E2794*P2794,2)</f>
        <v>0</v>
      </c>
      <c r="R2794" s="176" t="s">
        <v>506</v>
      </c>
      <c r="S2794" s="176" t="s">
        <v>327</v>
      </c>
      <c r="T2794" s="177" t="s">
        <v>327</v>
      </c>
      <c r="U2794" s="156">
        <v>0</v>
      </c>
      <c r="V2794" s="156">
        <f>ROUND(E2794*U2794,2)</f>
        <v>0</v>
      </c>
      <c r="W2794" s="156"/>
      <c r="X2794" s="156" t="s">
        <v>507</v>
      </c>
      <c r="Y2794" s="145"/>
      <c r="Z2794" s="145"/>
      <c r="AA2794" s="145"/>
      <c r="AB2794" s="145"/>
      <c r="AC2794" s="145"/>
      <c r="AD2794" s="145"/>
      <c r="AE2794" s="145"/>
      <c r="AF2794" s="145"/>
      <c r="AG2794" s="145" t="s">
        <v>508</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1" t="s">
        <v>2593</v>
      </c>
      <c r="D2795" s="161"/>
      <c r="E2795" s="162">
        <v>269.78699999999998</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5</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52"/>
      <c r="B2796" s="153"/>
      <c r="C2796" s="197" t="s">
        <v>2594</v>
      </c>
      <c r="D2796" s="185"/>
      <c r="E2796" s="186">
        <v>8.09361</v>
      </c>
      <c r="F2796" s="156"/>
      <c r="G2796" s="156"/>
      <c r="H2796" s="156"/>
      <c r="I2796" s="156"/>
      <c r="J2796" s="156"/>
      <c r="K2796" s="156"/>
      <c r="L2796" s="156"/>
      <c r="M2796" s="156"/>
      <c r="N2796" s="155"/>
      <c r="O2796" s="155"/>
      <c r="P2796" s="155"/>
      <c r="Q2796" s="155"/>
      <c r="R2796" s="156"/>
      <c r="S2796" s="156"/>
      <c r="T2796" s="156"/>
      <c r="U2796" s="156"/>
      <c r="V2796" s="156"/>
      <c r="W2796" s="156"/>
      <c r="X2796" s="156"/>
      <c r="Y2796" s="145"/>
      <c r="Z2796" s="145"/>
      <c r="AA2796" s="145"/>
      <c r="AB2796" s="145"/>
      <c r="AC2796" s="145"/>
      <c r="AD2796" s="145"/>
      <c r="AE2796" s="145"/>
      <c r="AF2796" s="145"/>
      <c r="AG2796" s="145" t="s">
        <v>353</v>
      </c>
      <c r="AH2796" s="145">
        <v>4</v>
      </c>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ht="20.399999999999999" outlineLevel="1" x14ac:dyDescent="0.25">
      <c r="A2797" s="171">
        <v>243</v>
      </c>
      <c r="B2797" s="172" t="s">
        <v>2595</v>
      </c>
      <c r="C2797" s="180" t="s">
        <v>2596</v>
      </c>
      <c r="D2797" s="173" t="s">
        <v>701</v>
      </c>
      <c r="E2797" s="174">
        <v>19</v>
      </c>
      <c r="F2797" s="175"/>
      <c r="G2797" s="176">
        <f>ROUND(E2797*F2797,2)</f>
        <v>0</v>
      </c>
      <c r="H2797" s="175"/>
      <c r="I2797" s="176">
        <f>ROUND(E2797*H2797,2)</f>
        <v>0</v>
      </c>
      <c r="J2797" s="175"/>
      <c r="K2797" s="176">
        <f>ROUND(E2797*J2797,2)</f>
        <v>0</v>
      </c>
      <c r="L2797" s="176">
        <v>15</v>
      </c>
      <c r="M2797" s="176">
        <f>G2797*(1+L2797/100)</f>
        <v>0</v>
      </c>
      <c r="N2797" s="174">
        <v>4.5500000000000002E-3</v>
      </c>
      <c r="O2797" s="174">
        <f>ROUND(E2797*N2797,2)</f>
        <v>0.09</v>
      </c>
      <c r="P2797" s="174">
        <v>0</v>
      </c>
      <c r="Q2797" s="174">
        <f>ROUND(E2797*P2797,2)</f>
        <v>0</v>
      </c>
      <c r="R2797" s="176" t="s">
        <v>506</v>
      </c>
      <c r="S2797" s="176" t="s">
        <v>327</v>
      </c>
      <c r="T2797" s="177" t="s">
        <v>327</v>
      </c>
      <c r="U2797" s="156">
        <v>0</v>
      </c>
      <c r="V2797" s="156">
        <f>ROUND(E2797*U2797,2)</f>
        <v>0</v>
      </c>
      <c r="W2797" s="156"/>
      <c r="X2797" s="156" t="s">
        <v>507</v>
      </c>
      <c r="Y2797" s="145"/>
      <c r="Z2797" s="145"/>
      <c r="AA2797" s="145"/>
      <c r="AB2797" s="145"/>
      <c r="AC2797" s="145"/>
      <c r="AD2797" s="145"/>
      <c r="AE2797" s="145"/>
      <c r="AF2797" s="145"/>
      <c r="AG2797" s="145" t="s">
        <v>508</v>
      </c>
      <c r="AH2797" s="145"/>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52"/>
      <c r="B2798" s="153"/>
      <c r="C2798" s="181" t="s">
        <v>2590</v>
      </c>
      <c r="D2798" s="161"/>
      <c r="E2798" s="162">
        <v>19</v>
      </c>
      <c r="F2798" s="156"/>
      <c r="G2798" s="156"/>
      <c r="H2798" s="156"/>
      <c r="I2798" s="156"/>
      <c r="J2798" s="156"/>
      <c r="K2798" s="156"/>
      <c r="L2798" s="156"/>
      <c r="M2798" s="156"/>
      <c r="N2798" s="155"/>
      <c r="O2798" s="155"/>
      <c r="P2798" s="155"/>
      <c r="Q2798" s="155"/>
      <c r="R2798" s="156"/>
      <c r="S2798" s="156"/>
      <c r="T2798" s="156"/>
      <c r="U2798" s="156"/>
      <c r="V2798" s="156"/>
      <c r="W2798" s="156"/>
      <c r="X2798" s="156"/>
      <c r="Y2798" s="145"/>
      <c r="Z2798" s="145"/>
      <c r="AA2798" s="145"/>
      <c r="AB2798" s="145"/>
      <c r="AC2798" s="145"/>
      <c r="AD2798" s="145"/>
      <c r="AE2798" s="145"/>
      <c r="AF2798" s="145"/>
      <c r="AG2798" s="145" t="s">
        <v>353</v>
      </c>
      <c r="AH2798" s="145">
        <v>5</v>
      </c>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71">
        <v>244</v>
      </c>
      <c r="B2799" s="172" t="s">
        <v>2597</v>
      </c>
      <c r="C2799" s="180" t="s">
        <v>2598</v>
      </c>
      <c r="D2799" s="173" t="s">
        <v>701</v>
      </c>
      <c r="E2799" s="174">
        <v>10</v>
      </c>
      <c r="F2799" s="175"/>
      <c r="G2799" s="176">
        <f>ROUND(E2799*F2799,2)</f>
        <v>0</v>
      </c>
      <c r="H2799" s="175"/>
      <c r="I2799" s="176">
        <f>ROUND(E2799*H2799,2)</f>
        <v>0</v>
      </c>
      <c r="J2799" s="175"/>
      <c r="K2799" s="176">
        <f>ROUND(E2799*J2799,2)</f>
        <v>0</v>
      </c>
      <c r="L2799" s="176">
        <v>15</v>
      </c>
      <c r="M2799" s="176">
        <f>G2799*(1+L2799/100)</f>
        <v>0</v>
      </c>
      <c r="N2799" s="174">
        <v>8.2199999999999999E-3</v>
      </c>
      <c r="O2799" s="174">
        <f>ROUND(E2799*N2799,2)</f>
        <v>0.08</v>
      </c>
      <c r="P2799" s="174">
        <v>0</v>
      </c>
      <c r="Q2799" s="174">
        <f>ROUND(E2799*P2799,2)</f>
        <v>0</v>
      </c>
      <c r="R2799" s="176" t="s">
        <v>506</v>
      </c>
      <c r="S2799" s="176" t="s">
        <v>327</v>
      </c>
      <c r="T2799" s="177" t="s">
        <v>327</v>
      </c>
      <c r="U2799" s="156">
        <v>0</v>
      </c>
      <c r="V2799" s="156">
        <f>ROUND(E2799*U2799,2)</f>
        <v>0</v>
      </c>
      <c r="W2799" s="156"/>
      <c r="X2799" s="156" t="s">
        <v>507</v>
      </c>
      <c r="Y2799" s="145"/>
      <c r="Z2799" s="145"/>
      <c r="AA2799" s="145"/>
      <c r="AB2799" s="145"/>
      <c r="AC2799" s="145"/>
      <c r="AD2799" s="145"/>
      <c r="AE2799" s="145"/>
      <c r="AF2799" s="145"/>
      <c r="AG2799" s="145" t="s">
        <v>508</v>
      </c>
      <c r="AH2799" s="145"/>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81" t="s">
        <v>72</v>
      </c>
      <c r="D2800" s="161"/>
      <c r="E2800" s="162">
        <v>10</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0</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outlineLevel="1" x14ac:dyDescent="0.25">
      <c r="A2801" s="171">
        <v>245</v>
      </c>
      <c r="B2801" s="172" t="s">
        <v>2599</v>
      </c>
      <c r="C2801" s="180" t="s">
        <v>2600</v>
      </c>
      <c r="D2801" s="173" t="s">
        <v>701</v>
      </c>
      <c r="E2801" s="174">
        <v>1</v>
      </c>
      <c r="F2801" s="175"/>
      <c r="G2801" s="176">
        <f>ROUND(E2801*F2801,2)</f>
        <v>0</v>
      </c>
      <c r="H2801" s="175"/>
      <c r="I2801" s="176">
        <f>ROUND(E2801*H2801,2)</f>
        <v>0</v>
      </c>
      <c r="J2801" s="175"/>
      <c r="K2801" s="176">
        <f>ROUND(E2801*J2801,2)</f>
        <v>0</v>
      </c>
      <c r="L2801" s="176">
        <v>15</v>
      </c>
      <c r="M2801" s="176">
        <f>G2801*(1+L2801/100)</f>
        <v>0</v>
      </c>
      <c r="N2801" s="174">
        <v>1.221E-2</v>
      </c>
      <c r="O2801" s="174">
        <f>ROUND(E2801*N2801,2)</f>
        <v>0.01</v>
      </c>
      <c r="P2801" s="174">
        <v>0</v>
      </c>
      <c r="Q2801" s="174">
        <f>ROUND(E2801*P2801,2)</f>
        <v>0</v>
      </c>
      <c r="R2801" s="176" t="s">
        <v>506</v>
      </c>
      <c r="S2801" s="176" t="s">
        <v>327</v>
      </c>
      <c r="T2801" s="177" t="s">
        <v>327</v>
      </c>
      <c r="U2801" s="156">
        <v>0</v>
      </c>
      <c r="V2801" s="156">
        <f>ROUND(E2801*U2801,2)</f>
        <v>0</v>
      </c>
      <c r="W2801" s="156"/>
      <c r="X2801" s="156" t="s">
        <v>507</v>
      </c>
      <c r="Y2801" s="145"/>
      <c r="Z2801" s="145"/>
      <c r="AA2801" s="145"/>
      <c r="AB2801" s="145"/>
      <c r="AC2801" s="145"/>
      <c r="AD2801" s="145"/>
      <c r="AE2801" s="145"/>
      <c r="AF2801" s="145"/>
      <c r="AG2801" s="145" t="s">
        <v>508</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1" t="s">
        <v>129</v>
      </c>
      <c r="D2802" s="161"/>
      <c r="E2802" s="162">
        <v>1</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0</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246</v>
      </c>
      <c r="B2803" s="172" t="s">
        <v>2601</v>
      </c>
      <c r="C2803" s="180" t="s">
        <v>2602</v>
      </c>
      <c r="D2803" s="173" t="s">
        <v>701</v>
      </c>
      <c r="E2803" s="174">
        <v>8</v>
      </c>
      <c r="F2803" s="175"/>
      <c r="G2803" s="176">
        <f>ROUND(E2803*F2803,2)</f>
        <v>0</v>
      </c>
      <c r="H2803" s="175"/>
      <c r="I2803" s="176">
        <f>ROUND(E2803*H2803,2)</f>
        <v>0</v>
      </c>
      <c r="J2803" s="175"/>
      <c r="K2803" s="176">
        <f>ROUND(E2803*J2803,2)</f>
        <v>0</v>
      </c>
      <c r="L2803" s="176">
        <v>15</v>
      </c>
      <c r="M2803" s="176">
        <f>G2803*(1+L2803/100)</f>
        <v>0</v>
      </c>
      <c r="N2803" s="174">
        <v>2.5000000000000001E-2</v>
      </c>
      <c r="O2803" s="174">
        <f>ROUND(E2803*N2803,2)</f>
        <v>0.2</v>
      </c>
      <c r="P2803" s="174">
        <v>0</v>
      </c>
      <c r="Q2803" s="174">
        <f>ROUND(E2803*P2803,2)</f>
        <v>0</v>
      </c>
      <c r="R2803" s="176" t="s">
        <v>506</v>
      </c>
      <c r="S2803" s="176" t="s">
        <v>327</v>
      </c>
      <c r="T2803" s="177" t="s">
        <v>327</v>
      </c>
      <c r="U2803" s="156">
        <v>0</v>
      </c>
      <c r="V2803" s="156">
        <f>ROUND(E2803*U2803,2)</f>
        <v>0</v>
      </c>
      <c r="W2803" s="156"/>
      <c r="X2803" s="156" t="s">
        <v>507</v>
      </c>
      <c r="Y2803" s="145"/>
      <c r="Z2803" s="145"/>
      <c r="AA2803" s="145"/>
      <c r="AB2803" s="145"/>
      <c r="AC2803" s="145"/>
      <c r="AD2803" s="145"/>
      <c r="AE2803" s="145"/>
      <c r="AF2803" s="145"/>
      <c r="AG2803" s="145" t="s">
        <v>508</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1" t="s">
        <v>174</v>
      </c>
      <c r="D2804" s="161"/>
      <c r="E2804" s="162">
        <v>8</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247</v>
      </c>
      <c r="B2805" s="172" t="s">
        <v>2603</v>
      </c>
      <c r="C2805" s="180" t="s">
        <v>2604</v>
      </c>
      <c r="D2805" s="173" t="s">
        <v>701</v>
      </c>
      <c r="E2805" s="174">
        <v>19</v>
      </c>
      <c r="F2805" s="175"/>
      <c r="G2805" s="176">
        <f>ROUND(E2805*F2805,2)</f>
        <v>0</v>
      </c>
      <c r="H2805" s="175"/>
      <c r="I2805" s="176">
        <f>ROUND(E2805*H2805,2)</f>
        <v>0</v>
      </c>
      <c r="J2805" s="175"/>
      <c r="K2805" s="176">
        <f>ROUND(E2805*J2805,2)</f>
        <v>0</v>
      </c>
      <c r="L2805" s="176">
        <v>15</v>
      </c>
      <c r="M2805" s="176">
        <f>G2805*(1+L2805/100)</f>
        <v>0</v>
      </c>
      <c r="N2805" s="174">
        <v>8.5000000000000006E-3</v>
      </c>
      <c r="O2805" s="174">
        <f>ROUND(E2805*N2805,2)</f>
        <v>0.16</v>
      </c>
      <c r="P2805" s="174">
        <v>0</v>
      </c>
      <c r="Q2805" s="174">
        <f>ROUND(E2805*P2805,2)</f>
        <v>0</v>
      </c>
      <c r="R2805" s="176" t="s">
        <v>506</v>
      </c>
      <c r="S2805" s="176" t="s">
        <v>327</v>
      </c>
      <c r="T2805" s="177" t="s">
        <v>327</v>
      </c>
      <c r="U2805" s="156">
        <v>0</v>
      </c>
      <c r="V2805" s="156">
        <f>ROUND(E2805*U2805,2)</f>
        <v>0</v>
      </c>
      <c r="W2805" s="156"/>
      <c r="X2805" s="156" t="s">
        <v>507</v>
      </c>
      <c r="Y2805" s="145"/>
      <c r="Z2805" s="145"/>
      <c r="AA2805" s="145"/>
      <c r="AB2805" s="145"/>
      <c r="AC2805" s="145"/>
      <c r="AD2805" s="145"/>
      <c r="AE2805" s="145"/>
      <c r="AF2805" s="145"/>
      <c r="AG2805" s="145" t="s">
        <v>508</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1" t="s">
        <v>2605</v>
      </c>
      <c r="D2806" s="161"/>
      <c r="E2806" s="162">
        <v>19</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5</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x14ac:dyDescent="0.25">
      <c r="A2807" s="164" t="s">
        <v>322</v>
      </c>
      <c r="B2807" s="165" t="s">
        <v>182</v>
      </c>
      <c r="C2807" s="179" t="s">
        <v>183</v>
      </c>
      <c r="D2807" s="166"/>
      <c r="E2807" s="167"/>
      <c r="F2807" s="168"/>
      <c r="G2807" s="168">
        <f>SUMIF(AG2808:AG2809,"&lt;&gt;NOR",G2808:G2809)</f>
        <v>0</v>
      </c>
      <c r="H2807" s="168"/>
      <c r="I2807" s="168">
        <f>SUM(I2808:I2809)</f>
        <v>0</v>
      </c>
      <c r="J2807" s="168"/>
      <c r="K2807" s="168">
        <f>SUM(K2808:K2809)</f>
        <v>0</v>
      </c>
      <c r="L2807" s="168"/>
      <c r="M2807" s="168">
        <f>SUM(M2808:M2809)</f>
        <v>0</v>
      </c>
      <c r="N2807" s="167"/>
      <c r="O2807" s="167">
        <f>SUM(O2808:O2809)</f>
        <v>0.02</v>
      </c>
      <c r="P2807" s="167"/>
      <c r="Q2807" s="167">
        <f>SUM(Q2808:Q2809)</f>
        <v>0</v>
      </c>
      <c r="R2807" s="168"/>
      <c r="S2807" s="168"/>
      <c r="T2807" s="169"/>
      <c r="U2807" s="163"/>
      <c r="V2807" s="163">
        <f>SUM(V2808:V2809)</f>
        <v>3.33</v>
      </c>
      <c r="W2807" s="163"/>
      <c r="X2807" s="163"/>
      <c r="AG2807" t="s">
        <v>323</v>
      </c>
    </row>
    <row r="2808" spans="1:60" outlineLevel="1" x14ac:dyDescent="0.25">
      <c r="A2808" s="171">
        <v>248</v>
      </c>
      <c r="B2808" s="172" t="s">
        <v>2606</v>
      </c>
      <c r="C2808" s="180" t="s">
        <v>2607</v>
      </c>
      <c r="D2808" s="173" t="s">
        <v>758</v>
      </c>
      <c r="E2808" s="174">
        <v>20</v>
      </c>
      <c r="F2808" s="175"/>
      <c r="G2808" s="176">
        <f>ROUND(E2808*F2808,2)</f>
        <v>0</v>
      </c>
      <c r="H2808" s="175"/>
      <c r="I2808" s="176">
        <f>ROUND(E2808*H2808,2)</f>
        <v>0</v>
      </c>
      <c r="J2808" s="175"/>
      <c r="K2808" s="176">
        <f>ROUND(E2808*J2808,2)</f>
        <v>0</v>
      </c>
      <c r="L2808" s="176">
        <v>15</v>
      </c>
      <c r="M2808" s="176">
        <f>G2808*(1+L2808/100)</f>
        <v>0</v>
      </c>
      <c r="N2808" s="174">
        <v>1.0499999999999999E-3</v>
      </c>
      <c r="O2808" s="174">
        <f>ROUND(E2808*N2808,2)</f>
        <v>0.02</v>
      </c>
      <c r="P2808" s="174">
        <v>0</v>
      </c>
      <c r="Q2808" s="174">
        <f>ROUND(E2808*P2808,2)</f>
        <v>0</v>
      </c>
      <c r="R2808" s="176" t="s">
        <v>2608</v>
      </c>
      <c r="S2808" s="176" t="s">
        <v>327</v>
      </c>
      <c r="T2808" s="177" t="s">
        <v>327</v>
      </c>
      <c r="U2808" s="156">
        <v>0.16666</v>
      </c>
      <c r="V2808" s="156">
        <f>ROUND(E2808*U2808,2)</f>
        <v>3.33</v>
      </c>
      <c r="W2808" s="156"/>
      <c r="X2808" s="156" t="s">
        <v>373</v>
      </c>
      <c r="Y2808" s="145"/>
      <c r="Z2808" s="145"/>
      <c r="AA2808" s="145"/>
      <c r="AB2808" s="145"/>
      <c r="AC2808" s="145"/>
      <c r="AD2808" s="145"/>
      <c r="AE2808" s="145"/>
      <c r="AF2808" s="145"/>
      <c r="AG2808" s="145" t="s">
        <v>374</v>
      </c>
      <c r="AH2808" s="145"/>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52"/>
      <c r="B2809" s="153"/>
      <c r="C2809" s="181" t="s">
        <v>2609</v>
      </c>
      <c r="D2809" s="161"/>
      <c r="E2809" s="162">
        <v>20</v>
      </c>
      <c r="F2809" s="156"/>
      <c r="G2809" s="156"/>
      <c r="H2809" s="156"/>
      <c r="I2809" s="156"/>
      <c r="J2809" s="156"/>
      <c r="K2809" s="156"/>
      <c r="L2809" s="156"/>
      <c r="M2809" s="156"/>
      <c r="N2809" s="155"/>
      <c r="O2809" s="155"/>
      <c r="P2809" s="155"/>
      <c r="Q2809" s="155"/>
      <c r="R2809" s="156"/>
      <c r="S2809" s="156"/>
      <c r="T2809" s="156"/>
      <c r="U2809" s="156"/>
      <c r="V2809" s="156"/>
      <c r="W2809" s="156"/>
      <c r="X2809" s="156"/>
      <c r="Y2809" s="145"/>
      <c r="Z2809" s="145"/>
      <c r="AA2809" s="145"/>
      <c r="AB2809" s="145"/>
      <c r="AC2809" s="145"/>
      <c r="AD2809" s="145"/>
      <c r="AE2809" s="145"/>
      <c r="AF2809" s="145"/>
      <c r="AG2809" s="145" t="s">
        <v>353</v>
      </c>
      <c r="AH2809" s="145">
        <v>0</v>
      </c>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x14ac:dyDescent="0.25">
      <c r="A2810" s="164" t="s">
        <v>322</v>
      </c>
      <c r="B2810" s="165" t="s">
        <v>184</v>
      </c>
      <c r="C2810" s="179" t="s">
        <v>185</v>
      </c>
      <c r="D2810" s="166"/>
      <c r="E2810" s="167"/>
      <c r="F2810" s="168"/>
      <c r="G2810" s="168">
        <f>SUMIF(AG2811:AG2956,"&lt;&gt;NOR",G2811:G2956)</f>
        <v>0</v>
      </c>
      <c r="H2810" s="168"/>
      <c r="I2810" s="168">
        <f>SUM(I2811:I2956)</f>
        <v>0</v>
      </c>
      <c r="J2810" s="168"/>
      <c r="K2810" s="168">
        <f>SUM(K2811:K2956)</f>
        <v>0</v>
      </c>
      <c r="L2810" s="168"/>
      <c r="M2810" s="168">
        <f>SUM(M2811:M2956)</f>
        <v>0</v>
      </c>
      <c r="N2810" s="167"/>
      <c r="O2810" s="167">
        <f>SUM(O2811:O2956)</f>
        <v>42.879999999999995</v>
      </c>
      <c r="P2810" s="167"/>
      <c r="Q2810" s="167">
        <f>SUM(Q2811:Q2956)</f>
        <v>0</v>
      </c>
      <c r="R2810" s="168"/>
      <c r="S2810" s="168"/>
      <c r="T2810" s="169"/>
      <c r="U2810" s="163"/>
      <c r="V2810" s="163">
        <f>SUM(V2811:V2956)</f>
        <v>1006.4100000000001</v>
      </c>
      <c r="W2810" s="163"/>
      <c r="X2810" s="163"/>
      <c r="AG2810" t="s">
        <v>323</v>
      </c>
    </row>
    <row r="2811" spans="1:60" ht="20.399999999999999" outlineLevel="1" x14ac:dyDescent="0.25">
      <c r="A2811" s="171">
        <v>249</v>
      </c>
      <c r="B2811" s="172" t="s">
        <v>2610</v>
      </c>
      <c r="C2811" s="180" t="s">
        <v>2611</v>
      </c>
      <c r="D2811" s="173" t="s">
        <v>513</v>
      </c>
      <c r="E2811" s="174">
        <v>1860</v>
      </c>
      <c r="F2811" s="175"/>
      <c r="G2811" s="176">
        <f>ROUND(E2811*F2811,2)</f>
        <v>0</v>
      </c>
      <c r="H2811" s="175"/>
      <c r="I2811" s="176">
        <f>ROUND(E2811*H2811,2)</f>
        <v>0</v>
      </c>
      <c r="J2811" s="175"/>
      <c r="K2811" s="176">
        <f>ROUND(E2811*J2811,2)</f>
        <v>0</v>
      </c>
      <c r="L2811" s="176">
        <v>15</v>
      </c>
      <c r="M2811" s="176">
        <f>G2811*(1+L2811/100)</f>
        <v>0</v>
      </c>
      <c r="N2811" s="174">
        <v>1.8380000000000001E-2</v>
      </c>
      <c r="O2811" s="174">
        <f>ROUND(E2811*N2811,2)</f>
        <v>34.19</v>
      </c>
      <c r="P2811" s="174">
        <v>0</v>
      </c>
      <c r="Q2811" s="174">
        <f>ROUND(E2811*P2811,2)</f>
        <v>0</v>
      </c>
      <c r="R2811" s="176" t="s">
        <v>2612</v>
      </c>
      <c r="S2811" s="176" t="s">
        <v>327</v>
      </c>
      <c r="T2811" s="177" t="s">
        <v>327</v>
      </c>
      <c r="U2811" s="156">
        <v>0.13</v>
      </c>
      <c r="V2811" s="156">
        <f>ROUND(E2811*U2811,2)</f>
        <v>241.8</v>
      </c>
      <c r="W2811" s="156"/>
      <c r="X2811" s="156" t="s">
        <v>373</v>
      </c>
      <c r="Y2811" s="145"/>
      <c r="Z2811" s="145"/>
      <c r="AA2811" s="145"/>
      <c r="AB2811" s="145"/>
      <c r="AC2811" s="145"/>
      <c r="AD2811" s="145"/>
      <c r="AE2811" s="145"/>
      <c r="AF2811" s="145"/>
      <c r="AG2811" s="145" t="s">
        <v>374</v>
      </c>
      <c r="AH2811" s="145"/>
      <c r="AI2811" s="145"/>
      <c r="AJ2811" s="145"/>
      <c r="AK2811" s="145"/>
      <c r="AL2811" s="145"/>
      <c r="AM2811" s="145"/>
      <c r="AN2811" s="145"/>
      <c r="AO2811" s="145"/>
      <c r="AP2811" s="145"/>
      <c r="AQ2811" s="145"/>
      <c r="AR2811" s="145"/>
      <c r="AS2811" s="145"/>
      <c r="AT2811" s="145"/>
      <c r="AU2811" s="145"/>
      <c r="AV2811" s="145"/>
      <c r="AW2811" s="145"/>
      <c r="AX2811" s="145"/>
      <c r="AY2811" s="145"/>
      <c r="AZ2811" s="145"/>
      <c r="BA2811" s="145"/>
      <c r="BB2811" s="145"/>
      <c r="BC2811" s="145"/>
      <c r="BD2811" s="145"/>
      <c r="BE2811" s="145"/>
      <c r="BF2811" s="145"/>
      <c r="BG2811" s="145"/>
      <c r="BH2811" s="145"/>
    </row>
    <row r="2812" spans="1:60" outlineLevel="1" x14ac:dyDescent="0.25">
      <c r="A2812" s="152"/>
      <c r="B2812" s="153"/>
      <c r="C2812" s="270" t="s">
        <v>2613</v>
      </c>
      <c r="D2812" s="271"/>
      <c r="E2812" s="271"/>
      <c r="F2812" s="271"/>
      <c r="G2812" s="271"/>
      <c r="H2812" s="156"/>
      <c r="I2812" s="156"/>
      <c r="J2812" s="156"/>
      <c r="K2812" s="156"/>
      <c r="L2812" s="156"/>
      <c r="M2812" s="156"/>
      <c r="N2812" s="155"/>
      <c r="O2812" s="155"/>
      <c r="P2812" s="155"/>
      <c r="Q2812" s="155"/>
      <c r="R2812" s="156"/>
      <c r="S2812" s="156"/>
      <c r="T2812" s="156"/>
      <c r="U2812" s="156"/>
      <c r="V2812" s="156"/>
      <c r="W2812" s="156"/>
      <c r="X2812" s="156"/>
      <c r="Y2812" s="145"/>
      <c r="Z2812" s="145"/>
      <c r="AA2812" s="145"/>
      <c r="AB2812" s="145"/>
      <c r="AC2812" s="145"/>
      <c r="AD2812" s="145"/>
      <c r="AE2812" s="145"/>
      <c r="AF2812" s="145"/>
      <c r="AG2812" s="145" t="s">
        <v>376</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261" t="s">
        <v>2614</v>
      </c>
      <c r="D2813" s="262"/>
      <c r="E2813" s="262"/>
      <c r="F2813" s="262"/>
      <c r="G2813" s="262"/>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331</v>
      </c>
      <c r="AH2813" s="145"/>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outlineLevel="1" x14ac:dyDescent="0.25">
      <c r="A2814" s="152"/>
      <c r="B2814" s="153"/>
      <c r="C2814" s="181" t="s">
        <v>2357</v>
      </c>
      <c r="D2814" s="161"/>
      <c r="E2814" s="162"/>
      <c r="F2814" s="156"/>
      <c r="G2814" s="156"/>
      <c r="H2814" s="156"/>
      <c r="I2814" s="156"/>
      <c r="J2814" s="156"/>
      <c r="K2814" s="156"/>
      <c r="L2814" s="156"/>
      <c r="M2814" s="156"/>
      <c r="N2814" s="155"/>
      <c r="O2814" s="155"/>
      <c r="P2814" s="155"/>
      <c r="Q2814" s="155"/>
      <c r="R2814" s="156"/>
      <c r="S2814" s="156"/>
      <c r="T2814" s="156"/>
      <c r="U2814" s="156"/>
      <c r="V2814" s="156"/>
      <c r="W2814" s="156"/>
      <c r="X2814" s="156"/>
      <c r="Y2814" s="145"/>
      <c r="Z2814" s="145"/>
      <c r="AA2814" s="145"/>
      <c r="AB2814" s="145"/>
      <c r="AC2814" s="145"/>
      <c r="AD2814" s="145"/>
      <c r="AE2814" s="145"/>
      <c r="AF2814" s="145"/>
      <c r="AG2814" s="145" t="s">
        <v>353</v>
      </c>
      <c r="AH2814" s="145">
        <v>0</v>
      </c>
      <c r="AI2814" s="145"/>
      <c r="AJ2814" s="145"/>
      <c r="AK2814" s="145"/>
      <c r="AL2814" s="145"/>
      <c r="AM2814" s="145"/>
      <c r="AN2814" s="145"/>
      <c r="AO2814" s="145"/>
      <c r="AP2814" s="145"/>
      <c r="AQ2814" s="145"/>
      <c r="AR2814" s="145"/>
      <c r="AS2814" s="145"/>
      <c r="AT2814" s="145"/>
      <c r="AU2814" s="145"/>
      <c r="AV2814" s="145"/>
      <c r="AW2814" s="145"/>
      <c r="AX2814" s="145"/>
      <c r="AY2814" s="145"/>
      <c r="AZ2814" s="145"/>
      <c r="BA2814" s="145"/>
      <c r="BB2814" s="145"/>
      <c r="BC2814" s="145"/>
      <c r="BD2814" s="145"/>
      <c r="BE2814" s="145"/>
      <c r="BF2814" s="145"/>
      <c r="BG2814" s="145"/>
      <c r="BH2814" s="145"/>
    </row>
    <row r="2815" spans="1:60" outlineLevel="1" x14ac:dyDescent="0.25">
      <c r="A2815" s="152"/>
      <c r="B2815" s="153"/>
      <c r="C2815" s="181" t="s">
        <v>1108</v>
      </c>
      <c r="D2815" s="161"/>
      <c r="E2815" s="162"/>
      <c r="F2815" s="156"/>
      <c r="G2815" s="156"/>
      <c r="H2815" s="156"/>
      <c r="I2815" s="156"/>
      <c r="J2815" s="156"/>
      <c r="K2815" s="156"/>
      <c r="L2815" s="156"/>
      <c r="M2815" s="156"/>
      <c r="N2815" s="155"/>
      <c r="O2815" s="155"/>
      <c r="P2815" s="155"/>
      <c r="Q2815" s="155"/>
      <c r="R2815" s="156"/>
      <c r="S2815" s="156"/>
      <c r="T2815" s="156"/>
      <c r="U2815" s="156"/>
      <c r="V2815" s="156"/>
      <c r="W2815" s="156"/>
      <c r="X2815" s="156"/>
      <c r="Y2815" s="145"/>
      <c r="Z2815" s="145"/>
      <c r="AA2815" s="145"/>
      <c r="AB2815" s="145"/>
      <c r="AC2815" s="145"/>
      <c r="AD2815" s="145"/>
      <c r="AE2815" s="145"/>
      <c r="AF2815" s="145"/>
      <c r="AG2815" s="145" t="s">
        <v>353</v>
      </c>
      <c r="AH2815" s="145">
        <v>0</v>
      </c>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181" t="s">
        <v>2615</v>
      </c>
      <c r="D2816" s="161"/>
      <c r="E2816" s="162">
        <v>108</v>
      </c>
      <c r="F2816" s="156"/>
      <c r="G2816" s="156"/>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353</v>
      </c>
      <c r="AH2816" s="145">
        <v>0</v>
      </c>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181" t="s">
        <v>2616</v>
      </c>
      <c r="D2817" s="161"/>
      <c r="E2817" s="162">
        <v>88</v>
      </c>
      <c r="F2817" s="156"/>
      <c r="G2817" s="156"/>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353</v>
      </c>
      <c r="AH2817" s="145">
        <v>0</v>
      </c>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1" t="s">
        <v>2617</v>
      </c>
      <c r="D2818" s="161"/>
      <c r="E2818" s="162">
        <v>128</v>
      </c>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1" t="s">
        <v>2618</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1" t="s">
        <v>2619</v>
      </c>
      <c r="D2820" s="161"/>
      <c r="E2820" s="162"/>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1" t="s">
        <v>2620</v>
      </c>
      <c r="D2821" s="161"/>
      <c r="E2821" s="162">
        <v>60</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1" t="s">
        <v>2621</v>
      </c>
      <c r="D2822" s="161"/>
      <c r="E2822" s="162">
        <v>384</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1" t="s">
        <v>2622</v>
      </c>
      <c r="D2823" s="161"/>
      <c r="E2823" s="162">
        <v>176</v>
      </c>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1" t="s">
        <v>2623</v>
      </c>
      <c r="D2824" s="161"/>
      <c r="E2824" s="162">
        <v>84</v>
      </c>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1" t="s">
        <v>2624</v>
      </c>
      <c r="D2825" s="161"/>
      <c r="E2825" s="162">
        <v>96</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1" t="s">
        <v>2625</v>
      </c>
      <c r="D2826" s="161"/>
      <c r="E2826" s="162">
        <v>28</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1" t="s">
        <v>2626</v>
      </c>
      <c r="D2827" s="161"/>
      <c r="E2827" s="162">
        <v>16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1" t="s">
        <v>2627</v>
      </c>
      <c r="D2828" s="161"/>
      <c r="E2828" s="162">
        <v>20</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1" t="s">
        <v>2628</v>
      </c>
      <c r="D2829" s="161"/>
      <c r="E2829" s="162">
        <v>480</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1" t="s">
        <v>2629</v>
      </c>
      <c r="D2830" s="161"/>
      <c r="E2830" s="162">
        <v>192</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ht="30.6" outlineLevel="1" x14ac:dyDescent="0.25">
      <c r="A2831" s="171">
        <v>250</v>
      </c>
      <c r="B2831" s="172" t="s">
        <v>2630</v>
      </c>
      <c r="C2831" s="180" t="s">
        <v>2631</v>
      </c>
      <c r="D2831" s="173" t="s">
        <v>513</v>
      </c>
      <c r="E2831" s="174">
        <v>5580</v>
      </c>
      <c r="F2831" s="175"/>
      <c r="G2831" s="176">
        <f>ROUND(E2831*F2831,2)</f>
        <v>0</v>
      </c>
      <c r="H2831" s="175"/>
      <c r="I2831" s="176">
        <f>ROUND(E2831*H2831,2)</f>
        <v>0</v>
      </c>
      <c r="J2831" s="175"/>
      <c r="K2831" s="176">
        <f>ROUND(E2831*J2831,2)</f>
        <v>0</v>
      </c>
      <c r="L2831" s="176">
        <v>15</v>
      </c>
      <c r="M2831" s="176">
        <f>G2831*(1+L2831/100)</f>
        <v>0</v>
      </c>
      <c r="N2831" s="174">
        <v>8.4999999999999995E-4</v>
      </c>
      <c r="O2831" s="174">
        <f>ROUND(E2831*N2831,2)</f>
        <v>4.74</v>
      </c>
      <c r="P2831" s="174">
        <v>0</v>
      </c>
      <c r="Q2831" s="174">
        <f>ROUND(E2831*P2831,2)</f>
        <v>0</v>
      </c>
      <c r="R2831" s="176" t="s">
        <v>2612</v>
      </c>
      <c r="S2831" s="176" t="s">
        <v>327</v>
      </c>
      <c r="T2831" s="177" t="s">
        <v>327</v>
      </c>
      <c r="U2831" s="156">
        <v>6.0000000000000001E-3</v>
      </c>
      <c r="V2831" s="156">
        <f>ROUND(E2831*U2831,2)</f>
        <v>33.479999999999997</v>
      </c>
      <c r="W2831" s="156"/>
      <c r="X2831" s="156" t="s">
        <v>373</v>
      </c>
      <c r="Y2831" s="145"/>
      <c r="Z2831" s="145"/>
      <c r="AA2831" s="145"/>
      <c r="AB2831" s="145"/>
      <c r="AC2831" s="145"/>
      <c r="AD2831" s="145"/>
      <c r="AE2831" s="145"/>
      <c r="AF2831" s="145"/>
      <c r="AG2831" s="145" t="s">
        <v>374</v>
      </c>
      <c r="AH2831" s="145"/>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270" t="s">
        <v>2613</v>
      </c>
      <c r="D2832" s="271"/>
      <c r="E2832" s="271"/>
      <c r="F2832" s="271"/>
      <c r="G2832" s="271"/>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376</v>
      </c>
      <c r="AH2832" s="145"/>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1" t="s">
        <v>2632</v>
      </c>
      <c r="D2833" s="161"/>
      <c r="E2833" s="162">
        <v>1860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5</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97" t="s">
        <v>2633</v>
      </c>
      <c r="D2834" s="185"/>
      <c r="E2834" s="186">
        <v>3720</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4</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outlineLevel="1" x14ac:dyDescent="0.25">
      <c r="A2835" s="171">
        <v>251</v>
      </c>
      <c r="B2835" s="172" t="s">
        <v>2634</v>
      </c>
      <c r="C2835" s="180" t="s">
        <v>2635</v>
      </c>
      <c r="D2835" s="173" t="s">
        <v>513</v>
      </c>
      <c r="E2835" s="174">
        <v>1860</v>
      </c>
      <c r="F2835" s="175"/>
      <c r="G2835" s="176">
        <f>ROUND(E2835*F2835,2)</f>
        <v>0</v>
      </c>
      <c r="H2835" s="175"/>
      <c r="I2835" s="176">
        <f>ROUND(E2835*H2835,2)</f>
        <v>0</v>
      </c>
      <c r="J2835" s="175"/>
      <c r="K2835" s="176">
        <f>ROUND(E2835*J2835,2)</f>
        <v>0</v>
      </c>
      <c r="L2835" s="176">
        <v>15</v>
      </c>
      <c r="M2835" s="176">
        <f>G2835*(1+L2835/100)</f>
        <v>0</v>
      </c>
      <c r="N2835" s="174">
        <v>0</v>
      </c>
      <c r="O2835" s="174">
        <f>ROUND(E2835*N2835,2)</f>
        <v>0</v>
      </c>
      <c r="P2835" s="174">
        <v>0</v>
      </c>
      <c r="Q2835" s="174">
        <f>ROUND(E2835*P2835,2)</f>
        <v>0</v>
      </c>
      <c r="R2835" s="176" t="s">
        <v>2612</v>
      </c>
      <c r="S2835" s="176" t="s">
        <v>327</v>
      </c>
      <c r="T2835" s="177" t="s">
        <v>327</v>
      </c>
      <c r="U2835" s="156">
        <v>0.10199999999999999</v>
      </c>
      <c r="V2835" s="156">
        <f>ROUND(E2835*U2835,2)</f>
        <v>189.72</v>
      </c>
      <c r="W2835" s="156"/>
      <c r="X2835" s="156" t="s">
        <v>373</v>
      </c>
      <c r="Y2835" s="145"/>
      <c r="Z2835" s="145"/>
      <c r="AA2835" s="145"/>
      <c r="AB2835" s="145"/>
      <c r="AC2835" s="145"/>
      <c r="AD2835" s="145"/>
      <c r="AE2835" s="145"/>
      <c r="AF2835" s="145"/>
      <c r="AG2835" s="145" t="s">
        <v>374</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181" t="s">
        <v>2632</v>
      </c>
      <c r="D2836" s="161"/>
      <c r="E2836" s="162">
        <v>1860</v>
      </c>
      <c r="F2836" s="156"/>
      <c r="G2836" s="156"/>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353</v>
      </c>
      <c r="AH2836" s="145">
        <v>5</v>
      </c>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71">
        <v>252</v>
      </c>
      <c r="B2837" s="172" t="s">
        <v>2636</v>
      </c>
      <c r="C2837" s="180" t="s">
        <v>2637</v>
      </c>
      <c r="D2837" s="173" t="s">
        <v>513</v>
      </c>
      <c r="E2837" s="174">
        <v>480.12</v>
      </c>
      <c r="F2837" s="175"/>
      <c r="G2837" s="176">
        <f>ROUND(E2837*F2837,2)</f>
        <v>0</v>
      </c>
      <c r="H2837" s="175"/>
      <c r="I2837" s="176">
        <f>ROUND(E2837*H2837,2)</f>
        <v>0</v>
      </c>
      <c r="J2837" s="175"/>
      <c r="K2837" s="176">
        <f>ROUND(E2837*J2837,2)</f>
        <v>0</v>
      </c>
      <c r="L2837" s="176">
        <v>15</v>
      </c>
      <c r="M2837" s="176">
        <f>G2837*(1+L2837/100)</f>
        <v>0</v>
      </c>
      <c r="N2837" s="174">
        <v>1.2099999999999999E-3</v>
      </c>
      <c r="O2837" s="174">
        <f>ROUND(E2837*N2837,2)</f>
        <v>0.57999999999999996</v>
      </c>
      <c r="P2837" s="174">
        <v>0</v>
      </c>
      <c r="Q2837" s="174">
        <f>ROUND(E2837*P2837,2)</f>
        <v>0</v>
      </c>
      <c r="R2837" s="176" t="s">
        <v>2612</v>
      </c>
      <c r="S2837" s="176" t="s">
        <v>327</v>
      </c>
      <c r="T2837" s="177" t="s">
        <v>327</v>
      </c>
      <c r="U2837" s="156">
        <v>0.17699999999999999</v>
      </c>
      <c r="V2837" s="156">
        <f>ROUND(E2837*U2837,2)</f>
        <v>84.98</v>
      </c>
      <c r="W2837" s="156"/>
      <c r="X2837" s="156" t="s">
        <v>373</v>
      </c>
      <c r="Y2837" s="145"/>
      <c r="Z2837" s="145"/>
      <c r="AA2837" s="145"/>
      <c r="AB2837" s="145"/>
      <c r="AC2837" s="145"/>
      <c r="AD2837" s="145"/>
      <c r="AE2837" s="145"/>
      <c r="AF2837" s="145"/>
      <c r="AG2837" s="145" t="s">
        <v>374</v>
      </c>
      <c r="AH2837" s="145"/>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81" t="s">
        <v>2638</v>
      </c>
      <c r="D2838" s="161"/>
      <c r="E2838" s="162"/>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0</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52"/>
      <c r="B2839" s="153"/>
      <c r="C2839" s="181" t="s">
        <v>2639</v>
      </c>
      <c r="D2839" s="161"/>
      <c r="E2839" s="162">
        <v>196</v>
      </c>
      <c r="F2839" s="156"/>
      <c r="G2839" s="156"/>
      <c r="H2839" s="156"/>
      <c r="I2839" s="156"/>
      <c r="J2839" s="156"/>
      <c r="K2839" s="156"/>
      <c r="L2839" s="156"/>
      <c r="M2839" s="156"/>
      <c r="N2839" s="155"/>
      <c r="O2839" s="155"/>
      <c r="P2839" s="155"/>
      <c r="Q2839" s="155"/>
      <c r="R2839" s="156"/>
      <c r="S2839" s="156"/>
      <c r="T2839" s="156"/>
      <c r="U2839" s="156"/>
      <c r="V2839" s="156"/>
      <c r="W2839" s="156"/>
      <c r="X2839" s="156"/>
      <c r="Y2839" s="145"/>
      <c r="Z2839" s="145"/>
      <c r="AA2839" s="145"/>
      <c r="AB2839" s="145"/>
      <c r="AC2839" s="145"/>
      <c r="AD2839" s="145"/>
      <c r="AE2839" s="145"/>
      <c r="AF2839" s="145"/>
      <c r="AG2839" s="145" t="s">
        <v>353</v>
      </c>
      <c r="AH2839" s="145">
        <v>0</v>
      </c>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1" t="s">
        <v>1117</v>
      </c>
      <c r="D2840" s="161"/>
      <c r="E2840" s="162"/>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0</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52"/>
      <c r="B2841" s="153"/>
      <c r="C2841" s="181" t="s">
        <v>2640</v>
      </c>
      <c r="D2841" s="161"/>
      <c r="E2841" s="162">
        <v>73</v>
      </c>
      <c r="F2841" s="156"/>
      <c r="G2841" s="156"/>
      <c r="H2841" s="156"/>
      <c r="I2841" s="156"/>
      <c r="J2841" s="156"/>
      <c r="K2841" s="156"/>
      <c r="L2841" s="156"/>
      <c r="M2841" s="156"/>
      <c r="N2841" s="155"/>
      <c r="O2841" s="155"/>
      <c r="P2841" s="155"/>
      <c r="Q2841" s="155"/>
      <c r="R2841" s="156"/>
      <c r="S2841" s="156"/>
      <c r="T2841" s="156"/>
      <c r="U2841" s="156"/>
      <c r="V2841" s="156"/>
      <c r="W2841" s="156"/>
      <c r="X2841" s="156"/>
      <c r="Y2841" s="145"/>
      <c r="Z2841" s="145"/>
      <c r="AA2841" s="145"/>
      <c r="AB2841" s="145"/>
      <c r="AC2841" s="145"/>
      <c r="AD2841" s="145"/>
      <c r="AE2841" s="145"/>
      <c r="AF2841" s="145"/>
      <c r="AG2841" s="145" t="s">
        <v>353</v>
      </c>
      <c r="AH2841" s="145">
        <v>0</v>
      </c>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1" t="s">
        <v>2641</v>
      </c>
      <c r="D2842" s="161"/>
      <c r="E2842" s="162">
        <v>74</v>
      </c>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1" t="s">
        <v>2642</v>
      </c>
      <c r="D2843" s="161"/>
      <c r="E2843" s="162">
        <v>120</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1" t="s">
        <v>2643</v>
      </c>
      <c r="D2844" s="161"/>
      <c r="E2844" s="162">
        <v>5.12</v>
      </c>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1" t="s">
        <v>2644</v>
      </c>
      <c r="D2845" s="161"/>
      <c r="E2845" s="162">
        <v>12</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71">
        <v>253</v>
      </c>
      <c r="B2846" s="172" t="s">
        <v>2645</v>
      </c>
      <c r="C2846" s="180" t="s">
        <v>2646</v>
      </c>
      <c r="D2846" s="173" t="s">
        <v>513</v>
      </c>
      <c r="E2846" s="174">
        <v>2132.83</v>
      </c>
      <c r="F2846" s="175"/>
      <c r="G2846" s="176">
        <f>ROUND(E2846*F2846,2)</f>
        <v>0</v>
      </c>
      <c r="H2846" s="175"/>
      <c r="I2846" s="176">
        <f>ROUND(E2846*H2846,2)</f>
        <v>0</v>
      </c>
      <c r="J2846" s="175"/>
      <c r="K2846" s="176">
        <f>ROUND(E2846*J2846,2)</f>
        <v>0</v>
      </c>
      <c r="L2846" s="176">
        <v>15</v>
      </c>
      <c r="M2846" s="176">
        <f>G2846*(1+L2846/100)</f>
        <v>0</v>
      </c>
      <c r="N2846" s="174">
        <v>1.58E-3</v>
      </c>
      <c r="O2846" s="174">
        <f>ROUND(E2846*N2846,2)</f>
        <v>3.37</v>
      </c>
      <c r="P2846" s="174">
        <v>0</v>
      </c>
      <c r="Q2846" s="174">
        <f>ROUND(E2846*P2846,2)</f>
        <v>0</v>
      </c>
      <c r="R2846" s="176" t="s">
        <v>2612</v>
      </c>
      <c r="S2846" s="176" t="s">
        <v>327</v>
      </c>
      <c r="T2846" s="177" t="s">
        <v>327</v>
      </c>
      <c r="U2846" s="156">
        <v>0.214</v>
      </c>
      <c r="V2846" s="156">
        <f>ROUND(E2846*U2846,2)</f>
        <v>456.43</v>
      </c>
      <c r="W2846" s="156"/>
      <c r="X2846" s="156" t="s">
        <v>373</v>
      </c>
      <c r="Y2846" s="145"/>
      <c r="Z2846" s="145"/>
      <c r="AA2846" s="145"/>
      <c r="AB2846" s="145"/>
      <c r="AC2846" s="145"/>
      <c r="AD2846" s="145"/>
      <c r="AE2846" s="145"/>
      <c r="AF2846" s="145"/>
      <c r="AG2846" s="145" t="s">
        <v>374</v>
      </c>
      <c r="AH2846" s="145"/>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1" t="s">
        <v>975</v>
      </c>
      <c r="D2847" s="161"/>
      <c r="E2847" s="162"/>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1" t="s">
        <v>2647</v>
      </c>
      <c r="D2848" s="161"/>
      <c r="E2848" s="162">
        <v>5.64</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1" t="s">
        <v>2432</v>
      </c>
      <c r="D2849" s="161"/>
      <c r="E2849" s="162">
        <v>5.3</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52"/>
      <c r="B2850" s="153"/>
      <c r="C2850" s="181" t="s">
        <v>2433</v>
      </c>
      <c r="D2850" s="161"/>
      <c r="E2850" s="162">
        <v>15.91</v>
      </c>
      <c r="F2850" s="156"/>
      <c r="G2850" s="156"/>
      <c r="H2850" s="156"/>
      <c r="I2850" s="156"/>
      <c r="J2850" s="156"/>
      <c r="K2850" s="156"/>
      <c r="L2850" s="156"/>
      <c r="M2850" s="156"/>
      <c r="N2850" s="155"/>
      <c r="O2850" s="155"/>
      <c r="P2850" s="155"/>
      <c r="Q2850" s="155"/>
      <c r="R2850" s="156"/>
      <c r="S2850" s="156"/>
      <c r="T2850" s="156"/>
      <c r="U2850" s="156"/>
      <c r="V2850" s="156"/>
      <c r="W2850" s="156"/>
      <c r="X2850" s="156"/>
      <c r="Y2850" s="145"/>
      <c r="Z2850" s="145"/>
      <c r="AA2850" s="145"/>
      <c r="AB2850" s="145"/>
      <c r="AC2850" s="145"/>
      <c r="AD2850" s="145"/>
      <c r="AE2850" s="145"/>
      <c r="AF2850" s="145"/>
      <c r="AG2850" s="145" t="s">
        <v>353</v>
      </c>
      <c r="AH2850" s="145">
        <v>0</v>
      </c>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1" t="s">
        <v>1675</v>
      </c>
      <c r="D2851" s="161"/>
      <c r="E2851" s="162">
        <v>9.43</v>
      </c>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1" t="s">
        <v>2434</v>
      </c>
      <c r="D2852" s="161"/>
      <c r="E2852" s="162">
        <v>1.78</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1" t="s">
        <v>2435</v>
      </c>
      <c r="D2853" s="161"/>
      <c r="E2853" s="162">
        <v>1.76</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1" t="s">
        <v>2436</v>
      </c>
      <c r="D2854" s="161"/>
      <c r="E2854" s="162">
        <v>4.72</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1" t="s">
        <v>2437</v>
      </c>
      <c r="D2855" s="161"/>
      <c r="E2855" s="162">
        <v>4.29</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1" t="s">
        <v>2438</v>
      </c>
      <c r="D2856" s="161"/>
      <c r="E2856" s="162">
        <v>5.82</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1" t="s">
        <v>2439</v>
      </c>
      <c r="D2857" s="161"/>
      <c r="E2857" s="162">
        <v>2.68</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1" t="s">
        <v>1682</v>
      </c>
      <c r="D2858" s="161"/>
      <c r="E2858" s="162">
        <v>10.01</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1" t="s">
        <v>1683</v>
      </c>
      <c r="D2859" s="161"/>
      <c r="E2859" s="162">
        <v>3.41</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1" t="s">
        <v>2440</v>
      </c>
      <c r="D2860" s="161"/>
      <c r="E2860" s="162">
        <v>3.8</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1" t="s">
        <v>2441</v>
      </c>
      <c r="D2861" s="161"/>
      <c r="E2861" s="162">
        <v>8.3699999999999992</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1" t="s">
        <v>2442</v>
      </c>
      <c r="D2862" s="161"/>
      <c r="E2862" s="162">
        <v>51.36</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1" t="s">
        <v>2443</v>
      </c>
      <c r="D2863" s="161"/>
      <c r="E2863" s="162">
        <v>31.36</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1" t="s">
        <v>2444</v>
      </c>
      <c r="D2864" s="161"/>
      <c r="E2864" s="162">
        <v>57.16</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1" t="s">
        <v>2445</v>
      </c>
      <c r="D2865" s="161"/>
      <c r="E2865" s="162">
        <v>32.31</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1" t="s">
        <v>1686</v>
      </c>
      <c r="D2866" s="161"/>
      <c r="E2866" s="162">
        <v>14.7</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1" t="s">
        <v>2446</v>
      </c>
      <c r="D2867" s="161"/>
      <c r="E2867" s="162">
        <v>7.6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1" t="s">
        <v>2447</v>
      </c>
      <c r="D2868" s="161"/>
      <c r="E2868" s="162">
        <v>6.93</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1" t="s">
        <v>1689</v>
      </c>
      <c r="D2869" s="161"/>
      <c r="E2869" s="162">
        <v>5.04</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1" t="s">
        <v>2448</v>
      </c>
      <c r="D2870" s="161"/>
      <c r="E2870" s="162">
        <v>4.83</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1" t="s">
        <v>1691</v>
      </c>
      <c r="D2871" s="161"/>
      <c r="E2871" s="162">
        <v>8.1300000000000008</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1" t="s">
        <v>2449</v>
      </c>
      <c r="D2872" s="161"/>
      <c r="E2872" s="162">
        <v>26.07</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1" t="s">
        <v>2450</v>
      </c>
      <c r="D2873" s="161"/>
      <c r="E2873" s="162">
        <v>25.7</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1" t="s">
        <v>2451</v>
      </c>
      <c r="D2874" s="161"/>
      <c r="E2874" s="162">
        <v>27.22</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1" t="s">
        <v>2452</v>
      </c>
      <c r="D2875" s="161"/>
      <c r="E2875" s="162">
        <v>47.93</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1" t="s">
        <v>859</v>
      </c>
      <c r="D2876" s="161"/>
      <c r="E2876" s="162"/>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1" t="s">
        <v>1696</v>
      </c>
      <c r="D2877" s="161"/>
      <c r="E2877" s="162">
        <v>5.53</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1" t="s">
        <v>2648</v>
      </c>
      <c r="D2878" s="161"/>
      <c r="E2878" s="162">
        <v>118.06</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1" t="s">
        <v>2470</v>
      </c>
      <c r="D2879" s="161"/>
      <c r="E2879" s="162">
        <v>194.77</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1" t="s">
        <v>1588</v>
      </c>
      <c r="D2880" s="161"/>
      <c r="E2880" s="162">
        <v>7.05</v>
      </c>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1" t="s">
        <v>1590</v>
      </c>
      <c r="D2881" s="161"/>
      <c r="E2881" s="162">
        <v>1.95</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1" t="s">
        <v>1591</v>
      </c>
      <c r="D2882" s="161"/>
      <c r="E2882" s="162">
        <v>1.95</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1" t="s">
        <v>1699</v>
      </c>
      <c r="D2883" s="161"/>
      <c r="E2883" s="162">
        <v>11</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1" t="s">
        <v>1700</v>
      </c>
      <c r="D2884" s="161"/>
      <c r="E2884" s="162">
        <v>25.1</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1" t="s">
        <v>1701</v>
      </c>
      <c r="D2885" s="161"/>
      <c r="E2885" s="162">
        <v>35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1" t="s">
        <v>1702</v>
      </c>
      <c r="D2886" s="161"/>
      <c r="E2886" s="162">
        <v>30.39</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1" t="s">
        <v>1703</v>
      </c>
      <c r="D2887" s="161"/>
      <c r="E2887" s="162">
        <v>10.19</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1" t="s">
        <v>1704</v>
      </c>
      <c r="D2888" s="161"/>
      <c r="E2888" s="162">
        <v>3.77</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1" t="s">
        <v>1705</v>
      </c>
      <c r="D2889" s="161"/>
      <c r="E2889" s="162">
        <v>9.09</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1" t="s">
        <v>1706</v>
      </c>
      <c r="D2890" s="161"/>
      <c r="E2890" s="162">
        <v>4.71</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1" t="s">
        <v>1707</v>
      </c>
      <c r="D2891" s="161"/>
      <c r="E2891" s="162">
        <v>5.05</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1" t="s">
        <v>1708</v>
      </c>
      <c r="D2892" s="161"/>
      <c r="E2892" s="162">
        <v>9.09</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1" t="s">
        <v>1709</v>
      </c>
      <c r="D2893" s="161"/>
      <c r="E2893" s="162">
        <v>4.01</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1" t="s">
        <v>1710</v>
      </c>
      <c r="D2894" s="161"/>
      <c r="E2894" s="162">
        <v>3.2</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1" t="s">
        <v>1711</v>
      </c>
      <c r="D2895" s="161"/>
      <c r="E2895" s="162">
        <v>1.92</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1" t="s">
        <v>1712</v>
      </c>
      <c r="D2896" s="161"/>
      <c r="E2896" s="162">
        <v>5.26</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1" t="s">
        <v>1713</v>
      </c>
      <c r="D2897" s="161"/>
      <c r="E2897" s="162">
        <v>33.78</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1" t="s">
        <v>1714</v>
      </c>
      <c r="D2898" s="161"/>
      <c r="E2898" s="162">
        <v>10.69</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1" t="s">
        <v>1715</v>
      </c>
      <c r="D2899" s="161"/>
      <c r="E2899" s="162">
        <v>4.8600000000000003</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1" t="s">
        <v>1716</v>
      </c>
      <c r="D2900" s="161"/>
      <c r="E2900" s="162">
        <v>12.18</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1" t="s">
        <v>1717</v>
      </c>
      <c r="D2901" s="161"/>
      <c r="E2901" s="162">
        <v>27.88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1" t="s">
        <v>2471</v>
      </c>
      <c r="D2902" s="161"/>
      <c r="E2902" s="162">
        <v>15.54</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1" t="s">
        <v>1718</v>
      </c>
      <c r="D2903" s="161"/>
      <c r="E2903" s="162">
        <v>25.27</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1" t="s">
        <v>2455</v>
      </c>
      <c r="D2904" s="161"/>
      <c r="E2904" s="162">
        <v>22.51</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1" t="s">
        <v>1720</v>
      </c>
      <c r="D2905" s="161"/>
      <c r="E2905" s="162">
        <v>10.67</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1" t="s">
        <v>2456</v>
      </c>
      <c r="D2906" s="161"/>
      <c r="E2906" s="162">
        <v>22.51</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1" t="s">
        <v>2457</v>
      </c>
      <c r="D2907" s="161"/>
      <c r="E2907" s="162">
        <v>22.51</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1" t="s">
        <v>2458</v>
      </c>
      <c r="D2908" s="161"/>
      <c r="E2908" s="162">
        <v>10.67</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1" t="s">
        <v>2459</v>
      </c>
      <c r="D2909" s="161"/>
      <c r="E2909" s="162">
        <v>22.51</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1" t="s">
        <v>2460</v>
      </c>
      <c r="D2910" s="161"/>
      <c r="E2910" s="162">
        <v>138.13999999999999</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1" t="s">
        <v>2461</v>
      </c>
      <c r="D2911" s="161"/>
      <c r="E2911" s="162">
        <v>22.77</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1" t="s">
        <v>1727</v>
      </c>
      <c r="D2912" s="161"/>
      <c r="E2912" s="162">
        <v>11.34</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1" t="s">
        <v>2462</v>
      </c>
      <c r="D2913" s="161"/>
      <c r="E2913" s="162">
        <v>21.6</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1" t="s">
        <v>1729</v>
      </c>
      <c r="D2914" s="161"/>
      <c r="E2914" s="162">
        <v>18.489999999999998</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1" t="s">
        <v>1730</v>
      </c>
      <c r="D2915" s="161"/>
      <c r="E2915" s="162">
        <v>26.16</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1" t="s">
        <v>2463</v>
      </c>
      <c r="D2916" s="161"/>
      <c r="E2916" s="162">
        <v>22.44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1" t="s">
        <v>1732</v>
      </c>
      <c r="D2917" s="161"/>
      <c r="E2917" s="162">
        <v>5.9</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1" t="s">
        <v>1733</v>
      </c>
      <c r="D2918" s="161"/>
      <c r="E2918" s="162">
        <v>5.9</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1" t="s">
        <v>2464</v>
      </c>
      <c r="D2919" s="161"/>
      <c r="E2919" s="162">
        <v>22.44</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1" t="s">
        <v>2465</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1" t="s">
        <v>1736</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1" t="s">
        <v>1737</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1" t="s">
        <v>2466</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1" t="s">
        <v>1739</v>
      </c>
      <c r="D2924" s="161"/>
      <c r="E2924" s="162">
        <v>35.229999999999997</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1" t="s">
        <v>1740</v>
      </c>
      <c r="D2925" s="161"/>
      <c r="E2925" s="162">
        <v>24.61</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1" t="s">
        <v>1741</v>
      </c>
      <c r="D2926" s="161"/>
      <c r="E2926" s="162">
        <v>12.81</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1" t="s">
        <v>1742</v>
      </c>
      <c r="D2927" s="161"/>
      <c r="E2927" s="162">
        <v>4.5999999999999996</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1" t="s">
        <v>1743</v>
      </c>
      <c r="D2928" s="161"/>
      <c r="E2928" s="162">
        <v>3.66</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1" t="s">
        <v>1744</v>
      </c>
      <c r="D2929" s="161"/>
      <c r="E2929" s="162">
        <v>16.98</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1" t="s">
        <v>2649</v>
      </c>
      <c r="D2930" s="161"/>
      <c r="E2930" s="162">
        <v>43.12</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1" t="s">
        <v>2467</v>
      </c>
      <c r="D2931" s="161"/>
      <c r="E2931" s="162">
        <v>94.72</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1" t="s">
        <v>855</v>
      </c>
      <c r="D2932" s="161"/>
      <c r="E2932" s="162"/>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1" t="s">
        <v>1745</v>
      </c>
      <c r="D2933" s="161"/>
      <c r="E2933" s="162">
        <v>5.13</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1" t="s">
        <v>2650</v>
      </c>
      <c r="D2934" s="161"/>
      <c r="E2934" s="162">
        <v>84.33</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1" t="s">
        <v>1747</v>
      </c>
      <c r="D2935" s="161"/>
      <c r="E2935" s="162">
        <v>25.19</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1" t="s">
        <v>1748</v>
      </c>
      <c r="D2936" s="161"/>
      <c r="E2936" s="162">
        <v>4.05</v>
      </c>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1" t="s">
        <v>1749</v>
      </c>
      <c r="D2937" s="161"/>
      <c r="E2937" s="162">
        <v>26.53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1" t="s">
        <v>1750</v>
      </c>
      <c r="D2938" s="161"/>
      <c r="E2938" s="162">
        <v>4.05</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1" t="s">
        <v>1751</v>
      </c>
      <c r="D2939" s="161"/>
      <c r="E2939" s="162">
        <v>4.05</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1" t="s">
        <v>1752</v>
      </c>
      <c r="D2940" s="161"/>
      <c r="E2940" s="162">
        <v>23</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1" t="s">
        <v>1753</v>
      </c>
      <c r="D2941" s="161"/>
      <c r="E2941" s="162">
        <v>23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1" t="s">
        <v>1754</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1" t="s">
        <v>1755</v>
      </c>
      <c r="D2943" s="161"/>
      <c r="E2943" s="162">
        <v>6.77</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1" t="s">
        <v>1756</v>
      </c>
      <c r="D2944" s="161"/>
      <c r="E2944" s="162">
        <v>23.21</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1" t="s">
        <v>1757</v>
      </c>
      <c r="D2945" s="161"/>
      <c r="E2945" s="162">
        <v>1.99</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1" t="s">
        <v>1758</v>
      </c>
      <c r="D2946" s="161"/>
      <c r="E2946" s="162">
        <v>43.57</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1" t="s">
        <v>1759</v>
      </c>
      <c r="D2947" s="161"/>
      <c r="E2947" s="162">
        <v>22.36</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1" t="s">
        <v>1760</v>
      </c>
      <c r="D2948" s="161"/>
      <c r="E2948" s="162">
        <v>4.05</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1" t="s">
        <v>1761</v>
      </c>
      <c r="D2949" s="161"/>
      <c r="E2949" s="162">
        <v>4.05</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1" t="s">
        <v>1762</v>
      </c>
      <c r="D2950" s="161"/>
      <c r="E2950" s="162">
        <v>23.97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1" t="s">
        <v>1763</v>
      </c>
      <c r="D2951" s="161"/>
      <c r="E2951" s="162">
        <v>23.97</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1" t="s">
        <v>1764</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1" t="s">
        <v>1765</v>
      </c>
      <c r="D2953" s="161"/>
      <c r="E2953" s="162">
        <v>15.49</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1" t="s">
        <v>2481</v>
      </c>
      <c r="D2954" s="161"/>
      <c r="E2954" s="162">
        <v>10.45</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71">
        <v>254</v>
      </c>
      <c r="B2955" s="172" t="s">
        <v>2651</v>
      </c>
      <c r="C2955" s="180" t="s">
        <v>2652</v>
      </c>
      <c r="D2955" s="173" t="s">
        <v>2653</v>
      </c>
      <c r="E2955" s="174">
        <v>64.5</v>
      </c>
      <c r="F2955" s="175"/>
      <c r="G2955" s="176">
        <f>ROUND(E2955*F2955,2)</f>
        <v>0</v>
      </c>
      <c r="H2955" s="175"/>
      <c r="I2955" s="176">
        <f>ROUND(E2955*H2955,2)</f>
        <v>0</v>
      </c>
      <c r="J2955" s="175"/>
      <c r="K2955" s="176">
        <f>ROUND(E2955*J2955,2)</f>
        <v>0</v>
      </c>
      <c r="L2955" s="176">
        <v>15</v>
      </c>
      <c r="M2955" s="176">
        <f>G2955*(1+L2955/100)</f>
        <v>0</v>
      </c>
      <c r="N2955" s="174">
        <v>0</v>
      </c>
      <c r="O2955" s="174">
        <f>ROUND(E2955*N2955,2)</f>
        <v>0</v>
      </c>
      <c r="P2955" s="174">
        <v>0</v>
      </c>
      <c r="Q2955" s="174">
        <f>ROUND(E2955*P2955,2)</f>
        <v>0</v>
      </c>
      <c r="R2955" s="176"/>
      <c r="S2955" s="176" t="s">
        <v>760</v>
      </c>
      <c r="T2955" s="177" t="s">
        <v>328</v>
      </c>
      <c r="U2955" s="156">
        <v>0</v>
      </c>
      <c r="V2955" s="156">
        <f>ROUND(E2955*U2955,2)</f>
        <v>0</v>
      </c>
      <c r="W2955" s="156"/>
      <c r="X2955" s="156" t="s">
        <v>761</v>
      </c>
      <c r="Y2955" s="145"/>
      <c r="Z2955" s="145"/>
      <c r="AA2955" s="145"/>
      <c r="AB2955" s="145"/>
      <c r="AC2955" s="145"/>
      <c r="AD2955" s="145"/>
      <c r="AE2955" s="145"/>
      <c r="AF2955" s="145"/>
      <c r="AG2955" s="145" t="s">
        <v>762</v>
      </c>
      <c r="AH2955" s="145"/>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1" t="s">
        <v>2654</v>
      </c>
      <c r="D2956" s="161"/>
      <c r="E2956" s="162">
        <v>64.5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x14ac:dyDescent="0.25">
      <c r="A2957" s="164" t="s">
        <v>322</v>
      </c>
      <c r="B2957" s="165" t="s">
        <v>186</v>
      </c>
      <c r="C2957" s="179" t="s">
        <v>187</v>
      </c>
      <c r="D2957" s="166"/>
      <c r="E2957" s="167"/>
      <c r="F2957" s="168"/>
      <c r="G2957" s="168">
        <f>SUMIF(AG2958:AG3084,"&lt;&gt;NOR",G2958:G3084)</f>
        <v>0</v>
      </c>
      <c r="H2957" s="168"/>
      <c r="I2957" s="168">
        <f>SUM(I2958:I3084)</f>
        <v>0</v>
      </c>
      <c r="J2957" s="168"/>
      <c r="K2957" s="168">
        <f>SUM(K2958:K3084)</f>
        <v>0</v>
      </c>
      <c r="L2957" s="168"/>
      <c r="M2957" s="168">
        <f>SUM(M2958:M3084)</f>
        <v>0</v>
      </c>
      <c r="N2957" s="167"/>
      <c r="O2957" s="167">
        <f>SUM(O2958:O3084)</f>
        <v>0.6100000000000001</v>
      </c>
      <c r="P2957" s="167"/>
      <c r="Q2957" s="167">
        <f>SUM(Q2958:Q3084)</f>
        <v>0</v>
      </c>
      <c r="R2957" s="168"/>
      <c r="S2957" s="168"/>
      <c r="T2957" s="169"/>
      <c r="U2957" s="163"/>
      <c r="V2957" s="163">
        <f>SUM(V2958:V3084)</f>
        <v>668.01</v>
      </c>
      <c r="W2957" s="163"/>
      <c r="X2957" s="163"/>
      <c r="AG2957" t="s">
        <v>323</v>
      </c>
    </row>
    <row r="2958" spans="1:60" ht="40.799999999999997" outlineLevel="1" x14ac:dyDescent="0.25">
      <c r="A2958" s="171">
        <v>255</v>
      </c>
      <c r="B2958" s="172" t="s">
        <v>2655</v>
      </c>
      <c r="C2958" s="180" t="s">
        <v>2656</v>
      </c>
      <c r="D2958" s="173" t="s">
        <v>513</v>
      </c>
      <c r="E2958" s="174">
        <v>2141.34</v>
      </c>
      <c r="F2958" s="175"/>
      <c r="G2958" s="176">
        <f>ROUND(E2958*F2958,2)</f>
        <v>0</v>
      </c>
      <c r="H2958" s="175"/>
      <c r="I2958" s="176">
        <f>ROUND(E2958*H2958,2)</f>
        <v>0</v>
      </c>
      <c r="J2958" s="175"/>
      <c r="K2958" s="176">
        <f>ROUND(E2958*J2958,2)</f>
        <v>0</v>
      </c>
      <c r="L2958" s="176">
        <v>15</v>
      </c>
      <c r="M2958" s="176">
        <f>G2958*(1+L2958/100)</f>
        <v>0</v>
      </c>
      <c r="N2958" s="174">
        <v>4.0000000000000003E-5</v>
      </c>
      <c r="O2958" s="174">
        <f>ROUND(E2958*N2958,2)</f>
        <v>0.09</v>
      </c>
      <c r="P2958" s="174">
        <v>0</v>
      </c>
      <c r="Q2958" s="174">
        <f>ROUND(E2958*P2958,2)</f>
        <v>0</v>
      </c>
      <c r="R2958" s="176" t="s">
        <v>531</v>
      </c>
      <c r="S2958" s="176" t="s">
        <v>327</v>
      </c>
      <c r="T2958" s="177" t="s">
        <v>327</v>
      </c>
      <c r="U2958" s="156">
        <v>0.308</v>
      </c>
      <c r="V2958" s="156">
        <f>ROUND(E2958*U2958,2)</f>
        <v>659.53</v>
      </c>
      <c r="W2958" s="156"/>
      <c r="X2958" s="156" t="s">
        <v>373</v>
      </c>
      <c r="Y2958" s="145"/>
      <c r="Z2958" s="145"/>
      <c r="AA2958" s="145"/>
      <c r="AB2958" s="145"/>
      <c r="AC2958" s="145"/>
      <c r="AD2958" s="145"/>
      <c r="AE2958" s="145"/>
      <c r="AF2958" s="145"/>
      <c r="AG2958" s="145" t="s">
        <v>374</v>
      </c>
      <c r="AH2958" s="145"/>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52"/>
      <c r="B2959" s="153"/>
      <c r="C2959" s="181" t="s">
        <v>975</v>
      </c>
      <c r="D2959" s="161"/>
      <c r="E2959" s="162"/>
      <c r="F2959" s="156"/>
      <c r="G2959" s="156"/>
      <c r="H2959" s="156"/>
      <c r="I2959" s="156"/>
      <c r="J2959" s="156"/>
      <c r="K2959" s="156"/>
      <c r="L2959" s="156"/>
      <c r="M2959" s="156"/>
      <c r="N2959" s="155"/>
      <c r="O2959" s="155"/>
      <c r="P2959" s="155"/>
      <c r="Q2959" s="155"/>
      <c r="R2959" s="156"/>
      <c r="S2959" s="156"/>
      <c r="T2959" s="156"/>
      <c r="U2959" s="156"/>
      <c r="V2959" s="156"/>
      <c r="W2959" s="156"/>
      <c r="X2959" s="156"/>
      <c r="Y2959" s="145"/>
      <c r="Z2959" s="145"/>
      <c r="AA2959" s="145"/>
      <c r="AB2959" s="145"/>
      <c r="AC2959" s="145"/>
      <c r="AD2959" s="145"/>
      <c r="AE2959" s="145"/>
      <c r="AF2959" s="145"/>
      <c r="AG2959" s="145" t="s">
        <v>353</v>
      </c>
      <c r="AH2959" s="145">
        <v>0</v>
      </c>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1" t="s">
        <v>2647</v>
      </c>
      <c r="D2960" s="161"/>
      <c r="E2960" s="162">
        <v>5.64</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outlineLevel="1" x14ac:dyDescent="0.25">
      <c r="A2961" s="152"/>
      <c r="B2961" s="153"/>
      <c r="C2961" s="181" t="s">
        <v>2432</v>
      </c>
      <c r="D2961" s="161"/>
      <c r="E2961" s="162">
        <v>5.3</v>
      </c>
      <c r="F2961" s="156"/>
      <c r="G2961" s="156"/>
      <c r="H2961" s="156"/>
      <c r="I2961" s="156"/>
      <c r="J2961" s="156"/>
      <c r="K2961" s="156"/>
      <c r="L2961" s="156"/>
      <c r="M2961" s="156"/>
      <c r="N2961" s="155"/>
      <c r="O2961" s="155"/>
      <c r="P2961" s="155"/>
      <c r="Q2961" s="155"/>
      <c r="R2961" s="156"/>
      <c r="S2961" s="156"/>
      <c r="T2961" s="156"/>
      <c r="U2961" s="156"/>
      <c r="V2961" s="156"/>
      <c r="W2961" s="156"/>
      <c r="X2961" s="156"/>
      <c r="Y2961" s="145"/>
      <c r="Z2961" s="145"/>
      <c r="AA2961" s="145"/>
      <c r="AB2961" s="145"/>
      <c r="AC2961" s="145"/>
      <c r="AD2961" s="145"/>
      <c r="AE2961" s="145"/>
      <c r="AF2961" s="145"/>
      <c r="AG2961" s="145" t="s">
        <v>353</v>
      </c>
      <c r="AH2961" s="145">
        <v>0</v>
      </c>
      <c r="AI2961" s="145"/>
      <c r="AJ2961" s="145"/>
      <c r="AK2961" s="145"/>
      <c r="AL2961" s="145"/>
      <c r="AM2961" s="145"/>
      <c r="AN2961" s="145"/>
      <c r="AO2961" s="145"/>
      <c r="AP2961" s="145"/>
      <c r="AQ2961" s="145"/>
      <c r="AR2961" s="145"/>
      <c r="AS2961" s="145"/>
      <c r="AT2961" s="145"/>
      <c r="AU2961" s="145"/>
      <c r="AV2961" s="145"/>
      <c r="AW2961" s="145"/>
      <c r="AX2961" s="145"/>
      <c r="AY2961" s="145"/>
      <c r="AZ2961" s="145"/>
      <c r="BA2961" s="145"/>
      <c r="BB2961" s="145"/>
      <c r="BC2961" s="145"/>
      <c r="BD2961" s="145"/>
      <c r="BE2961" s="145"/>
      <c r="BF2961" s="145"/>
      <c r="BG2961" s="145"/>
      <c r="BH2961" s="145"/>
    </row>
    <row r="2962" spans="1:60" outlineLevel="1" x14ac:dyDescent="0.25">
      <c r="A2962" s="152"/>
      <c r="B2962" s="153"/>
      <c r="C2962" s="181" t="s">
        <v>2433</v>
      </c>
      <c r="D2962" s="161"/>
      <c r="E2962" s="162">
        <v>15.91</v>
      </c>
      <c r="F2962" s="156"/>
      <c r="G2962" s="156"/>
      <c r="H2962" s="156"/>
      <c r="I2962" s="156"/>
      <c r="J2962" s="156"/>
      <c r="K2962" s="156"/>
      <c r="L2962" s="156"/>
      <c r="M2962" s="156"/>
      <c r="N2962" s="155"/>
      <c r="O2962" s="155"/>
      <c r="P2962" s="155"/>
      <c r="Q2962" s="155"/>
      <c r="R2962" s="156"/>
      <c r="S2962" s="156"/>
      <c r="T2962" s="156"/>
      <c r="U2962" s="156"/>
      <c r="V2962" s="156"/>
      <c r="W2962" s="156"/>
      <c r="X2962" s="156"/>
      <c r="Y2962" s="145"/>
      <c r="Z2962" s="145"/>
      <c r="AA2962" s="145"/>
      <c r="AB2962" s="145"/>
      <c r="AC2962" s="145"/>
      <c r="AD2962" s="145"/>
      <c r="AE2962" s="145"/>
      <c r="AF2962" s="145"/>
      <c r="AG2962" s="145" t="s">
        <v>353</v>
      </c>
      <c r="AH2962" s="145">
        <v>0</v>
      </c>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1" t="s">
        <v>1675</v>
      </c>
      <c r="D2963" s="161"/>
      <c r="E2963" s="162">
        <v>9.43</v>
      </c>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1" t="s">
        <v>2434</v>
      </c>
      <c r="D2964" s="161"/>
      <c r="E2964" s="162">
        <v>1.78</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1" t="s">
        <v>2435</v>
      </c>
      <c r="D2965" s="161"/>
      <c r="E2965" s="162">
        <v>1.76</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1" t="s">
        <v>2436</v>
      </c>
      <c r="D2966" s="161"/>
      <c r="E2966" s="162">
        <v>4.72</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1" t="s">
        <v>2437</v>
      </c>
      <c r="D2967" s="161"/>
      <c r="E2967" s="162">
        <v>4.29</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1" t="s">
        <v>2438</v>
      </c>
      <c r="D2968" s="161"/>
      <c r="E2968" s="162">
        <v>5.82</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1" t="s">
        <v>2439</v>
      </c>
      <c r="D2969" s="161"/>
      <c r="E2969" s="162">
        <v>2.68</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1" t="s">
        <v>1682</v>
      </c>
      <c r="D2970" s="161"/>
      <c r="E2970" s="162">
        <v>10.01</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1" t="s">
        <v>1683</v>
      </c>
      <c r="D2971" s="161"/>
      <c r="E2971" s="162">
        <v>3.41</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1" t="s">
        <v>2440</v>
      </c>
      <c r="D2972" s="161"/>
      <c r="E2972" s="162">
        <v>3.8</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1" t="s">
        <v>2441</v>
      </c>
      <c r="D2973" s="161"/>
      <c r="E2973" s="162">
        <v>8.3699999999999992</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1" t="s">
        <v>2442</v>
      </c>
      <c r="D2974" s="161"/>
      <c r="E2974" s="162">
        <v>51.36</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1" t="s">
        <v>2443</v>
      </c>
      <c r="D2975" s="161"/>
      <c r="E2975" s="162">
        <v>31.36</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1" t="s">
        <v>2444</v>
      </c>
      <c r="D2976" s="161"/>
      <c r="E2976" s="162">
        <v>57.16</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1" t="s">
        <v>2445</v>
      </c>
      <c r="D2977" s="161"/>
      <c r="E2977" s="162">
        <v>32.31</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1" t="s">
        <v>1686</v>
      </c>
      <c r="D2978" s="161"/>
      <c r="E2978" s="162">
        <v>14.7</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1" t="s">
        <v>2446</v>
      </c>
      <c r="D2979" s="161"/>
      <c r="E2979" s="162">
        <v>7.6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1" t="s">
        <v>2447</v>
      </c>
      <c r="D2980" s="161"/>
      <c r="E2980" s="162">
        <v>6.93</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1" t="s">
        <v>1689</v>
      </c>
      <c r="D2981" s="161"/>
      <c r="E2981" s="162">
        <v>5.04</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1" t="s">
        <v>2448</v>
      </c>
      <c r="D2982" s="161"/>
      <c r="E2982" s="162">
        <v>4.83</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1" t="s">
        <v>1691</v>
      </c>
      <c r="D2983" s="161"/>
      <c r="E2983" s="162">
        <v>8.1300000000000008</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1" t="s">
        <v>2449</v>
      </c>
      <c r="D2984" s="161"/>
      <c r="E2984" s="162">
        <v>26.07</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1" t="s">
        <v>2450</v>
      </c>
      <c r="D2985" s="161"/>
      <c r="E2985" s="162">
        <v>25.7</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1" t="s">
        <v>2451</v>
      </c>
      <c r="D2986" s="161"/>
      <c r="E2986" s="162">
        <v>27.22</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1" t="s">
        <v>2452</v>
      </c>
      <c r="D2987" s="161"/>
      <c r="E2987" s="162">
        <v>47.93</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1" t="s">
        <v>859</v>
      </c>
      <c r="D2988" s="161"/>
      <c r="E2988" s="162"/>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1" t="s">
        <v>1696</v>
      </c>
      <c r="D2989" s="161"/>
      <c r="E2989" s="162">
        <v>5.53</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1" t="s">
        <v>2648</v>
      </c>
      <c r="D2990" s="161"/>
      <c r="E2990" s="162">
        <v>118.06</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1" t="s">
        <v>2470</v>
      </c>
      <c r="D2991" s="161"/>
      <c r="E2991" s="162">
        <v>194.77</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1" t="s">
        <v>1588</v>
      </c>
      <c r="D2992" s="161"/>
      <c r="E2992" s="162">
        <v>7.05</v>
      </c>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1" t="s">
        <v>1590</v>
      </c>
      <c r="D2993" s="161"/>
      <c r="E2993" s="162">
        <v>1.95</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1" t="s">
        <v>1591</v>
      </c>
      <c r="D2994" s="161"/>
      <c r="E2994" s="162">
        <v>1.95</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1" t="s">
        <v>1699</v>
      </c>
      <c r="D2995" s="161"/>
      <c r="E2995" s="162">
        <v>11</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1" t="s">
        <v>1700</v>
      </c>
      <c r="D2996" s="161"/>
      <c r="E2996" s="162">
        <v>25.1</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1" t="s">
        <v>1701</v>
      </c>
      <c r="D2997" s="161"/>
      <c r="E2997" s="162">
        <v>35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1" t="s">
        <v>1702</v>
      </c>
      <c r="D2998" s="161"/>
      <c r="E2998" s="162">
        <v>30.39</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1" t="s">
        <v>1703</v>
      </c>
      <c r="D2999" s="161"/>
      <c r="E2999" s="162">
        <v>10.19</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1" t="s">
        <v>1704</v>
      </c>
      <c r="D3000" s="161"/>
      <c r="E3000" s="162">
        <v>3.77</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1" t="s">
        <v>1705</v>
      </c>
      <c r="D3001" s="161"/>
      <c r="E3001" s="162">
        <v>9.09</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1" t="s">
        <v>1706</v>
      </c>
      <c r="D3002" s="161"/>
      <c r="E3002" s="162">
        <v>4.71</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1" t="s">
        <v>1707</v>
      </c>
      <c r="D3003" s="161"/>
      <c r="E3003" s="162">
        <v>5.05</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1" t="s">
        <v>1708</v>
      </c>
      <c r="D3004" s="161"/>
      <c r="E3004" s="162">
        <v>9.09</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1" t="s">
        <v>1709</v>
      </c>
      <c r="D3005" s="161"/>
      <c r="E3005" s="162">
        <v>4.01</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1" t="s">
        <v>1710</v>
      </c>
      <c r="D3006" s="161"/>
      <c r="E3006" s="162">
        <v>3.2</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1" t="s">
        <v>1711</v>
      </c>
      <c r="D3007" s="161"/>
      <c r="E3007" s="162">
        <v>1.92</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1" t="s">
        <v>1712</v>
      </c>
      <c r="D3008" s="161"/>
      <c r="E3008" s="162">
        <v>5.26</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1" t="s">
        <v>1713</v>
      </c>
      <c r="D3009" s="161"/>
      <c r="E3009" s="162">
        <v>33.78</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1" t="s">
        <v>1714</v>
      </c>
      <c r="D3010" s="161"/>
      <c r="E3010" s="162">
        <v>10.69</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1" t="s">
        <v>1715</v>
      </c>
      <c r="D3011" s="161"/>
      <c r="E3011" s="162">
        <v>4.8600000000000003</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1" t="s">
        <v>1716</v>
      </c>
      <c r="D3012" s="161"/>
      <c r="E3012" s="162">
        <v>12.18</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1" t="s">
        <v>1717</v>
      </c>
      <c r="D3013" s="161"/>
      <c r="E3013" s="162">
        <v>27.88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1" t="s">
        <v>2471</v>
      </c>
      <c r="D3014" s="161"/>
      <c r="E3014" s="162">
        <v>15.54</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1" t="s">
        <v>2454</v>
      </c>
      <c r="D3015" s="161"/>
      <c r="E3015" s="162">
        <v>8.51</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1" t="s">
        <v>1718</v>
      </c>
      <c r="D3016" s="161"/>
      <c r="E3016" s="162">
        <v>25.27</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1" t="s">
        <v>2455</v>
      </c>
      <c r="D3017" s="161"/>
      <c r="E3017" s="162">
        <v>22.51</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1" t="s">
        <v>1720</v>
      </c>
      <c r="D3018" s="161"/>
      <c r="E3018" s="162">
        <v>10.67</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1" t="s">
        <v>2456</v>
      </c>
      <c r="D3019" s="161"/>
      <c r="E3019" s="162">
        <v>22.51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1" t="s">
        <v>2457</v>
      </c>
      <c r="D3020" s="161"/>
      <c r="E3020" s="162">
        <v>22.51</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1" t="s">
        <v>2458</v>
      </c>
      <c r="D3021" s="161"/>
      <c r="E3021" s="162">
        <v>10.67</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1" t="s">
        <v>2459</v>
      </c>
      <c r="D3022" s="161"/>
      <c r="E3022" s="162">
        <v>22.51</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1" t="s">
        <v>2460</v>
      </c>
      <c r="D3023" s="161"/>
      <c r="E3023" s="162">
        <v>138.13999999999999</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1" t="s">
        <v>2461</v>
      </c>
      <c r="D3024" s="161"/>
      <c r="E3024" s="162">
        <v>22.77</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1" t="s">
        <v>1727</v>
      </c>
      <c r="D3025" s="161"/>
      <c r="E3025" s="162">
        <v>11.34</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1" t="s">
        <v>2462</v>
      </c>
      <c r="D3026" s="161"/>
      <c r="E3026" s="162">
        <v>21.6</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1" t="s">
        <v>1729</v>
      </c>
      <c r="D3027" s="161"/>
      <c r="E3027" s="162">
        <v>18.489999999999998</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1" t="s">
        <v>1730</v>
      </c>
      <c r="D3028" s="161"/>
      <c r="E3028" s="162">
        <v>26.16</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1" t="s">
        <v>2463</v>
      </c>
      <c r="D3029" s="161"/>
      <c r="E3029" s="162">
        <v>22.44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1" t="s">
        <v>1732</v>
      </c>
      <c r="D3030" s="161"/>
      <c r="E3030" s="162">
        <v>5.9</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1" t="s">
        <v>1733</v>
      </c>
      <c r="D3031" s="161"/>
      <c r="E3031" s="162">
        <v>5.9</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1" t="s">
        <v>2464</v>
      </c>
      <c r="D3032" s="161"/>
      <c r="E3032" s="162">
        <v>22.44</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1" t="s">
        <v>2465</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1" t="s">
        <v>1736</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1" t="s">
        <v>1737</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1" t="s">
        <v>2466</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1" t="s">
        <v>1739</v>
      </c>
      <c r="D3037" s="161"/>
      <c r="E3037" s="162">
        <v>35.229999999999997</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1" t="s">
        <v>1740</v>
      </c>
      <c r="D3038" s="161"/>
      <c r="E3038" s="162">
        <v>24.61</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1" t="s">
        <v>1741</v>
      </c>
      <c r="D3039" s="161"/>
      <c r="E3039" s="162">
        <v>12.81</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1" t="s">
        <v>1742</v>
      </c>
      <c r="D3040" s="161"/>
      <c r="E3040" s="162">
        <v>4.5999999999999996</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1" t="s">
        <v>1743</v>
      </c>
      <c r="D3041" s="161"/>
      <c r="E3041" s="162">
        <v>3.66</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1" t="s">
        <v>1744</v>
      </c>
      <c r="D3042" s="161"/>
      <c r="E3042" s="162">
        <v>16.98</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1" t="s">
        <v>2649</v>
      </c>
      <c r="D3043" s="161"/>
      <c r="E3043" s="162">
        <v>43.12</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1" t="s">
        <v>2467</v>
      </c>
      <c r="D3044" s="161"/>
      <c r="E3044" s="162">
        <v>94.72</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1" t="s">
        <v>855</v>
      </c>
      <c r="D3045" s="161"/>
      <c r="E3045" s="162"/>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1" t="s">
        <v>1745</v>
      </c>
      <c r="D3046" s="161"/>
      <c r="E3046" s="162">
        <v>5.13</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1" t="s">
        <v>2650</v>
      </c>
      <c r="D3047" s="161"/>
      <c r="E3047" s="162">
        <v>84.33</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1" t="s">
        <v>1747</v>
      </c>
      <c r="D3048" s="161"/>
      <c r="E3048" s="162">
        <v>25.19</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1" t="s">
        <v>1748</v>
      </c>
      <c r="D3049" s="161"/>
      <c r="E3049" s="162">
        <v>4.05</v>
      </c>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1" t="s">
        <v>1749</v>
      </c>
      <c r="D3050" s="161"/>
      <c r="E3050" s="162">
        <v>26.53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1" t="s">
        <v>1750</v>
      </c>
      <c r="D3051" s="161"/>
      <c r="E3051" s="162">
        <v>4.05</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1" t="s">
        <v>1751</v>
      </c>
      <c r="D3052" s="161"/>
      <c r="E3052" s="162">
        <v>4.05</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1" t="s">
        <v>1752</v>
      </c>
      <c r="D3053" s="161"/>
      <c r="E3053" s="162">
        <v>23</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1" t="s">
        <v>1753</v>
      </c>
      <c r="D3054" s="161"/>
      <c r="E3054" s="162">
        <v>23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1" t="s">
        <v>1754</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1" t="s">
        <v>1755</v>
      </c>
      <c r="D3056" s="161"/>
      <c r="E3056" s="162">
        <v>6.77</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1" t="s">
        <v>1756</v>
      </c>
      <c r="D3057" s="161"/>
      <c r="E3057" s="162">
        <v>23.21</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1" t="s">
        <v>1757</v>
      </c>
      <c r="D3058" s="161"/>
      <c r="E3058" s="162">
        <v>1.99</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1" t="s">
        <v>1758</v>
      </c>
      <c r="D3059" s="161"/>
      <c r="E3059" s="162">
        <v>43.57</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1" t="s">
        <v>1759</v>
      </c>
      <c r="D3060" s="161"/>
      <c r="E3060" s="162">
        <v>22.36</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1" t="s">
        <v>1760</v>
      </c>
      <c r="D3061" s="161"/>
      <c r="E3061" s="162">
        <v>4.05</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1" t="s">
        <v>1761</v>
      </c>
      <c r="D3062" s="161"/>
      <c r="E3062" s="162">
        <v>4.05</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1" t="s">
        <v>1762</v>
      </c>
      <c r="D3063" s="161"/>
      <c r="E3063" s="162">
        <v>23.97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1" t="s">
        <v>1763</v>
      </c>
      <c r="D3064" s="161"/>
      <c r="E3064" s="162">
        <v>23.97</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1" t="s">
        <v>1764</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1" t="s">
        <v>1765</v>
      </c>
      <c r="D3066" s="161"/>
      <c r="E3066" s="162">
        <v>15.49</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1" t="s">
        <v>2481</v>
      </c>
      <c r="D3067" s="161"/>
      <c r="E3067" s="162">
        <v>10.45</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71">
        <v>256</v>
      </c>
      <c r="B3068" s="172" t="s">
        <v>2657</v>
      </c>
      <c r="C3068" s="180" t="s">
        <v>2658</v>
      </c>
      <c r="D3068" s="173" t="s">
        <v>701</v>
      </c>
      <c r="E3068" s="174">
        <v>19</v>
      </c>
      <c r="F3068" s="175"/>
      <c r="G3068" s="176">
        <f>ROUND(E3068*F3068,2)</f>
        <v>0</v>
      </c>
      <c r="H3068" s="175"/>
      <c r="I3068" s="176">
        <f>ROUND(E3068*H3068,2)</f>
        <v>0</v>
      </c>
      <c r="J3068" s="175"/>
      <c r="K3068" s="176">
        <f>ROUND(E3068*J3068,2)</f>
        <v>0</v>
      </c>
      <c r="L3068" s="176">
        <v>15</v>
      </c>
      <c r="M3068" s="176">
        <f>G3068*(1+L3068/100)</f>
        <v>0</v>
      </c>
      <c r="N3068" s="174">
        <v>1.0000000000000001E-5</v>
      </c>
      <c r="O3068" s="174">
        <f>ROUND(E3068*N3068,2)</f>
        <v>0</v>
      </c>
      <c r="P3068" s="174">
        <v>0</v>
      </c>
      <c r="Q3068" s="174">
        <f>ROUND(E3068*P3068,2)</f>
        <v>0</v>
      </c>
      <c r="R3068" s="176" t="s">
        <v>531</v>
      </c>
      <c r="S3068" s="176" t="s">
        <v>327</v>
      </c>
      <c r="T3068" s="177" t="s">
        <v>327</v>
      </c>
      <c r="U3068" s="156">
        <v>0.17</v>
      </c>
      <c r="V3068" s="156">
        <f>ROUND(E3068*U3068,2)</f>
        <v>3.23</v>
      </c>
      <c r="W3068" s="156"/>
      <c r="X3068" s="156" t="s">
        <v>373</v>
      </c>
      <c r="Y3068" s="145"/>
      <c r="Z3068" s="145"/>
      <c r="AA3068" s="145"/>
      <c r="AB3068" s="145"/>
      <c r="AC3068" s="145"/>
      <c r="AD3068" s="145"/>
      <c r="AE3068" s="145"/>
      <c r="AF3068" s="145"/>
      <c r="AG3068" s="145" t="s">
        <v>374</v>
      </c>
      <c r="AH3068" s="145"/>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1" t="s">
        <v>2659</v>
      </c>
      <c r="D3069" s="161"/>
      <c r="E3069" s="162">
        <v>12</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1" t="s">
        <v>2660</v>
      </c>
      <c r="D3070" s="161"/>
      <c r="E3070" s="162">
        <v>6</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1" t="s">
        <v>2661</v>
      </c>
      <c r="D3071" s="161"/>
      <c r="E3071" s="162">
        <v>1</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ht="30.6" outlineLevel="1" x14ac:dyDescent="0.25">
      <c r="A3072" s="171">
        <v>257</v>
      </c>
      <c r="B3072" s="172" t="s">
        <v>2662</v>
      </c>
      <c r="C3072" s="180" t="s">
        <v>2663</v>
      </c>
      <c r="D3072" s="173" t="s">
        <v>758</v>
      </c>
      <c r="E3072" s="174">
        <v>3.75</v>
      </c>
      <c r="F3072" s="175"/>
      <c r="G3072" s="176">
        <f>ROUND(E3072*F3072,2)</f>
        <v>0</v>
      </c>
      <c r="H3072" s="175"/>
      <c r="I3072" s="176">
        <f>ROUND(E3072*H3072,2)</f>
        <v>0</v>
      </c>
      <c r="J3072" s="175"/>
      <c r="K3072" s="176">
        <f>ROUND(E3072*J3072,2)</f>
        <v>0</v>
      </c>
      <c r="L3072" s="176">
        <v>15</v>
      </c>
      <c r="M3072" s="176">
        <f>G3072*(1+L3072/100)</f>
        <v>0</v>
      </c>
      <c r="N3072" s="174">
        <v>1.9529999999999999E-2</v>
      </c>
      <c r="O3072" s="174">
        <f>ROUND(E3072*N3072,2)</f>
        <v>7.0000000000000007E-2</v>
      </c>
      <c r="P3072" s="174">
        <v>0</v>
      </c>
      <c r="Q3072" s="174">
        <f>ROUND(E3072*P3072,2)</f>
        <v>0</v>
      </c>
      <c r="R3072" s="176" t="s">
        <v>531</v>
      </c>
      <c r="S3072" s="176" t="s">
        <v>327</v>
      </c>
      <c r="T3072" s="177" t="s">
        <v>327</v>
      </c>
      <c r="U3072" s="156">
        <v>1.4</v>
      </c>
      <c r="V3072" s="156">
        <f>ROUND(E3072*U3072,2)</f>
        <v>5.25</v>
      </c>
      <c r="W3072" s="156"/>
      <c r="X3072" s="156" t="s">
        <v>373</v>
      </c>
      <c r="Y3072" s="145"/>
      <c r="Z3072" s="145"/>
      <c r="AA3072" s="145"/>
      <c r="AB3072" s="145"/>
      <c r="AC3072" s="145"/>
      <c r="AD3072" s="145"/>
      <c r="AE3072" s="145"/>
      <c r="AF3072" s="145"/>
      <c r="AG3072" s="145" t="s">
        <v>374</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259" t="s">
        <v>4411</v>
      </c>
      <c r="D3073" s="260"/>
      <c r="E3073" s="260"/>
      <c r="F3073" s="260"/>
      <c r="G3073" s="260"/>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331</v>
      </c>
      <c r="AH3073" s="145"/>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261" t="s">
        <v>2664</v>
      </c>
      <c r="D3074" s="262"/>
      <c r="E3074" s="262"/>
      <c r="F3074" s="262"/>
      <c r="G3074" s="262"/>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331</v>
      </c>
      <c r="AH3074" s="145"/>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261" t="s">
        <v>2665</v>
      </c>
      <c r="D3075" s="262"/>
      <c r="E3075" s="262"/>
      <c r="F3075" s="262"/>
      <c r="G3075" s="262"/>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331</v>
      </c>
      <c r="AH3075" s="145"/>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outlineLevel="1" x14ac:dyDescent="0.25">
      <c r="A3076" s="152"/>
      <c r="B3076" s="153"/>
      <c r="C3076" s="261" t="s">
        <v>2666</v>
      </c>
      <c r="D3076" s="262"/>
      <c r="E3076" s="262"/>
      <c r="F3076" s="262"/>
      <c r="G3076" s="262"/>
      <c r="H3076" s="156"/>
      <c r="I3076" s="156"/>
      <c r="J3076" s="156"/>
      <c r="K3076" s="156"/>
      <c r="L3076" s="156"/>
      <c r="M3076" s="156"/>
      <c r="N3076" s="155"/>
      <c r="O3076" s="155"/>
      <c r="P3076" s="155"/>
      <c r="Q3076" s="155"/>
      <c r="R3076" s="156"/>
      <c r="S3076" s="156"/>
      <c r="T3076" s="156"/>
      <c r="U3076" s="156"/>
      <c r="V3076" s="156"/>
      <c r="W3076" s="156"/>
      <c r="X3076" s="156"/>
      <c r="Y3076" s="145"/>
      <c r="Z3076" s="145"/>
      <c r="AA3076" s="145"/>
      <c r="AB3076" s="145"/>
      <c r="AC3076" s="145"/>
      <c r="AD3076" s="145"/>
      <c r="AE3076" s="145"/>
      <c r="AF3076" s="145"/>
      <c r="AG3076" s="145" t="s">
        <v>331</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78" t="str">
        <f>C3076</f>
        <v>- standardního tmelení Q2, to je: základní tmelení Q1+ dodatečné tmelení (tmelení najemno) a případné přebroušení.</v>
      </c>
      <c r="BB3076" s="145"/>
      <c r="BC3076" s="145"/>
      <c r="BD3076" s="145"/>
      <c r="BE3076" s="145"/>
      <c r="BF3076" s="145"/>
      <c r="BG3076" s="145"/>
      <c r="BH3076" s="145"/>
    </row>
    <row r="3077" spans="1:60" outlineLevel="1" x14ac:dyDescent="0.25">
      <c r="A3077" s="152"/>
      <c r="B3077" s="153"/>
      <c r="C3077" s="181" t="s">
        <v>975</v>
      </c>
      <c r="D3077" s="161"/>
      <c r="E3077" s="162"/>
      <c r="F3077" s="156"/>
      <c r="G3077" s="156"/>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353</v>
      </c>
      <c r="AH3077" s="145">
        <v>0</v>
      </c>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181" t="s">
        <v>2667</v>
      </c>
      <c r="D3078" s="161"/>
      <c r="E3078" s="162">
        <v>3.75</v>
      </c>
      <c r="F3078" s="156"/>
      <c r="G3078" s="156"/>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353</v>
      </c>
      <c r="AH3078" s="145">
        <v>0</v>
      </c>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ht="20.399999999999999" outlineLevel="1" x14ac:dyDescent="0.25">
      <c r="A3079" s="187">
        <v>258</v>
      </c>
      <c r="B3079" s="188" t="s">
        <v>2668</v>
      </c>
      <c r="C3079" s="198" t="s">
        <v>2669</v>
      </c>
      <c r="D3079" s="189" t="s">
        <v>1770</v>
      </c>
      <c r="E3079" s="190">
        <v>1</v>
      </c>
      <c r="F3079" s="191"/>
      <c r="G3079" s="192">
        <f>ROUND(E3079*F3079,2)</f>
        <v>0</v>
      </c>
      <c r="H3079" s="191"/>
      <c r="I3079" s="192">
        <f>ROUND(E3079*H3079,2)</f>
        <v>0</v>
      </c>
      <c r="J3079" s="191"/>
      <c r="K3079" s="192">
        <f>ROUND(E3079*J3079,2)</f>
        <v>0</v>
      </c>
      <c r="L3079" s="192">
        <v>15</v>
      </c>
      <c r="M3079" s="192">
        <f>G3079*(1+L3079/100)</f>
        <v>0</v>
      </c>
      <c r="N3079" s="190">
        <v>0.05</v>
      </c>
      <c r="O3079" s="190">
        <f>ROUND(E3079*N3079,2)</f>
        <v>0.05</v>
      </c>
      <c r="P3079" s="190">
        <v>0</v>
      </c>
      <c r="Q3079" s="190">
        <f>ROUND(E3079*P3079,2)</f>
        <v>0</v>
      </c>
      <c r="R3079" s="192"/>
      <c r="S3079" s="192" t="s">
        <v>760</v>
      </c>
      <c r="T3079" s="193" t="s">
        <v>328</v>
      </c>
      <c r="U3079" s="156">
        <v>0</v>
      </c>
      <c r="V3079" s="156">
        <f>ROUND(E3079*U3079,2)</f>
        <v>0</v>
      </c>
      <c r="W3079" s="156"/>
      <c r="X3079" s="156" t="s">
        <v>373</v>
      </c>
      <c r="Y3079" s="145"/>
      <c r="Z3079" s="145"/>
      <c r="AA3079" s="145"/>
      <c r="AB3079" s="145"/>
      <c r="AC3079" s="145"/>
      <c r="AD3079" s="145"/>
      <c r="AE3079" s="145"/>
      <c r="AF3079" s="145"/>
      <c r="AG3079" s="145" t="s">
        <v>374</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ht="20.399999999999999" outlineLevel="1" x14ac:dyDescent="0.25">
      <c r="A3080" s="187">
        <v>259</v>
      </c>
      <c r="B3080" s="188" t="s">
        <v>2670</v>
      </c>
      <c r="C3080" s="198" t="s">
        <v>2671</v>
      </c>
      <c r="D3080" s="189" t="s">
        <v>1770</v>
      </c>
      <c r="E3080" s="190">
        <v>1</v>
      </c>
      <c r="F3080" s="191"/>
      <c r="G3080" s="192">
        <f>ROUND(E3080*F3080,2)</f>
        <v>0</v>
      </c>
      <c r="H3080" s="191"/>
      <c r="I3080" s="192">
        <f>ROUND(E3080*H3080,2)</f>
        <v>0</v>
      </c>
      <c r="J3080" s="191"/>
      <c r="K3080" s="192">
        <f>ROUND(E3080*J3080,2)</f>
        <v>0</v>
      </c>
      <c r="L3080" s="192">
        <v>15</v>
      </c>
      <c r="M3080" s="192">
        <f>G3080*(1+L3080/100)</f>
        <v>0</v>
      </c>
      <c r="N3080" s="190">
        <v>0.1</v>
      </c>
      <c r="O3080" s="190">
        <f>ROUND(E3080*N3080,2)</f>
        <v>0.1</v>
      </c>
      <c r="P3080" s="190">
        <v>0</v>
      </c>
      <c r="Q3080" s="190">
        <f>ROUND(E3080*P3080,2)</f>
        <v>0</v>
      </c>
      <c r="R3080" s="192"/>
      <c r="S3080" s="192" t="s">
        <v>760</v>
      </c>
      <c r="T3080" s="193" t="s">
        <v>328</v>
      </c>
      <c r="U3080" s="156">
        <v>0</v>
      </c>
      <c r="V3080" s="156">
        <f>ROUND(E3080*U3080,2)</f>
        <v>0</v>
      </c>
      <c r="W3080" s="156"/>
      <c r="X3080" s="156" t="s">
        <v>373</v>
      </c>
      <c r="Y3080" s="145"/>
      <c r="Z3080" s="145"/>
      <c r="AA3080" s="145"/>
      <c r="AB3080" s="145"/>
      <c r="AC3080" s="145"/>
      <c r="AD3080" s="145"/>
      <c r="AE3080" s="145"/>
      <c r="AF3080" s="145"/>
      <c r="AG3080" s="145" t="s">
        <v>374</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45"/>
      <c r="BB3080" s="145"/>
      <c r="BC3080" s="145"/>
      <c r="BD3080" s="145"/>
      <c r="BE3080" s="145"/>
      <c r="BF3080" s="145"/>
      <c r="BG3080" s="145"/>
      <c r="BH3080" s="145"/>
    </row>
    <row r="3081" spans="1:60" ht="20.399999999999999" outlineLevel="1" x14ac:dyDescent="0.25">
      <c r="A3081" s="171">
        <v>260</v>
      </c>
      <c r="B3081" s="172" t="s">
        <v>2672</v>
      </c>
      <c r="C3081" s="180" t="s">
        <v>2673</v>
      </c>
      <c r="D3081" s="173" t="s">
        <v>701</v>
      </c>
      <c r="E3081" s="174">
        <v>18</v>
      </c>
      <c r="F3081" s="175"/>
      <c r="G3081" s="176">
        <f>ROUND(E3081*F3081,2)</f>
        <v>0</v>
      </c>
      <c r="H3081" s="175"/>
      <c r="I3081" s="176">
        <f>ROUND(E3081*H3081,2)</f>
        <v>0</v>
      </c>
      <c r="J3081" s="175"/>
      <c r="K3081" s="176">
        <f>ROUND(E3081*J3081,2)</f>
        <v>0</v>
      </c>
      <c r="L3081" s="176">
        <v>15</v>
      </c>
      <c r="M3081" s="176">
        <f>G3081*(1+L3081/100)</f>
        <v>0</v>
      </c>
      <c r="N3081" s="174">
        <v>1.55E-2</v>
      </c>
      <c r="O3081" s="174">
        <f>ROUND(E3081*N3081,2)</f>
        <v>0.28000000000000003</v>
      </c>
      <c r="P3081" s="174">
        <v>0</v>
      </c>
      <c r="Q3081" s="174">
        <f>ROUND(E3081*P3081,2)</f>
        <v>0</v>
      </c>
      <c r="R3081" s="176" t="s">
        <v>506</v>
      </c>
      <c r="S3081" s="176" t="s">
        <v>327</v>
      </c>
      <c r="T3081" s="177" t="s">
        <v>327</v>
      </c>
      <c r="U3081" s="156">
        <v>0</v>
      </c>
      <c r="V3081" s="156">
        <f>ROUND(E3081*U3081,2)</f>
        <v>0</v>
      </c>
      <c r="W3081" s="156"/>
      <c r="X3081" s="156" t="s">
        <v>507</v>
      </c>
      <c r="Y3081" s="145"/>
      <c r="Z3081" s="145"/>
      <c r="AA3081" s="145"/>
      <c r="AB3081" s="145"/>
      <c r="AC3081" s="145"/>
      <c r="AD3081" s="145"/>
      <c r="AE3081" s="145"/>
      <c r="AF3081" s="145"/>
      <c r="AG3081" s="145" t="s">
        <v>508</v>
      </c>
      <c r="AH3081" s="145"/>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1" t="s">
        <v>2674</v>
      </c>
      <c r="D3082" s="161"/>
      <c r="E3082" s="162">
        <v>12</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outlineLevel="1" x14ac:dyDescent="0.25">
      <c r="A3083" s="152"/>
      <c r="B3083" s="153"/>
      <c r="C3083" s="181" t="s">
        <v>2660</v>
      </c>
      <c r="D3083" s="161"/>
      <c r="E3083" s="162">
        <v>6</v>
      </c>
      <c r="F3083" s="156"/>
      <c r="G3083" s="156"/>
      <c r="H3083" s="156"/>
      <c r="I3083" s="156"/>
      <c r="J3083" s="156"/>
      <c r="K3083" s="156"/>
      <c r="L3083" s="156"/>
      <c r="M3083" s="156"/>
      <c r="N3083" s="155"/>
      <c r="O3083" s="155"/>
      <c r="P3083" s="155"/>
      <c r="Q3083" s="155"/>
      <c r="R3083" s="156"/>
      <c r="S3083" s="156"/>
      <c r="T3083" s="156"/>
      <c r="U3083" s="156"/>
      <c r="V3083" s="156"/>
      <c r="W3083" s="156"/>
      <c r="X3083" s="156"/>
      <c r="Y3083" s="145"/>
      <c r="Z3083" s="145"/>
      <c r="AA3083" s="145"/>
      <c r="AB3083" s="145"/>
      <c r="AC3083" s="145"/>
      <c r="AD3083" s="145"/>
      <c r="AE3083" s="145"/>
      <c r="AF3083" s="145"/>
      <c r="AG3083" s="145" t="s">
        <v>353</v>
      </c>
      <c r="AH3083" s="145">
        <v>0</v>
      </c>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outlineLevel="1" x14ac:dyDescent="0.25">
      <c r="A3084" s="187">
        <v>261</v>
      </c>
      <c r="B3084" s="188" t="s">
        <v>2675</v>
      </c>
      <c r="C3084" s="198" t="s">
        <v>2676</v>
      </c>
      <c r="D3084" s="189" t="s">
        <v>701</v>
      </c>
      <c r="E3084" s="190">
        <v>1</v>
      </c>
      <c r="F3084" s="191"/>
      <c r="G3084" s="192">
        <f>ROUND(E3084*F3084,2)</f>
        <v>0</v>
      </c>
      <c r="H3084" s="191"/>
      <c r="I3084" s="192">
        <f>ROUND(E3084*H3084,2)</f>
        <v>0</v>
      </c>
      <c r="J3084" s="191"/>
      <c r="K3084" s="192">
        <f>ROUND(E3084*J3084,2)</f>
        <v>0</v>
      </c>
      <c r="L3084" s="192">
        <v>15</v>
      </c>
      <c r="M3084" s="192">
        <f>G3084*(1+L3084/100)</f>
        <v>0</v>
      </c>
      <c r="N3084" s="190">
        <v>1.55E-2</v>
      </c>
      <c r="O3084" s="190">
        <f>ROUND(E3084*N3084,2)</f>
        <v>0.02</v>
      </c>
      <c r="P3084" s="190">
        <v>0</v>
      </c>
      <c r="Q3084" s="190">
        <f>ROUND(E3084*P3084,2)</f>
        <v>0</v>
      </c>
      <c r="R3084" s="192"/>
      <c r="S3084" s="192" t="s">
        <v>760</v>
      </c>
      <c r="T3084" s="193" t="s">
        <v>328</v>
      </c>
      <c r="U3084" s="156">
        <v>0</v>
      </c>
      <c r="V3084" s="156">
        <f>ROUND(E3084*U3084,2)</f>
        <v>0</v>
      </c>
      <c r="W3084" s="156"/>
      <c r="X3084" s="156" t="s">
        <v>507</v>
      </c>
      <c r="Y3084" s="145"/>
      <c r="Z3084" s="145"/>
      <c r="AA3084" s="145"/>
      <c r="AB3084" s="145"/>
      <c r="AC3084" s="145"/>
      <c r="AD3084" s="145"/>
      <c r="AE3084" s="145"/>
      <c r="AF3084" s="145"/>
      <c r="AG3084" s="145" t="s">
        <v>508</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x14ac:dyDescent="0.25">
      <c r="A3085" s="164" t="s">
        <v>322</v>
      </c>
      <c r="B3085" s="165" t="s">
        <v>190</v>
      </c>
      <c r="C3085" s="179" t="s">
        <v>191</v>
      </c>
      <c r="D3085" s="166"/>
      <c r="E3085" s="167"/>
      <c r="F3085" s="168"/>
      <c r="G3085" s="168">
        <f>SUMIF(AG3086:AG3098,"&lt;&gt;NOR",G3086:G3098)</f>
        <v>0</v>
      </c>
      <c r="H3085" s="168"/>
      <c r="I3085" s="168">
        <f>SUM(I3086:I3098)</f>
        <v>0</v>
      </c>
      <c r="J3085" s="168"/>
      <c r="K3085" s="168">
        <f>SUM(K3086:K3098)</f>
        <v>0</v>
      </c>
      <c r="L3085" s="168"/>
      <c r="M3085" s="168">
        <f>SUM(M3086:M3098)</f>
        <v>0</v>
      </c>
      <c r="N3085" s="167"/>
      <c r="O3085" s="167">
        <f>SUM(O3086:O3098)</f>
        <v>0</v>
      </c>
      <c r="P3085" s="167"/>
      <c r="Q3085" s="167">
        <f>SUM(Q3086:Q3098)</f>
        <v>0</v>
      </c>
      <c r="R3085" s="168"/>
      <c r="S3085" s="168"/>
      <c r="T3085" s="169"/>
      <c r="U3085" s="163"/>
      <c r="V3085" s="163">
        <f>SUM(V3086:V3098)</f>
        <v>2149.83</v>
      </c>
      <c r="W3085" s="163"/>
      <c r="X3085" s="163"/>
      <c r="AG3085" t="s">
        <v>323</v>
      </c>
    </row>
    <row r="3086" spans="1:60" outlineLevel="1" x14ac:dyDescent="0.25">
      <c r="A3086" s="171">
        <v>262</v>
      </c>
      <c r="B3086" s="172" t="s">
        <v>2677</v>
      </c>
      <c r="C3086" s="180" t="s">
        <v>2678</v>
      </c>
      <c r="D3086" s="173" t="s">
        <v>505</v>
      </c>
      <c r="E3086" s="174">
        <v>7002.6882900000001</v>
      </c>
      <c r="F3086" s="175"/>
      <c r="G3086" s="176">
        <f>ROUND(E3086*F3086,2)</f>
        <v>0</v>
      </c>
      <c r="H3086" s="175"/>
      <c r="I3086" s="176">
        <f>ROUND(E3086*H3086,2)</f>
        <v>0</v>
      </c>
      <c r="J3086" s="175"/>
      <c r="K3086" s="176">
        <f>ROUND(E3086*J3086,2)</f>
        <v>0</v>
      </c>
      <c r="L3086" s="176">
        <v>15</v>
      </c>
      <c r="M3086" s="176">
        <f>G3086*(1+L3086/100)</f>
        <v>0</v>
      </c>
      <c r="N3086" s="174">
        <v>0</v>
      </c>
      <c r="O3086" s="174">
        <f>ROUND(E3086*N3086,2)</f>
        <v>0</v>
      </c>
      <c r="P3086" s="174">
        <v>0</v>
      </c>
      <c r="Q3086" s="174">
        <f>ROUND(E3086*P3086,2)</f>
        <v>0</v>
      </c>
      <c r="R3086" s="176" t="s">
        <v>531</v>
      </c>
      <c r="S3086" s="176" t="s">
        <v>327</v>
      </c>
      <c r="T3086" s="177" t="s">
        <v>327</v>
      </c>
      <c r="U3086" s="156">
        <v>0.307</v>
      </c>
      <c r="V3086" s="156">
        <f>ROUND(E3086*U3086,2)</f>
        <v>2149.83</v>
      </c>
      <c r="W3086" s="156"/>
      <c r="X3086" s="156" t="s">
        <v>2679</v>
      </c>
      <c r="Y3086" s="145"/>
      <c r="Z3086" s="145"/>
      <c r="AA3086" s="145"/>
      <c r="AB3086" s="145"/>
      <c r="AC3086" s="145"/>
      <c r="AD3086" s="145"/>
      <c r="AE3086" s="145"/>
      <c r="AF3086" s="145"/>
      <c r="AG3086" s="145" t="s">
        <v>2680</v>
      </c>
      <c r="AH3086" s="145"/>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ht="21" outlineLevel="1" x14ac:dyDescent="0.25">
      <c r="A3087" s="152"/>
      <c r="B3087" s="153"/>
      <c r="C3087" s="270" t="s">
        <v>2681</v>
      </c>
      <c r="D3087" s="271"/>
      <c r="E3087" s="271"/>
      <c r="F3087" s="271"/>
      <c r="G3087" s="271"/>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376</v>
      </c>
      <c r="AH3087" s="145"/>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78" t="str">
        <f>C3087</f>
        <v>přesun hmot pro budovy občanské výstavby (JKSO 801), budovy pro bydlení (JKSO 803) budovy pro výrobu a služby (JKSO 812) s nosnou svislou konstrukcí zděnou z cihel nebo tvárnic nebo kovovou</v>
      </c>
      <c r="BB3087" s="145"/>
      <c r="BC3087" s="145"/>
      <c r="BD3087" s="145"/>
      <c r="BE3087" s="145"/>
      <c r="BF3087" s="145"/>
      <c r="BG3087" s="145"/>
      <c r="BH3087" s="145"/>
    </row>
    <row r="3088" spans="1:60" outlineLevel="1" x14ac:dyDescent="0.25">
      <c r="A3088" s="152"/>
      <c r="B3088" s="153"/>
      <c r="C3088" s="181" t="s">
        <v>2682</v>
      </c>
      <c r="D3088" s="161"/>
      <c r="E3088" s="162"/>
      <c r="F3088" s="156"/>
      <c r="G3088" s="156"/>
      <c r="H3088" s="156"/>
      <c r="I3088" s="156"/>
      <c r="J3088" s="156"/>
      <c r="K3088" s="156"/>
      <c r="L3088" s="156"/>
      <c r="M3088" s="156"/>
      <c r="N3088" s="155"/>
      <c r="O3088" s="155"/>
      <c r="P3088" s="155"/>
      <c r="Q3088" s="155"/>
      <c r="R3088" s="156"/>
      <c r="S3088" s="156"/>
      <c r="T3088" s="156"/>
      <c r="U3088" s="156"/>
      <c r="V3088" s="156"/>
      <c r="W3088" s="156"/>
      <c r="X3088" s="156"/>
      <c r="Y3088" s="145"/>
      <c r="Z3088" s="145"/>
      <c r="AA3088" s="145"/>
      <c r="AB3088" s="145"/>
      <c r="AC3088" s="145"/>
      <c r="AD3088" s="145"/>
      <c r="AE3088" s="145"/>
      <c r="AF3088" s="145"/>
      <c r="AG3088" s="145" t="s">
        <v>353</v>
      </c>
      <c r="AH3088" s="145">
        <v>0</v>
      </c>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ht="20.399999999999999" outlineLevel="1" x14ac:dyDescent="0.25">
      <c r="A3089" s="152"/>
      <c r="B3089" s="153"/>
      <c r="C3089" s="181" t="s">
        <v>2683</v>
      </c>
      <c r="D3089" s="161"/>
      <c r="E3089" s="162"/>
      <c r="F3089" s="156"/>
      <c r="G3089" s="156"/>
      <c r="H3089" s="156"/>
      <c r="I3089" s="156"/>
      <c r="J3089" s="156"/>
      <c r="K3089" s="156"/>
      <c r="L3089" s="156"/>
      <c r="M3089" s="156"/>
      <c r="N3089" s="155"/>
      <c r="O3089" s="155"/>
      <c r="P3089" s="155"/>
      <c r="Q3089" s="155"/>
      <c r="R3089" s="156"/>
      <c r="S3089" s="156"/>
      <c r="T3089" s="156"/>
      <c r="U3089" s="156"/>
      <c r="V3089" s="156"/>
      <c r="W3089" s="156"/>
      <c r="X3089" s="156"/>
      <c r="Y3089" s="145"/>
      <c r="Z3089" s="145"/>
      <c r="AA3089" s="145"/>
      <c r="AB3089" s="145"/>
      <c r="AC3089" s="145"/>
      <c r="AD3089" s="145"/>
      <c r="AE3089" s="145"/>
      <c r="AF3089" s="145"/>
      <c r="AG3089" s="145" t="s">
        <v>353</v>
      </c>
      <c r="AH3089" s="145">
        <v>0</v>
      </c>
      <c r="AI3089" s="145"/>
      <c r="AJ3089" s="145"/>
      <c r="AK3089" s="145"/>
      <c r="AL3089" s="145"/>
      <c r="AM3089" s="145"/>
      <c r="AN3089" s="145"/>
      <c r="AO3089" s="145"/>
      <c r="AP3089" s="145"/>
      <c r="AQ3089" s="145"/>
      <c r="AR3089" s="145"/>
      <c r="AS3089" s="145"/>
      <c r="AT3089" s="145"/>
      <c r="AU3089" s="145"/>
      <c r="AV3089" s="145"/>
      <c r="AW3089" s="145"/>
      <c r="AX3089" s="145"/>
      <c r="AY3089" s="145"/>
      <c r="AZ3089" s="145"/>
      <c r="BA3089" s="145"/>
      <c r="BB3089" s="145"/>
      <c r="BC3089" s="145"/>
      <c r="BD3089" s="145"/>
      <c r="BE3089" s="145"/>
      <c r="BF3089" s="145"/>
      <c r="BG3089" s="145"/>
      <c r="BH3089" s="145"/>
    </row>
    <row r="3090" spans="1:60" ht="20.399999999999999" outlineLevel="1" x14ac:dyDescent="0.25">
      <c r="A3090" s="152"/>
      <c r="B3090" s="153"/>
      <c r="C3090" s="181" t="s">
        <v>2684</v>
      </c>
      <c r="D3090" s="161"/>
      <c r="E3090" s="162"/>
      <c r="F3090" s="156"/>
      <c r="G3090" s="156"/>
      <c r="H3090" s="156"/>
      <c r="I3090" s="156"/>
      <c r="J3090" s="156"/>
      <c r="K3090" s="156"/>
      <c r="L3090" s="156"/>
      <c r="M3090" s="156"/>
      <c r="N3090" s="155"/>
      <c r="O3090" s="155"/>
      <c r="P3090" s="155"/>
      <c r="Q3090" s="155"/>
      <c r="R3090" s="156"/>
      <c r="S3090" s="156"/>
      <c r="T3090" s="156"/>
      <c r="U3090" s="156"/>
      <c r="V3090" s="156"/>
      <c r="W3090" s="156"/>
      <c r="X3090" s="156"/>
      <c r="Y3090" s="145"/>
      <c r="Z3090" s="145"/>
      <c r="AA3090" s="145"/>
      <c r="AB3090" s="145"/>
      <c r="AC3090" s="145"/>
      <c r="AD3090" s="145"/>
      <c r="AE3090" s="145"/>
      <c r="AF3090" s="145"/>
      <c r="AG3090" s="145" t="s">
        <v>353</v>
      </c>
      <c r="AH3090" s="145">
        <v>0</v>
      </c>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0.399999999999999" outlineLevel="1" x14ac:dyDescent="0.25">
      <c r="A3091" s="152"/>
      <c r="B3091" s="153"/>
      <c r="C3091" s="181" t="s">
        <v>2685</v>
      </c>
      <c r="D3091" s="161"/>
      <c r="E3091" s="162"/>
      <c r="F3091" s="156"/>
      <c r="G3091" s="156"/>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353</v>
      </c>
      <c r="AH3091" s="145">
        <v>0</v>
      </c>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45"/>
      <c r="BB3091" s="145"/>
      <c r="BC3091" s="145"/>
      <c r="BD3091" s="145"/>
      <c r="BE3091" s="145"/>
      <c r="BF3091" s="145"/>
      <c r="BG3091" s="145"/>
      <c r="BH3091" s="145"/>
    </row>
    <row r="3092" spans="1:60" ht="20.399999999999999" outlineLevel="1" x14ac:dyDescent="0.25">
      <c r="A3092" s="152"/>
      <c r="B3092" s="153"/>
      <c r="C3092" s="181" t="s">
        <v>2686</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1" t="s">
        <v>2687</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1" t="s">
        <v>2688</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1" t="s">
        <v>2689</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1" t="s">
        <v>2690</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outlineLevel="1" x14ac:dyDescent="0.25">
      <c r="A3097" s="152"/>
      <c r="B3097" s="153"/>
      <c r="C3097" s="181" t="s">
        <v>2691</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outlineLevel="1" x14ac:dyDescent="0.25">
      <c r="A3098" s="152"/>
      <c r="B3098" s="153"/>
      <c r="C3098" s="181" t="s">
        <v>2692</v>
      </c>
      <c r="D3098" s="161"/>
      <c r="E3098" s="162">
        <v>7002.6882900000001</v>
      </c>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x14ac:dyDescent="0.25">
      <c r="A3099" s="164" t="s">
        <v>322</v>
      </c>
      <c r="B3099" s="165" t="s">
        <v>196</v>
      </c>
      <c r="C3099" s="179" t="s">
        <v>197</v>
      </c>
      <c r="D3099" s="166"/>
      <c r="E3099" s="167"/>
      <c r="F3099" s="168"/>
      <c r="G3099" s="168">
        <f>SUMIF(AG3100:AG3441,"&lt;&gt;NOR",G3100:G3441)</f>
        <v>0</v>
      </c>
      <c r="H3099" s="168"/>
      <c r="I3099" s="168">
        <f>SUM(I3100:I3441)</f>
        <v>0</v>
      </c>
      <c r="J3099" s="168"/>
      <c r="K3099" s="168">
        <f>SUM(K3100:K3441)</f>
        <v>0</v>
      </c>
      <c r="L3099" s="168"/>
      <c r="M3099" s="168">
        <f>SUM(M3100:M3441)</f>
        <v>0</v>
      </c>
      <c r="N3099" s="167"/>
      <c r="O3099" s="167">
        <f>SUM(O3100:O3441)</f>
        <v>38.909999999999997</v>
      </c>
      <c r="P3099" s="167"/>
      <c r="Q3099" s="167">
        <f>SUM(Q3100:Q3441)</f>
        <v>0</v>
      </c>
      <c r="R3099" s="168"/>
      <c r="S3099" s="168"/>
      <c r="T3099" s="169"/>
      <c r="U3099" s="163"/>
      <c r="V3099" s="163">
        <f>SUM(V3100:V3441)</f>
        <v>2526.73</v>
      </c>
      <c r="W3099" s="163"/>
      <c r="X3099" s="163"/>
      <c r="AG3099" t="s">
        <v>323</v>
      </c>
    </row>
    <row r="3100" spans="1:60" ht="20.399999999999999" outlineLevel="1" x14ac:dyDescent="0.25">
      <c r="A3100" s="171">
        <v>263</v>
      </c>
      <c r="B3100" s="172" t="s">
        <v>2693</v>
      </c>
      <c r="C3100" s="180" t="s">
        <v>2694</v>
      </c>
      <c r="D3100" s="173" t="s">
        <v>513</v>
      </c>
      <c r="E3100" s="174">
        <v>1696.5481</v>
      </c>
      <c r="F3100" s="175"/>
      <c r="G3100" s="176">
        <f>ROUND(E3100*F3100,2)</f>
        <v>0</v>
      </c>
      <c r="H3100" s="175"/>
      <c r="I3100" s="176">
        <f>ROUND(E3100*H3100,2)</f>
        <v>0</v>
      </c>
      <c r="J3100" s="175"/>
      <c r="K3100" s="176">
        <f>ROUND(E3100*J3100,2)</f>
        <v>0</v>
      </c>
      <c r="L3100" s="176">
        <v>15</v>
      </c>
      <c r="M3100" s="176">
        <f>G3100*(1+L3100/100)</f>
        <v>0</v>
      </c>
      <c r="N3100" s="174">
        <v>3.3E-4</v>
      </c>
      <c r="O3100" s="174">
        <f>ROUND(E3100*N3100,2)</f>
        <v>0.56000000000000005</v>
      </c>
      <c r="P3100" s="174">
        <v>0</v>
      </c>
      <c r="Q3100" s="174">
        <f>ROUND(E3100*P3100,2)</f>
        <v>0</v>
      </c>
      <c r="R3100" s="176" t="s">
        <v>2695</v>
      </c>
      <c r="S3100" s="176" t="s">
        <v>327</v>
      </c>
      <c r="T3100" s="177" t="s">
        <v>327</v>
      </c>
      <c r="U3100" s="156">
        <v>2.75E-2</v>
      </c>
      <c r="V3100" s="156">
        <f>ROUND(E3100*U3100,2)</f>
        <v>46.66</v>
      </c>
      <c r="W3100" s="156"/>
      <c r="X3100" s="156" t="s">
        <v>373</v>
      </c>
      <c r="Y3100" s="145"/>
      <c r="Z3100" s="145"/>
      <c r="AA3100" s="145"/>
      <c r="AB3100" s="145"/>
      <c r="AC3100" s="145"/>
      <c r="AD3100" s="145"/>
      <c r="AE3100" s="145"/>
      <c r="AF3100" s="145"/>
      <c r="AG3100" s="145" t="s">
        <v>374</v>
      </c>
      <c r="AH3100" s="145"/>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1" t="s">
        <v>2696</v>
      </c>
      <c r="D3101" s="161"/>
      <c r="E3101" s="162">
        <v>1696.5481</v>
      </c>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5</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ht="30.6" outlineLevel="1" x14ac:dyDescent="0.25">
      <c r="A3102" s="171">
        <v>264</v>
      </c>
      <c r="B3102" s="172" t="s">
        <v>2697</v>
      </c>
      <c r="C3102" s="180" t="s">
        <v>2698</v>
      </c>
      <c r="D3102" s="173" t="s">
        <v>513</v>
      </c>
      <c r="E3102" s="174">
        <v>1259.8851999999999</v>
      </c>
      <c r="F3102" s="175"/>
      <c r="G3102" s="176">
        <f>ROUND(E3102*F3102,2)</f>
        <v>0</v>
      </c>
      <c r="H3102" s="175"/>
      <c r="I3102" s="176">
        <f>ROUND(E3102*H3102,2)</f>
        <v>0</v>
      </c>
      <c r="J3102" s="175"/>
      <c r="K3102" s="176">
        <f>ROUND(E3102*J3102,2)</f>
        <v>0</v>
      </c>
      <c r="L3102" s="176">
        <v>15</v>
      </c>
      <c r="M3102" s="176">
        <f>G3102*(1+L3102/100)</f>
        <v>0</v>
      </c>
      <c r="N3102" s="174">
        <v>5.1999999999999995E-4</v>
      </c>
      <c r="O3102" s="174">
        <f>ROUND(E3102*N3102,2)</f>
        <v>0.66</v>
      </c>
      <c r="P3102" s="174">
        <v>0</v>
      </c>
      <c r="Q3102" s="174">
        <f>ROUND(E3102*P3102,2)</f>
        <v>0</v>
      </c>
      <c r="R3102" s="176" t="s">
        <v>2695</v>
      </c>
      <c r="S3102" s="176" t="s">
        <v>327</v>
      </c>
      <c r="T3102" s="177" t="s">
        <v>327</v>
      </c>
      <c r="U3102" s="156">
        <v>4.9000000000000002E-2</v>
      </c>
      <c r="V3102" s="156">
        <f>ROUND(E3102*U3102,2)</f>
        <v>61.73</v>
      </c>
      <c r="W3102" s="156"/>
      <c r="X3102" s="156" t="s">
        <v>373</v>
      </c>
      <c r="Y3102" s="145"/>
      <c r="Z3102" s="145"/>
      <c r="AA3102" s="145"/>
      <c r="AB3102" s="145"/>
      <c r="AC3102" s="145"/>
      <c r="AD3102" s="145"/>
      <c r="AE3102" s="145"/>
      <c r="AF3102" s="145"/>
      <c r="AG3102" s="145" t="s">
        <v>374</v>
      </c>
      <c r="AH3102" s="145"/>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outlineLevel="1" x14ac:dyDescent="0.25">
      <c r="A3103" s="152"/>
      <c r="B3103" s="153"/>
      <c r="C3103" s="181" t="s">
        <v>2699</v>
      </c>
      <c r="D3103" s="161"/>
      <c r="E3103" s="162">
        <v>1259.8851999999999</v>
      </c>
      <c r="F3103" s="156"/>
      <c r="G3103" s="156"/>
      <c r="H3103" s="156"/>
      <c r="I3103" s="156"/>
      <c r="J3103" s="156"/>
      <c r="K3103" s="156"/>
      <c r="L3103" s="156"/>
      <c r="M3103" s="156"/>
      <c r="N3103" s="155"/>
      <c r="O3103" s="155"/>
      <c r="P3103" s="155"/>
      <c r="Q3103" s="155"/>
      <c r="R3103" s="156"/>
      <c r="S3103" s="156"/>
      <c r="T3103" s="156"/>
      <c r="U3103" s="156"/>
      <c r="V3103" s="156"/>
      <c r="W3103" s="156"/>
      <c r="X3103" s="156"/>
      <c r="Y3103" s="145"/>
      <c r="Z3103" s="145"/>
      <c r="AA3103" s="145"/>
      <c r="AB3103" s="145"/>
      <c r="AC3103" s="145"/>
      <c r="AD3103" s="145"/>
      <c r="AE3103" s="145"/>
      <c r="AF3103" s="145"/>
      <c r="AG3103" s="145" t="s">
        <v>353</v>
      </c>
      <c r="AH3103" s="145">
        <v>5</v>
      </c>
      <c r="AI3103" s="145"/>
      <c r="AJ3103" s="145"/>
      <c r="AK3103" s="145"/>
      <c r="AL3103" s="145"/>
      <c r="AM3103" s="145"/>
      <c r="AN3103" s="145"/>
      <c r="AO3103" s="145"/>
      <c r="AP3103" s="145"/>
      <c r="AQ3103" s="145"/>
      <c r="AR3103" s="145"/>
      <c r="AS3103" s="145"/>
      <c r="AT3103" s="145"/>
      <c r="AU3103" s="145"/>
      <c r="AV3103" s="145"/>
      <c r="AW3103" s="145"/>
      <c r="AX3103" s="145"/>
      <c r="AY3103" s="145"/>
      <c r="AZ3103" s="145"/>
      <c r="BA3103" s="145"/>
      <c r="BB3103" s="145"/>
      <c r="BC3103" s="145"/>
      <c r="BD3103" s="145"/>
      <c r="BE3103" s="145"/>
      <c r="BF3103" s="145"/>
      <c r="BG3103" s="145"/>
      <c r="BH3103" s="145"/>
    </row>
    <row r="3104" spans="1:60" ht="20.399999999999999" outlineLevel="1" x14ac:dyDescent="0.25">
      <c r="A3104" s="171">
        <v>265</v>
      </c>
      <c r="B3104" s="172" t="s">
        <v>2700</v>
      </c>
      <c r="C3104" s="180" t="s">
        <v>2701</v>
      </c>
      <c r="D3104" s="173" t="s">
        <v>513</v>
      </c>
      <c r="E3104" s="174">
        <v>1696.5481</v>
      </c>
      <c r="F3104" s="175"/>
      <c r="G3104" s="176">
        <f>ROUND(E3104*F3104,2)</f>
        <v>0</v>
      </c>
      <c r="H3104" s="175"/>
      <c r="I3104" s="176">
        <f>ROUND(E3104*H3104,2)</f>
        <v>0</v>
      </c>
      <c r="J3104" s="175"/>
      <c r="K3104" s="176">
        <f>ROUND(E3104*J3104,2)</f>
        <v>0</v>
      </c>
      <c r="L3104" s="176">
        <v>15</v>
      </c>
      <c r="M3104" s="176">
        <f>G3104*(1+L3104/100)</f>
        <v>0</v>
      </c>
      <c r="N3104" s="174">
        <v>8.1999999999999998E-4</v>
      </c>
      <c r="O3104" s="174">
        <f>ROUND(E3104*N3104,2)</f>
        <v>1.39</v>
      </c>
      <c r="P3104" s="174">
        <v>0</v>
      </c>
      <c r="Q3104" s="174">
        <f>ROUND(E3104*P3104,2)</f>
        <v>0</v>
      </c>
      <c r="R3104" s="176" t="s">
        <v>2695</v>
      </c>
      <c r="S3104" s="176" t="s">
        <v>327</v>
      </c>
      <c r="T3104" s="177" t="s">
        <v>327</v>
      </c>
      <c r="U3104" s="156">
        <v>0.45982000000000001</v>
      </c>
      <c r="V3104" s="156">
        <f>ROUND(E3104*U3104,2)</f>
        <v>780.11</v>
      </c>
      <c r="W3104" s="156"/>
      <c r="X3104" s="156" t="s">
        <v>373</v>
      </c>
      <c r="Y3104" s="145"/>
      <c r="Z3104" s="145"/>
      <c r="AA3104" s="145"/>
      <c r="AB3104" s="145"/>
      <c r="AC3104" s="145"/>
      <c r="AD3104" s="145"/>
      <c r="AE3104" s="145"/>
      <c r="AF3104" s="145"/>
      <c r="AG3104" s="145" t="s">
        <v>374</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1" t="s">
        <v>2702</v>
      </c>
      <c r="D3105" s="161"/>
      <c r="E3105" s="162">
        <v>1180.46</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0</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outlineLevel="1" x14ac:dyDescent="0.25">
      <c r="A3106" s="152"/>
      <c r="B3106" s="153"/>
      <c r="C3106" s="181" t="s">
        <v>2703</v>
      </c>
      <c r="D3106" s="161"/>
      <c r="E3106" s="162">
        <v>-35.340000000000003</v>
      </c>
      <c r="F3106" s="156"/>
      <c r="G3106" s="156"/>
      <c r="H3106" s="156"/>
      <c r="I3106" s="156"/>
      <c r="J3106" s="156"/>
      <c r="K3106" s="156"/>
      <c r="L3106" s="156"/>
      <c r="M3106" s="156"/>
      <c r="N3106" s="155"/>
      <c r="O3106" s="155"/>
      <c r="P3106" s="155"/>
      <c r="Q3106" s="155"/>
      <c r="R3106" s="156"/>
      <c r="S3106" s="156"/>
      <c r="T3106" s="156"/>
      <c r="U3106" s="156"/>
      <c r="V3106" s="156"/>
      <c r="W3106" s="156"/>
      <c r="X3106" s="156"/>
      <c r="Y3106" s="145"/>
      <c r="Z3106" s="145"/>
      <c r="AA3106" s="145"/>
      <c r="AB3106" s="145"/>
      <c r="AC3106" s="145"/>
      <c r="AD3106" s="145"/>
      <c r="AE3106" s="145"/>
      <c r="AF3106" s="145"/>
      <c r="AG3106" s="145" t="s">
        <v>353</v>
      </c>
      <c r="AH3106" s="145">
        <v>0</v>
      </c>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1" t="s">
        <v>2704</v>
      </c>
      <c r="D3107" s="161"/>
      <c r="E3107" s="162">
        <v>486.63</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0</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outlineLevel="1" x14ac:dyDescent="0.25">
      <c r="A3108" s="152"/>
      <c r="B3108" s="153"/>
      <c r="C3108" s="181" t="s">
        <v>2705</v>
      </c>
      <c r="D3108" s="161"/>
      <c r="E3108" s="162">
        <v>6.03</v>
      </c>
      <c r="F3108" s="156"/>
      <c r="G3108" s="156"/>
      <c r="H3108" s="156"/>
      <c r="I3108" s="156"/>
      <c r="J3108" s="156"/>
      <c r="K3108" s="156"/>
      <c r="L3108" s="156"/>
      <c r="M3108" s="156"/>
      <c r="N3108" s="155"/>
      <c r="O3108" s="155"/>
      <c r="P3108" s="155"/>
      <c r="Q3108" s="155"/>
      <c r="R3108" s="156"/>
      <c r="S3108" s="156"/>
      <c r="T3108" s="156"/>
      <c r="U3108" s="156"/>
      <c r="V3108" s="156"/>
      <c r="W3108" s="156"/>
      <c r="X3108" s="156"/>
      <c r="Y3108" s="145"/>
      <c r="Z3108" s="145"/>
      <c r="AA3108" s="145"/>
      <c r="AB3108" s="145"/>
      <c r="AC3108" s="145"/>
      <c r="AD3108" s="145"/>
      <c r="AE3108" s="145"/>
      <c r="AF3108" s="145"/>
      <c r="AG3108" s="145" t="s">
        <v>353</v>
      </c>
      <c r="AH3108" s="145">
        <v>0</v>
      </c>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1" t="s">
        <v>2706</v>
      </c>
      <c r="D3109" s="161"/>
      <c r="E3109" s="162">
        <v>13.2</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1" t="s">
        <v>2707</v>
      </c>
      <c r="D3110" s="161"/>
      <c r="E3110" s="162">
        <v>6.8255999999999997</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1" t="s">
        <v>2708</v>
      </c>
      <c r="D3111" s="161"/>
      <c r="E3111" s="162">
        <v>12.102499999999999</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1" t="s">
        <v>2709</v>
      </c>
      <c r="D3112" s="161"/>
      <c r="E3112" s="162">
        <v>26.64</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ht="20.399999999999999" outlineLevel="1" x14ac:dyDescent="0.25">
      <c r="A3113" s="171">
        <v>266</v>
      </c>
      <c r="B3113" s="172" t="s">
        <v>2710</v>
      </c>
      <c r="C3113" s="180" t="s">
        <v>2711</v>
      </c>
      <c r="D3113" s="173" t="s">
        <v>513</v>
      </c>
      <c r="E3113" s="174">
        <v>1259.8851999999999</v>
      </c>
      <c r="F3113" s="175"/>
      <c r="G3113" s="176">
        <f>ROUND(E3113*F3113,2)</f>
        <v>0</v>
      </c>
      <c r="H3113" s="175"/>
      <c r="I3113" s="176">
        <f>ROUND(E3113*H3113,2)</f>
        <v>0</v>
      </c>
      <c r="J3113" s="175"/>
      <c r="K3113" s="176">
        <f>ROUND(E3113*J3113,2)</f>
        <v>0</v>
      </c>
      <c r="L3113" s="176">
        <v>15</v>
      </c>
      <c r="M3113" s="176">
        <f>G3113*(1+L3113/100)</f>
        <v>0</v>
      </c>
      <c r="N3113" s="174">
        <v>9.8999999999999999E-4</v>
      </c>
      <c r="O3113" s="174">
        <f>ROUND(E3113*N3113,2)</f>
        <v>1.25</v>
      </c>
      <c r="P3113" s="174">
        <v>0</v>
      </c>
      <c r="Q3113" s="174">
        <f>ROUND(E3113*P3113,2)</f>
        <v>0</v>
      </c>
      <c r="R3113" s="176" t="s">
        <v>2695</v>
      </c>
      <c r="S3113" s="176" t="s">
        <v>327</v>
      </c>
      <c r="T3113" s="177" t="s">
        <v>327</v>
      </c>
      <c r="U3113" s="156">
        <v>0.53200000000000003</v>
      </c>
      <c r="V3113" s="156">
        <f>ROUND(E3113*U3113,2)</f>
        <v>670.26</v>
      </c>
      <c r="W3113" s="156"/>
      <c r="X3113" s="156" t="s">
        <v>373</v>
      </c>
      <c r="Y3113" s="145"/>
      <c r="Z3113" s="145"/>
      <c r="AA3113" s="145"/>
      <c r="AB3113" s="145"/>
      <c r="AC3113" s="145"/>
      <c r="AD3113" s="145"/>
      <c r="AE3113" s="145"/>
      <c r="AF3113" s="145"/>
      <c r="AG3113" s="145" t="s">
        <v>374</v>
      </c>
      <c r="AH3113" s="145"/>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1" t="s">
        <v>2712</v>
      </c>
      <c r="D3114" s="161"/>
      <c r="E3114" s="162"/>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1" t="s">
        <v>1815</v>
      </c>
      <c r="D3115" s="161"/>
      <c r="E3115" s="162"/>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1" t="s">
        <v>2713</v>
      </c>
      <c r="D3116" s="161"/>
      <c r="E3116" s="162">
        <v>26.745000000000001</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outlineLevel="1" x14ac:dyDescent="0.25">
      <c r="A3117" s="152"/>
      <c r="B3117" s="153"/>
      <c r="C3117" s="181" t="s">
        <v>2714</v>
      </c>
      <c r="D3117" s="161"/>
      <c r="E3117" s="162">
        <v>29.504999999999999</v>
      </c>
      <c r="F3117" s="156"/>
      <c r="G3117" s="156"/>
      <c r="H3117" s="156"/>
      <c r="I3117" s="156"/>
      <c r="J3117" s="156"/>
      <c r="K3117" s="156"/>
      <c r="L3117" s="156"/>
      <c r="M3117" s="156"/>
      <c r="N3117" s="155"/>
      <c r="O3117" s="155"/>
      <c r="P3117" s="155"/>
      <c r="Q3117" s="155"/>
      <c r="R3117" s="156"/>
      <c r="S3117" s="156"/>
      <c r="T3117" s="156"/>
      <c r="U3117" s="156"/>
      <c r="V3117" s="156"/>
      <c r="W3117" s="156"/>
      <c r="X3117" s="156"/>
      <c r="Y3117" s="145"/>
      <c r="Z3117" s="145"/>
      <c r="AA3117" s="145"/>
      <c r="AB3117" s="145"/>
      <c r="AC3117" s="145"/>
      <c r="AD3117" s="145"/>
      <c r="AE3117" s="145"/>
      <c r="AF3117" s="145"/>
      <c r="AG3117" s="145" t="s">
        <v>353</v>
      </c>
      <c r="AH3117" s="145">
        <v>0</v>
      </c>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1" t="s">
        <v>2715</v>
      </c>
      <c r="D3118" s="161"/>
      <c r="E3118" s="162">
        <v>62.972200000000001</v>
      </c>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1" t="s">
        <v>2716</v>
      </c>
      <c r="D3119" s="161"/>
      <c r="E3119" s="162">
        <v>204</v>
      </c>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1" t="s">
        <v>2717</v>
      </c>
      <c r="D3120" s="161"/>
      <c r="E3120" s="162"/>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1" t="s">
        <v>2718</v>
      </c>
      <c r="D3121" s="161"/>
      <c r="E3121" s="162">
        <v>59.01</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1" t="s">
        <v>2719</v>
      </c>
      <c r="D3122" s="161"/>
      <c r="E3122" s="162">
        <v>10.01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1" t="s">
        <v>1117</v>
      </c>
      <c r="D3123" s="161"/>
      <c r="E3123" s="162"/>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1" t="s">
        <v>2720</v>
      </c>
      <c r="D3124" s="161"/>
      <c r="E3124" s="162">
        <v>80</v>
      </c>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1" t="s">
        <v>2721</v>
      </c>
      <c r="D3125" s="161"/>
      <c r="E3125" s="162">
        <v>8.25</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1" t="s">
        <v>2722</v>
      </c>
      <c r="D3126" s="161"/>
      <c r="E3126" s="162"/>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1" t="s">
        <v>2723</v>
      </c>
      <c r="D3127" s="161"/>
      <c r="E3127" s="162">
        <v>31.56</v>
      </c>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1" t="s">
        <v>2724</v>
      </c>
      <c r="D3128" s="161"/>
      <c r="E3128" s="162">
        <v>34.784999999999997</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1" t="s">
        <v>2725</v>
      </c>
      <c r="D3129" s="161"/>
      <c r="E3129" s="162"/>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1" t="s">
        <v>2726</v>
      </c>
      <c r="D3130" s="161"/>
      <c r="E3130" s="162">
        <v>35.85</v>
      </c>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1" t="s">
        <v>2727</v>
      </c>
      <c r="D3131" s="161"/>
      <c r="E3131" s="162">
        <v>15.12</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1" t="s">
        <v>2728</v>
      </c>
      <c r="D3132" s="161"/>
      <c r="E3132" s="162">
        <v>97.536000000000001</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1" t="s">
        <v>2729</v>
      </c>
      <c r="D3133" s="161"/>
      <c r="E3133" s="162">
        <v>258.726</v>
      </c>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1" t="s">
        <v>2730</v>
      </c>
      <c r="D3134" s="161"/>
      <c r="E3134" s="162">
        <v>5.76</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1" t="s">
        <v>2731</v>
      </c>
      <c r="D3135" s="161"/>
      <c r="E3135" s="162">
        <v>3.1</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1" t="s">
        <v>2732</v>
      </c>
      <c r="D3136" s="161"/>
      <c r="E3136" s="162">
        <v>24.72</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1" t="s">
        <v>2733</v>
      </c>
      <c r="D3137" s="161"/>
      <c r="E3137" s="162"/>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1" t="s">
        <v>2734</v>
      </c>
      <c r="D3138" s="161"/>
      <c r="E3138" s="162">
        <v>50.75</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1" t="s">
        <v>2735</v>
      </c>
      <c r="D3139" s="161"/>
      <c r="E3139" s="162">
        <v>104.64</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1" t="s">
        <v>2736</v>
      </c>
      <c r="D3140" s="161"/>
      <c r="E3140" s="162">
        <v>71.81</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1" t="s">
        <v>2737</v>
      </c>
      <c r="D3141" s="161"/>
      <c r="E3141" s="162">
        <v>25.271999999999998</v>
      </c>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1" t="s">
        <v>2738</v>
      </c>
      <c r="D3142" s="161"/>
      <c r="E3142" s="162">
        <v>19.763999999999999</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ht="20.399999999999999" outlineLevel="1" x14ac:dyDescent="0.25">
      <c r="A3143" s="171">
        <v>267</v>
      </c>
      <c r="B3143" s="172" t="s">
        <v>2739</v>
      </c>
      <c r="C3143" s="180" t="s">
        <v>2740</v>
      </c>
      <c r="D3143" s="173" t="s">
        <v>513</v>
      </c>
      <c r="E3143" s="174">
        <v>3.1</v>
      </c>
      <c r="F3143" s="175"/>
      <c r="G3143" s="176">
        <f>ROUND(E3143*F3143,2)</f>
        <v>0</v>
      </c>
      <c r="H3143" s="175"/>
      <c r="I3143" s="176">
        <f>ROUND(E3143*H3143,2)</f>
        <v>0</v>
      </c>
      <c r="J3143" s="175"/>
      <c r="K3143" s="176">
        <f>ROUND(E3143*J3143,2)</f>
        <v>0</v>
      </c>
      <c r="L3143" s="176">
        <v>15</v>
      </c>
      <c r="M3143" s="176">
        <f>G3143*(1+L3143/100)</f>
        <v>0</v>
      </c>
      <c r="N3143" s="174">
        <v>0</v>
      </c>
      <c r="O3143" s="174">
        <f>ROUND(E3143*N3143,2)</f>
        <v>0</v>
      </c>
      <c r="P3143" s="174">
        <v>0</v>
      </c>
      <c r="Q3143" s="174">
        <f>ROUND(E3143*P3143,2)</f>
        <v>0</v>
      </c>
      <c r="R3143" s="176" t="s">
        <v>2695</v>
      </c>
      <c r="S3143" s="176" t="s">
        <v>327</v>
      </c>
      <c r="T3143" s="177" t="s">
        <v>327</v>
      </c>
      <c r="U3143" s="156">
        <v>0.31</v>
      </c>
      <c r="V3143" s="156">
        <f>ROUND(E3143*U3143,2)</f>
        <v>0.96</v>
      </c>
      <c r="W3143" s="156"/>
      <c r="X3143" s="156" t="s">
        <v>373</v>
      </c>
      <c r="Y3143" s="145"/>
      <c r="Z3143" s="145"/>
      <c r="AA3143" s="145"/>
      <c r="AB3143" s="145"/>
      <c r="AC3143" s="145"/>
      <c r="AD3143" s="145"/>
      <c r="AE3143" s="145"/>
      <c r="AF3143" s="145"/>
      <c r="AG3143" s="145" t="s">
        <v>374</v>
      </c>
      <c r="AH3143" s="145"/>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1" t="s">
        <v>2741</v>
      </c>
      <c r="D3144" s="161"/>
      <c r="E3144" s="162">
        <v>3.1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71">
        <v>268</v>
      </c>
      <c r="B3145" s="172" t="s">
        <v>2742</v>
      </c>
      <c r="C3145" s="180" t="s">
        <v>2743</v>
      </c>
      <c r="D3145" s="173" t="s">
        <v>513</v>
      </c>
      <c r="E3145" s="174">
        <v>11.56</v>
      </c>
      <c r="F3145" s="175"/>
      <c r="G3145" s="176">
        <f>ROUND(E3145*F3145,2)</f>
        <v>0</v>
      </c>
      <c r="H3145" s="175"/>
      <c r="I3145" s="176">
        <f>ROUND(E3145*H3145,2)</f>
        <v>0</v>
      </c>
      <c r="J3145" s="175"/>
      <c r="K3145" s="176">
        <f>ROUND(E3145*J3145,2)</f>
        <v>0</v>
      </c>
      <c r="L3145" s="176">
        <v>15</v>
      </c>
      <c r="M3145" s="176">
        <f>G3145*(1+L3145/100)</f>
        <v>0</v>
      </c>
      <c r="N3145" s="174">
        <v>0</v>
      </c>
      <c r="O3145" s="174">
        <f>ROUND(E3145*N3145,2)</f>
        <v>0</v>
      </c>
      <c r="P3145" s="174">
        <v>0</v>
      </c>
      <c r="Q3145" s="174">
        <f>ROUND(E3145*P3145,2)</f>
        <v>0</v>
      </c>
      <c r="R3145" s="176" t="s">
        <v>2695</v>
      </c>
      <c r="S3145" s="176" t="s">
        <v>327</v>
      </c>
      <c r="T3145" s="177" t="s">
        <v>327</v>
      </c>
      <c r="U3145" s="156">
        <v>0.39</v>
      </c>
      <c r="V3145" s="156">
        <f>ROUND(E3145*U3145,2)</f>
        <v>4.51</v>
      </c>
      <c r="W3145" s="156"/>
      <c r="X3145" s="156" t="s">
        <v>373</v>
      </c>
      <c r="Y3145" s="145"/>
      <c r="Z3145" s="145"/>
      <c r="AA3145" s="145"/>
      <c r="AB3145" s="145"/>
      <c r="AC3145" s="145"/>
      <c r="AD3145" s="145"/>
      <c r="AE3145" s="145"/>
      <c r="AF3145" s="145"/>
      <c r="AG3145" s="145" t="s">
        <v>374</v>
      </c>
      <c r="AH3145" s="145"/>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1" t="s">
        <v>2744</v>
      </c>
      <c r="D3146" s="161"/>
      <c r="E3146" s="162">
        <v>11.36</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outlineLevel="1" x14ac:dyDescent="0.25">
      <c r="A3147" s="152"/>
      <c r="B3147" s="153"/>
      <c r="C3147" s="181" t="s">
        <v>2745</v>
      </c>
      <c r="D3147" s="161"/>
      <c r="E3147" s="162">
        <v>0.2</v>
      </c>
      <c r="F3147" s="156"/>
      <c r="G3147" s="156"/>
      <c r="H3147" s="156"/>
      <c r="I3147" s="156"/>
      <c r="J3147" s="156"/>
      <c r="K3147" s="156"/>
      <c r="L3147" s="156"/>
      <c r="M3147" s="156"/>
      <c r="N3147" s="155"/>
      <c r="O3147" s="155"/>
      <c r="P3147" s="155"/>
      <c r="Q3147" s="155"/>
      <c r="R3147" s="156"/>
      <c r="S3147" s="156"/>
      <c r="T3147" s="156"/>
      <c r="U3147" s="156"/>
      <c r="V3147" s="156"/>
      <c r="W3147" s="156"/>
      <c r="X3147" s="156"/>
      <c r="Y3147" s="145"/>
      <c r="Z3147" s="145"/>
      <c r="AA3147" s="145"/>
      <c r="AB3147" s="145"/>
      <c r="AC3147" s="145"/>
      <c r="AD3147" s="145"/>
      <c r="AE3147" s="145"/>
      <c r="AF3147" s="145"/>
      <c r="AG3147" s="145" t="s">
        <v>353</v>
      </c>
      <c r="AH3147" s="145">
        <v>0</v>
      </c>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ht="20.399999999999999" outlineLevel="1" x14ac:dyDescent="0.25">
      <c r="A3148" s="171">
        <v>269</v>
      </c>
      <c r="B3148" s="172" t="s">
        <v>2746</v>
      </c>
      <c r="C3148" s="180" t="s">
        <v>2747</v>
      </c>
      <c r="D3148" s="173" t="s">
        <v>513</v>
      </c>
      <c r="E3148" s="174">
        <v>3.1</v>
      </c>
      <c r="F3148" s="175"/>
      <c r="G3148" s="176">
        <f>ROUND(E3148*F3148,2)</f>
        <v>0</v>
      </c>
      <c r="H3148" s="175"/>
      <c r="I3148" s="176">
        <f>ROUND(E3148*H3148,2)</f>
        <v>0</v>
      </c>
      <c r="J3148" s="175"/>
      <c r="K3148" s="176">
        <f>ROUND(E3148*J3148,2)</f>
        <v>0</v>
      </c>
      <c r="L3148" s="176">
        <v>15</v>
      </c>
      <c r="M3148" s="176">
        <f>G3148*(1+L3148/100)</f>
        <v>0</v>
      </c>
      <c r="N3148" s="174">
        <v>0</v>
      </c>
      <c r="O3148" s="174">
        <f>ROUND(E3148*N3148,2)</f>
        <v>0</v>
      </c>
      <c r="P3148" s="174">
        <v>0</v>
      </c>
      <c r="Q3148" s="174">
        <f>ROUND(E3148*P3148,2)</f>
        <v>0</v>
      </c>
      <c r="R3148" s="176" t="s">
        <v>2695</v>
      </c>
      <c r="S3148" s="176" t="s">
        <v>327</v>
      </c>
      <c r="T3148" s="177" t="s">
        <v>327</v>
      </c>
      <c r="U3148" s="156">
        <v>0.05</v>
      </c>
      <c r="V3148" s="156">
        <f>ROUND(E3148*U3148,2)</f>
        <v>0.16</v>
      </c>
      <c r="W3148" s="156"/>
      <c r="X3148" s="156" t="s">
        <v>373</v>
      </c>
      <c r="Y3148" s="145"/>
      <c r="Z3148" s="145"/>
      <c r="AA3148" s="145"/>
      <c r="AB3148" s="145"/>
      <c r="AC3148" s="145"/>
      <c r="AD3148" s="145"/>
      <c r="AE3148" s="145"/>
      <c r="AF3148" s="145"/>
      <c r="AG3148" s="145" t="s">
        <v>374</v>
      </c>
      <c r="AH3148" s="145"/>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52"/>
      <c r="B3149" s="153"/>
      <c r="C3149" s="181" t="s">
        <v>2748</v>
      </c>
      <c r="D3149" s="161"/>
      <c r="E3149" s="162">
        <v>3.1</v>
      </c>
      <c r="F3149" s="156"/>
      <c r="G3149" s="156"/>
      <c r="H3149" s="156"/>
      <c r="I3149" s="156"/>
      <c r="J3149" s="156"/>
      <c r="K3149" s="156"/>
      <c r="L3149" s="156"/>
      <c r="M3149" s="156"/>
      <c r="N3149" s="155"/>
      <c r="O3149" s="155"/>
      <c r="P3149" s="155"/>
      <c r="Q3149" s="155"/>
      <c r="R3149" s="156"/>
      <c r="S3149" s="156"/>
      <c r="T3149" s="156"/>
      <c r="U3149" s="156"/>
      <c r="V3149" s="156"/>
      <c r="W3149" s="156"/>
      <c r="X3149" s="156"/>
      <c r="Y3149" s="145"/>
      <c r="Z3149" s="145"/>
      <c r="AA3149" s="145"/>
      <c r="AB3149" s="145"/>
      <c r="AC3149" s="145"/>
      <c r="AD3149" s="145"/>
      <c r="AE3149" s="145"/>
      <c r="AF3149" s="145"/>
      <c r="AG3149" s="145" t="s">
        <v>353</v>
      </c>
      <c r="AH3149" s="145">
        <v>5</v>
      </c>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ht="20.399999999999999" outlineLevel="1" x14ac:dyDescent="0.25">
      <c r="A3150" s="171">
        <v>270</v>
      </c>
      <c r="B3150" s="172" t="s">
        <v>2749</v>
      </c>
      <c r="C3150" s="180" t="s">
        <v>2750</v>
      </c>
      <c r="D3150" s="173" t="s">
        <v>513</v>
      </c>
      <c r="E3150" s="174">
        <v>11.56</v>
      </c>
      <c r="F3150" s="175"/>
      <c r="G3150" s="176">
        <f>ROUND(E3150*F3150,2)</f>
        <v>0</v>
      </c>
      <c r="H3150" s="175"/>
      <c r="I3150" s="176">
        <f>ROUND(E3150*H3150,2)</f>
        <v>0</v>
      </c>
      <c r="J3150" s="175"/>
      <c r="K3150" s="176">
        <f>ROUND(E3150*J3150,2)</f>
        <v>0</v>
      </c>
      <c r="L3150" s="176">
        <v>15</v>
      </c>
      <c r="M3150" s="176">
        <f>G3150*(1+L3150/100)</f>
        <v>0</v>
      </c>
      <c r="N3150" s="174">
        <v>0</v>
      </c>
      <c r="O3150" s="174">
        <f>ROUND(E3150*N3150,2)</f>
        <v>0</v>
      </c>
      <c r="P3150" s="174">
        <v>0</v>
      </c>
      <c r="Q3150" s="174">
        <f>ROUND(E3150*P3150,2)</f>
        <v>0</v>
      </c>
      <c r="R3150" s="176" t="s">
        <v>2695</v>
      </c>
      <c r="S3150" s="176" t="s">
        <v>327</v>
      </c>
      <c r="T3150" s="177" t="s">
        <v>327</v>
      </c>
      <c r="U3150" s="156">
        <v>0.11</v>
      </c>
      <c r="V3150" s="156">
        <f>ROUND(E3150*U3150,2)</f>
        <v>1.27</v>
      </c>
      <c r="W3150" s="156"/>
      <c r="X3150" s="156" t="s">
        <v>373</v>
      </c>
      <c r="Y3150" s="145"/>
      <c r="Z3150" s="145"/>
      <c r="AA3150" s="145"/>
      <c r="AB3150" s="145"/>
      <c r="AC3150" s="145"/>
      <c r="AD3150" s="145"/>
      <c r="AE3150" s="145"/>
      <c r="AF3150" s="145"/>
      <c r="AG3150" s="145" t="s">
        <v>374</v>
      </c>
      <c r="AH3150" s="145"/>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1" t="s">
        <v>2751</v>
      </c>
      <c r="D3151" s="161"/>
      <c r="E3151" s="162">
        <v>11.56</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5</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outlineLevel="1" x14ac:dyDescent="0.25">
      <c r="A3152" s="171">
        <v>271</v>
      </c>
      <c r="B3152" s="172" t="s">
        <v>2752</v>
      </c>
      <c r="C3152" s="180" t="s">
        <v>2753</v>
      </c>
      <c r="D3152" s="173" t="s">
        <v>513</v>
      </c>
      <c r="E3152" s="174">
        <v>1248.7025000000001</v>
      </c>
      <c r="F3152" s="175"/>
      <c r="G3152" s="176">
        <f>ROUND(E3152*F3152,2)</f>
        <v>0</v>
      </c>
      <c r="H3152" s="175"/>
      <c r="I3152" s="176">
        <f>ROUND(E3152*H3152,2)</f>
        <v>0</v>
      </c>
      <c r="J3152" s="175"/>
      <c r="K3152" s="176">
        <f>ROUND(E3152*J3152,2)</f>
        <v>0</v>
      </c>
      <c r="L3152" s="176">
        <v>15</v>
      </c>
      <c r="M3152" s="176">
        <f>G3152*(1+L3152/100)</f>
        <v>0</v>
      </c>
      <c r="N3152" s="174">
        <v>3.2000000000000003E-4</v>
      </c>
      <c r="O3152" s="174">
        <f>ROUND(E3152*N3152,2)</f>
        <v>0.4</v>
      </c>
      <c r="P3152" s="174">
        <v>0</v>
      </c>
      <c r="Q3152" s="174">
        <f>ROUND(E3152*P3152,2)</f>
        <v>0</v>
      </c>
      <c r="R3152" s="176" t="s">
        <v>2695</v>
      </c>
      <c r="S3152" s="176" t="s">
        <v>327</v>
      </c>
      <c r="T3152" s="177" t="s">
        <v>327</v>
      </c>
      <c r="U3152" s="156">
        <v>0.11</v>
      </c>
      <c r="V3152" s="156">
        <f>ROUND(E3152*U3152,2)</f>
        <v>137.36000000000001</v>
      </c>
      <c r="W3152" s="156"/>
      <c r="X3152" s="156" t="s">
        <v>373</v>
      </c>
      <c r="Y3152" s="145"/>
      <c r="Z3152" s="145"/>
      <c r="AA3152" s="145"/>
      <c r="AB3152" s="145"/>
      <c r="AC3152" s="145"/>
      <c r="AD3152" s="145"/>
      <c r="AE3152" s="145"/>
      <c r="AF3152" s="145"/>
      <c r="AG3152" s="145" t="s">
        <v>374</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1" t="s">
        <v>2754</v>
      </c>
      <c r="D3153" s="161"/>
      <c r="E3153" s="162">
        <v>1248.7025000000001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outlineLevel="1" x14ac:dyDescent="0.25">
      <c r="A3154" s="171">
        <v>272</v>
      </c>
      <c r="B3154" s="172" t="s">
        <v>2755</v>
      </c>
      <c r="C3154" s="180" t="s">
        <v>2756</v>
      </c>
      <c r="D3154" s="173" t="s">
        <v>513</v>
      </c>
      <c r="E3154" s="174">
        <v>870.71699999999998</v>
      </c>
      <c r="F3154" s="175"/>
      <c r="G3154" s="176">
        <f>ROUND(E3154*F3154,2)</f>
        <v>0</v>
      </c>
      <c r="H3154" s="175"/>
      <c r="I3154" s="176">
        <f>ROUND(E3154*H3154,2)</f>
        <v>0</v>
      </c>
      <c r="J3154" s="175"/>
      <c r="K3154" s="176">
        <f>ROUND(E3154*J3154,2)</f>
        <v>0</v>
      </c>
      <c r="L3154" s="176">
        <v>15</v>
      </c>
      <c r="M3154" s="176">
        <f>G3154*(1+L3154/100)</f>
        <v>0</v>
      </c>
      <c r="N3154" s="174">
        <v>2.1000000000000001E-4</v>
      </c>
      <c r="O3154" s="174">
        <f>ROUND(E3154*N3154,2)</f>
        <v>0.18</v>
      </c>
      <c r="P3154" s="174">
        <v>0</v>
      </c>
      <c r="Q3154" s="174">
        <f>ROUND(E3154*P3154,2)</f>
        <v>0</v>
      </c>
      <c r="R3154" s="176" t="s">
        <v>2695</v>
      </c>
      <c r="S3154" s="176" t="s">
        <v>327</v>
      </c>
      <c r="T3154" s="177" t="s">
        <v>327</v>
      </c>
      <c r="U3154" s="156">
        <v>9.5000000000000001E-2</v>
      </c>
      <c r="V3154" s="156">
        <f>ROUND(E3154*U3154,2)</f>
        <v>82.72</v>
      </c>
      <c r="W3154" s="156"/>
      <c r="X3154" s="156" t="s">
        <v>373</v>
      </c>
      <c r="Y3154" s="145"/>
      <c r="Z3154" s="145"/>
      <c r="AA3154" s="145"/>
      <c r="AB3154" s="145"/>
      <c r="AC3154" s="145"/>
      <c r="AD3154" s="145"/>
      <c r="AE3154" s="145"/>
      <c r="AF3154" s="145"/>
      <c r="AG3154" s="145" t="s">
        <v>374</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1" t="s">
        <v>2757</v>
      </c>
      <c r="D3155" s="161"/>
      <c r="E3155" s="162">
        <v>870.71699999999998</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273</v>
      </c>
      <c r="B3156" s="172" t="s">
        <v>2758</v>
      </c>
      <c r="C3156" s="180" t="s">
        <v>2759</v>
      </c>
      <c r="D3156" s="173" t="s">
        <v>513</v>
      </c>
      <c r="E3156" s="174">
        <v>870.71699999999998</v>
      </c>
      <c r="F3156" s="175"/>
      <c r="G3156" s="176">
        <f>ROUND(E3156*F3156,2)</f>
        <v>0</v>
      </c>
      <c r="H3156" s="175"/>
      <c r="I3156" s="176">
        <f>ROUND(E3156*H3156,2)</f>
        <v>0</v>
      </c>
      <c r="J3156" s="175"/>
      <c r="K3156" s="176">
        <f>ROUND(E3156*J3156,2)</f>
        <v>0</v>
      </c>
      <c r="L3156" s="176">
        <v>15</v>
      </c>
      <c r="M3156" s="176">
        <f>G3156*(1+L3156/100)</f>
        <v>0</v>
      </c>
      <c r="N3156" s="174">
        <v>3.3999999999999998E-3</v>
      </c>
      <c r="O3156" s="174">
        <f>ROUND(E3156*N3156,2)</f>
        <v>2.96</v>
      </c>
      <c r="P3156" s="174">
        <v>0</v>
      </c>
      <c r="Q3156" s="174">
        <f>ROUND(E3156*P3156,2)</f>
        <v>0</v>
      </c>
      <c r="R3156" s="176" t="s">
        <v>2695</v>
      </c>
      <c r="S3156" s="176" t="s">
        <v>327</v>
      </c>
      <c r="T3156" s="177" t="s">
        <v>327</v>
      </c>
      <c r="U3156" s="156">
        <v>0.38500000000000001</v>
      </c>
      <c r="V3156" s="156">
        <f>ROUND(E3156*U3156,2)</f>
        <v>335.23</v>
      </c>
      <c r="W3156" s="156"/>
      <c r="X3156" s="156" t="s">
        <v>373</v>
      </c>
      <c r="Y3156" s="145"/>
      <c r="Z3156" s="145"/>
      <c r="AA3156" s="145"/>
      <c r="AB3156" s="145"/>
      <c r="AC3156" s="145"/>
      <c r="AD3156" s="145"/>
      <c r="AE3156" s="145"/>
      <c r="AF3156" s="145"/>
      <c r="AG3156" s="145" t="s">
        <v>374</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259" t="s">
        <v>2760</v>
      </c>
      <c r="D3157" s="260"/>
      <c r="E3157" s="260"/>
      <c r="F3157" s="260"/>
      <c r="G3157" s="260"/>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331</v>
      </c>
      <c r="AH3157" s="145"/>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52"/>
      <c r="B3158" s="153"/>
      <c r="C3158" s="181" t="s">
        <v>2761</v>
      </c>
      <c r="D3158" s="161"/>
      <c r="E3158" s="162"/>
      <c r="F3158" s="156"/>
      <c r="G3158" s="156"/>
      <c r="H3158" s="156"/>
      <c r="I3158" s="156"/>
      <c r="J3158" s="156"/>
      <c r="K3158" s="156"/>
      <c r="L3158" s="156"/>
      <c r="M3158" s="156"/>
      <c r="N3158" s="155"/>
      <c r="O3158" s="155"/>
      <c r="P3158" s="155"/>
      <c r="Q3158" s="155"/>
      <c r="R3158" s="156"/>
      <c r="S3158" s="156"/>
      <c r="T3158" s="156"/>
      <c r="U3158" s="156"/>
      <c r="V3158" s="156"/>
      <c r="W3158" s="156"/>
      <c r="X3158" s="156"/>
      <c r="Y3158" s="145"/>
      <c r="Z3158" s="145"/>
      <c r="AA3158" s="145"/>
      <c r="AB3158" s="145"/>
      <c r="AC3158" s="145"/>
      <c r="AD3158" s="145"/>
      <c r="AE3158" s="145"/>
      <c r="AF3158" s="145"/>
      <c r="AG3158" s="145" t="s">
        <v>353</v>
      </c>
      <c r="AH3158" s="145">
        <v>0</v>
      </c>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1" t="s">
        <v>975</v>
      </c>
      <c r="D3159" s="161"/>
      <c r="E3159" s="162"/>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0</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52"/>
      <c r="B3160" s="153"/>
      <c r="C3160" s="181" t="s">
        <v>2433</v>
      </c>
      <c r="D3160" s="161"/>
      <c r="E3160" s="162">
        <v>15.91</v>
      </c>
      <c r="F3160" s="156"/>
      <c r="G3160" s="156"/>
      <c r="H3160" s="156"/>
      <c r="I3160" s="156"/>
      <c r="J3160" s="156"/>
      <c r="K3160" s="156"/>
      <c r="L3160" s="156"/>
      <c r="M3160" s="156"/>
      <c r="N3160" s="155"/>
      <c r="O3160" s="155"/>
      <c r="P3160" s="155"/>
      <c r="Q3160" s="155"/>
      <c r="R3160" s="156"/>
      <c r="S3160" s="156"/>
      <c r="T3160" s="156"/>
      <c r="U3160" s="156"/>
      <c r="V3160" s="156"/>
      <c r="W3160" s="156"/>
      <c r="X3160" s="156"/>
      <c r="Y3160" s="145"/>
      <c r="Z3160" s="145"/>
      <c r="AA3160" s="145"/>
      <c r="AB3160" s="145"/>
      <c r="AC3160" s="145"/>
      <c r="AD3160" s="145"/>
      <c r="AE3160" s="145"/>
      <c r="AF3160" s="145"/>
      <c r="AG3160" s="145" t="s">
        <v>353</v>
      </c>
      <c r="AH3160" s="145">
        <v>0</v>
      </c>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181" t="s">
        <v>1675</v>
      </c>
      <c r="D3161" s="161"/>
      <c r="E3161" s="162">
        <v>9.43</v>
      </c>
      <c r="F3161" s="156"/>
      <c r="G3161" s="156"/>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353</v>
      </c>
      <c r="AH3161" s="145">
        <v>0</v>
      </c>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1" t="s">
        <v>2434</v>
      </c>
      <c r="D3162" s="161"/>
      <c r="E3162" s="162">
        <v>1.78</v>
      </c>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1" t="s">
        <v>2435</v>
      </c>
      <c r="D3163" s="161"/>
      <c r="E3163" s="162">
        <v>1.76</v>
      </c>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1" t="s">
        <v>2436</v>
      </c>
      <c r="D3164" s="161"/>
      <c r="E3164" s="162">
        <v>4.72</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1" t="s">
        <v>2437</v>
      </c>
      <c r="D3165" s="161"/>
      <c r="E3165" s="162">
        <v>4.29</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1" t="s">
        <v>2762</v>
      </c>
      <c r="D3166" s="161"/>
      <c r="E3166" s="162">
        <v>25.635999999999999</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1" t="s">
        <v>2763</v>
      </c>
      <c r="D3167" s="161"/>
      <c r="E3167" s="162">
        <v>-2.8</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1" t="s">
        <v>2438</v>
      </c>
      <c r="D3168" s="161"/>
      <c r="E3168" s="162">
        <v>5.82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1" t="s">
        <v>2439</v>
      </c>
      <c r="D3169" s="161"/>
      <c r="E3169" s="162">
        <v>2.68</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1" t="s">
        <v>2764</v>
      </c>
      <c r="D3170" s="161"/>
      <c r="E3170" s="162">
        <v>17.056000000000001</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1" t="s">
        <v>933</v>
      </c>
      <c r="D3171" s="161"/>
      <c r="E3171" s="162">
        <v>-1.4</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1" t="s">
        <v>1682</v>
      </c>
      <c r="D3172" s="161"/>
      <c r="E3172" s="162">
        <v>10.01</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1" t="s">
        <v>1683</v>
      </c>
      <c r="D3173" s="161"/>
      <c r="E3173" s="162">
        <v>3.41</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1" t="s">
        <v>2440</v>
      </c>
      <c r="D3174" s="161"/>
      <c r="E3174" s="162">
        <v>3.8</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1" t="s">
        <v>2441</v>
      </c>
      <c r="D3175" s="161"/>
      <c r="E3175" s="162">
        <v>8.3699999999999992</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1" t="s">
        <v>2442</v>
      </c>
      <c r="D3176" s="161"/>
      <c r="E3176" s="162">
        <v>51.36</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1" t="s">
        <v>2445</v>
      </c>
      <c r="D3177" s="161"/>
      <c r="E3177" s="162">
        <v>32.31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1" t="s">
        <v>1686</v>
      </c>
      <c r="D3178" s="161"/>
      <c r="E3178" s="162">
        <v>14.7</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1" t="s">
        <v>2446</v>
      </c>
      <c r="D3179" s="161"/>
      <c r="E3179" s="162">
        <v>7.6</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1" t="s">
        <v>2447</v>
      </c>
      <c r="D3180" s="161"/>
      <c r="E3180" s="162">
        <v>6.93</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1" t="s">
        <v>1689</v>
      </c>
      <c r="D3181" s="161"/>
      <c r="E3181" s="162">
        <v>5.04</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1" t="s">
        <v>859</v>
      </c>
      <c r="D3182" s="161"/>
      <c r="E3182" s="162"/>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1" t="s">
        <v>1704</v>
      </c>
      <c r="D3183" s="161"/>
      <c r="E3183" s="162">
        <v>3.77</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1" t="s">
        <v>1705</v>
      </c>
      <c r="D3184" s="161"/>
      <c r="E3184" s="162">
        <v>9.09</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1" t="s">
        <v>1706</v>
      </c>
      <c r="D3185" s="161"/>
      <c r="E3185" s="162">
        <v>4.71</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1" t="s">
        <v>1707</v>
      </c>
      <c r="D3186" s="161"/>
      <c r="E3186" s="162">
        <v>5.05</v>
      </c>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1" t="s">
        <v>1708</v>
      </c>
      <c r="D3187" s="161"/>
      <c r="E3187" s="162">
        <v>9.09</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1" t="s">
        <v>1709</v>
      </c>
      <c r="D3188" s="161"/>
      <c r="E3188" s="162">
        <v>4.01</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1" t="s">
        <v>1710</v>
      </c>
      <c r="D3189" s="161"/>
      <c r="E3189" s="162">
        <v>3.2</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1" t="s">
        <v>1711</v>
      </c>
      <c r="D3190" s="161"/>
      <c r="E3190" s="162">
        <v>1.92</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1" t="s">
        <v>1712</v>
      </c>
      <c r="D3191" s="161"/>
      <c r="E3191" s="162">
        <v>5.26</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1" t="s">
        <v>2765</v>
      </c>
      <c r="D3192" s="161"/>
      <c r="E3192" s="162">
        <v>6.3</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1" t="s">
        <v>1713</v>
      </c>
      <c r="D3193" s="161"/>
      <c r="E3193" s="162">
        <v>33.78</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1" t="s">
        <v>2475</v>
      </c>
      <c r="D3194" s="161"/>
      <c r="E3194" s="162">
        <v>-20.625</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1" t="s">
        <v>2766</v>
      </c>
      <c r="D3195" s="161"/>
      <c r="E3195" s="162">
        <v>68.099999999999994</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1" t="s">
        <v>1310</v>
      </c>
      <c r="D3196" s="161"/>
      <c r="E3196" s="162">
        <v>-2</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1" t="s">
        <v>1312</v>
      </c>
      <c r="D3197" s="161"/>
      <c r="E3197" s="162">
        <v>-3.6</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1" t="s">
        <v>935</v>
      </c>
      <c r="D3198" s="161"/>
      <c r="E3198" s="162">
        <v>-11.52</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1" t="s">
        <v>2476</v>
      </c>
      <c r="D3199" s="161"/>
      <c r="E3199" s="162">
        <v>10.199999999999999</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1" t="s">
        <v>2767</v>
      </c>
      <c r="D3200" s="161"/>
      <c r="E3200" s="162">
        <v>39.9</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1" t="s">
        <v>934</v>
      </c>
      <c r="D3201" s="161"/>
      <c r="E3201" s="162">
        <v>-1.8</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1" t="s">
        <v>1715</v>
      </c>
      <c r="D3202" s="161"/>
      <c r="E3202" s="162">
        <v>4.8600000000000003</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1" t="s">
        <v>2477</v>
      </c>
      <c r="D3203" s="161"/>
      <c r="E3203" s="162">
        <v>12.9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1" t="s">
        <v>1720</v>
      </c>
      <c r="D3204" s="161"/>
      <c r="E3204" s="162">
        <v>10.67</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1" t="s">
        <v>2768</v>
      </c>
      <c r="D3205" s="161"/>
      <c r="E3205" s="162">
        <v>33.6</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1" t="s">
        <v>1312</v>
      </c>
      <c r="D3206" s="161"/>
      <c r="E3206" s="162">
        <v>-3.6</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1" t="s">
        <v>2458</v>
      </c>
      <c r="D3207" s="161"/>
      <c r="E3207" s="162">
        <v>10.67</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1" t="s">
        <v>2768</v>
      </c>
      <c r="D3208" s="161"/>
      <c r="E3208" s="162">
        <v>33.6</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1" t="s">
        <v>1312</v>
      </c>
      <c r="D3209" s="161"/>
      <c r="E3209" s="162">
        <v>-3.6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1" t="s">
        <v>1727</v>
      </c>
      <c r="D3210" s="161"/>
      <c r="E3210" s="162">
        <v>11.34</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1" t="s">
        <v>2769</v>
      </c>
      <c r="D3211" s="161"/>
      <c r="E3211" s="162">
        <v>35.567999999999998</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1" t="s">
        <v>1312</v>
      </c>
      <c r="D3212" s="161"/>
      <c r="E3212" s="162">
        <v>-3.6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1" t="s">
        <v>1732</v>
      </c>
      <c r="D3213" s="161"/>
      <c r="E3213" s="162">
        <v>5.9</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1" t="s">
        <v>2770</v>
      </c>
      <c r="D3214" s="161"/>
      <c r="E3214" s="162">
        <v>23.088000000000001</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1" t="s">
        <v>934</v>
      </c>
      <c r="D3215" s="161"/>
      <c r="E3215" s="162">
        <v>-1.8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1" t="s">
        <v>1733</v>
      </c>
      <c r="D3216" s="161"/>
      <c r="E3216" s="162">
        <v>5.9</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1" t="s">
        <v>2770</v>
      </c>
      <c r="D3217" s="161"/>
      <c r="E3217" s="162">
        <v>23.088000000000001</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1" t="s">
        <v>934</v>
      </c>
      <c r="D3218" s="161"/>
      <c r="E3218" s="162">
        <v>-1.8</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1" t="s">
        <v>1736</v>
      </c>
      <c r="D3219" s="161"/>
      <c r="E3219" s="162">
        <v>5.9</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1" t="s">
        <v>2770</v>
      </c>
      <c r="D3220" s="161"/>
      <c r="E3220" s="162">
        <v>23.088000000000001</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1" t="s">
        <v>934</v>
      </c>
      <c r="D3221" s="161"/>
      <c r="E3221" s="162">
        <v>-1.8</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1" t="s">
        <v>1737</v>
      </c>
      <c r="D3222" s="161"/>
      <c r="E3222" s="162">
        <v>5.9</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1" t="s">
        <v>2770</v>
      </c>
      <c r="D3223" s="161"/>
      <c r="E3223" s="162">
        <v>23.088000000000001</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1" t="s">
        <v>934</v>
      </c>
      <c r="D3224" s="161"/>
      <c r="E3224" s="162">
        <v>-1.8</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1" t="s">
        <v>1743</v>
      </c>
      <c r="D3225" s="161"/>
      <c r="E3225" s="162">
        <v>3.66</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1" t="s">
        <v>2771</v>
      </c>
      <c r="D3226" s="161"/>
      <c r="E3226" s="162">
        <v>20.28</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1" t="s">
        <v>933</v>
      </c>
      <c r="D3227" s="161"/>
      <c r="E3227" s="162">
        <v>-1.4</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1" t="s">
        <v>855</v>
      </c>
      <c r="D3228" s="161"/>
      <c r="E3228" s="162"/>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1" t="s">
        <v>1748</v>
      </c>
      <c r="D3229" s="161"/>
      <c r="E3229" s="162">
        <v>4.05</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1" t="s">
        <v>2772</v>
      </c>
      <c r="D3230" s="161"/>
      <c r="E3230" s="162">
        <v>21.84</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1" t="s">
        <v>918</v>
      </c>
      <c r="D3231" s="161"/>
      <c r="E3231" s="162">
        <v>-1.6</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1" t="s">
        <v>1750</v>
      </c>
      <c r="D3232" s="161"/>
      <c r="E3232" s="162">
        <v>4.05</v>
      </c>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1" t="s">
        <v>2772</v>
      </c>
      <c r="D3233" s="161"/>
      <c r="E3233" s="162">
        <v>21.84</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1" t="s">
        <v>918</v>
      </c>
      <c r="D3234" s="161"/>
      <c r="E3234" s="162">
        <v>-1.6</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1" t="s">
        <v>1751</v>
      </c>
      <c r="D3235" s="161"/>
      <c r="E3235" s="162">
        <v>4.05</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1" t="s">
        <v>2772</v>
      </c>
      <c r="D3236" s="161"/>
      <c r="E3236" s="162">
        <v>21.84</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1" t="s">
        <v>918</v>
      </c>
      <c r="D3237" s="161"/>
      <c r="E3237" s="162">
        <v>-1.6</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1" t="s">
        <v>1754</v>
      </c>
      <c r="D3238" s="161"/>
      <c r="E3238" s="162">
        <v>4.05</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1" t="s">
        <v>2772</v>
      </c>
      <c r="D3239" s="161"/>
      <c r="E3239" s="162">
        <v>21.84</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1" t="s">
        <v>918</v>
      </c>
      <c r="D3240" s="161"/>
      <c r="E3240" s="162">
        <v>-1.6</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1" t="s">
        <v>1755</v>
      </c>
      <c r="D3241" s="161"/>
      <c r="E3241" s="162">
        <v>6.77</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1" t="s">
        <v>2773</v>
      </c>
      <c r="D3242" s="161"/>
      <c r="E3242" s="162">
        <v>26.78</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1" t="s">
        <v>934</v>
      </c>
      <c r="D3243" s="161"/>
      <c r="E3243" s="162">
        <v>-1.8</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1" t="s">
        <v>1757</v>
      </c>
      <c r="D3244" s="161"/>
      <c r="E3244" s="162">
        <v>1.99</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1" t="s">
        <v>1760</v>
      </c>
      <c r="D3245" s="161"/>
      <c r="E3245" s="162">
        <v>4.05</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1" t="s">
        <v>2772</v>
      </c>
      <c r="D3246" s="161"/>
      <c r="E3246" s="162">
        <v>21.84</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1" t="s">
        <v>918</v>
      </c>
      <c r="D3247" s="161"/>
      <c r="E3247" s="162">
        <v>-1.6</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1" t="s">
        <v>1761</v>
      </c>
      <c r="D3248" s="161"/>
      <c r="E3248" s="162">
        <v>4.05</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1" t="s">
        <v>2772</v>
      </c>
      <c r="D3249" s="161"/>
      <c r="E3249" s="162">
        <v>21.84</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1" t="s">
        <v>918</v>
      </c>
      <c r="D3250" s="161"/>
      <c r="E3250" s="162">
        <v>-1.6</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1" t="s">
        <v>1764</v>
      </c>
      <c r="D3251" s="161"/>
      <c r="E3251" s="162">
        <v>4.05</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1" t="s">
        <v>2772</v>
      </c>
      <c r="D3252" s="161"/>
      <c r="E3252" s="162">
        <v>21.84</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1" t="s">
        <v>918</v>
      </c>
      <c r="D3253" s="161"/>
      <c r="E3253" s="162">
        <v>-1.6</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ht="20.399999999999999" outlineLevel="1" x14ac:dyDescent="0.25">
      <c r="A3254" s="171">
        <v>274</v>
      </c>
      <c r="B3254" s="172" t="s">
        <v>2774</v>
      </c>
      <c r="C3254" s="180" t="s">
        <v>2775</v>
      </c>
      <c r="D3254" s="173" t="s">
        <v>758</v>
      </c>
      <c r="E3254" s="174">
        <v>532.34</v>
      </c>
      <c r="F3254" s="175"/>
      <c r="G3254" s="176">
        <f>ROUND(E3254*F3254,2)</f>
        <v>0</v>
      </c>
      <c r="H3254" s="175"/>
      <c r="I3254" s="176">
        <f>ROUND(E3254*H3254,2)</f>
        <v>0</v>
      </c>
      <c r="J3254" s="175"/>
      <c r="K3254" s="176">
        <f>ROUND(E3254*J3254,2)</f>
        <v>0</v>
      </c>
      <c r="L3254" s="176">
        <v>15</v>
      </c>
      <c r="M3254" s="176">
        <f>G3254*(1+L3254/100)</f>
        <v>0</v>
      </c>
      <c r="N3254" s="174">
        <v>3.2000000000000003E-4</v>
      </c>
      <c r="O3254" s="174">
        <f>ROUND(E3254*N3254,2)</f>
        <v>0.17</v>
      </c>
      <c r="P3254" s="174">
        <v>0</v>
      </c>
      <c r="Q3254" s="174">
        <f>ROUND(E3254*P3254,2)</f>
        <v>0</v>
      </c>
      <c r="R3254" s="176" t="s">
        <v>2695</v>
      </c>
      <c r="S3254" s="176" t="s">
        <v>327</v>
      </c>
      <c r="T3254" s="177" t="s">
        <v>327</v>
      </c>
      <c r="U3254" s="156">
        <v>0.11</v>
      </c>
      <c r="V3254" s="156">
        <f>ROUND(E3254*U3254,2)</f>
        <v>58.56</v>
      </c>
      <c r="W3254" s="156"/>
      <c r="X3254" s="156" t="s">
        <v>373</v>
      </c>
      <c r="Y3254" s="145"/>
      <c r="Z3254" s="145"/>
      <c r="AA3254" s="145"/>
      <c r="AB3254" s="145"/>
      <c r="AC3254" s="145"/>
      <c r="AD3254" s="145"/>
      <c r="AE3254" s="145"/>
      <c r="AF3254" s="145"/>
      <c r="AG3254" s="145" t="s">
        <v>374</v>
      </c>
      <c r="AH3254" s="145"/>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1" t="s">
        <v>975</v>
      </c>
      <c r="D3255" s="161"/>
      <c r="E3255" s="162"/>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1" t="s">
        <v>2776</v>
      </c>
      <c r="D3256" s="161"/>
      <c r="E3256" s="162">
        <v>17.04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1" t="s">
        <v>2777</v>
      </c>
      <c r="D3257" s="161"/>
      <c r="E3257" s="162">
        <v>15.08</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outlineLevel="1" x14ac:dyDescent="0.25">
      <c r="A3258" s="152"/>
      <c r="B3258" s="153"/>
      <c r="C3258" s="181" t="s">
        <v>2778</v>
      </c>
      <c r="D3258" s="161"/>
      <c r="E3258" s="162">
        <v>5.54</v>
      </c>
      <c r="F3258" s="156"/>
      <c r="G3258" s="156"/>
      <c r="H3258" s="156"/>
      <c r="I3258" s="156"/>
      <c r="J3258" s="156"/>
      <c r="K3258" s="156"/>
      <c r="L3258" s="156"/>
      <c r="M3258" s="156"/>
      <c r="N3258" s="155"/>
      <c r="O3258" s="155"/>
      <c r="P3258" s="155"/>
      <c r="Q3258" s="155"/>
      <c r="R3258" s="156"/>
      <c r="S3258" s="156"/>
      <c r="T3258" s="156"/>
      <c r="U3258" s="156"/>
      <c r="V3258" s="156"/>
      <c r="W3258" s="156"/>
      <c r="X3258" s="156"/>
      <c r="Y3258" s="145"/>
      <c r="Z3258" s="145"/>
      <c r="AA3258" s="145"/>
      <c r="AB3258" s="145"/>
      <c r="AC3258" s="145"/>
      <c r="AD3258" s="145"/>
      <c r="AE3258" s="145"/>
      <c r="AF3258" s="145"/>
      <c r="AG3258" s="145" t="s">
        <v>353</v>
      </c>
      <c r="AH3258" s="145">
        <v>0</v>
      </c>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1" t="s">
        <v>2779</v>
      </c>
      <c r="D3259" s="161"/>
      <c r="E3259" s="162">
        <v>5.54</v>
      </c>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1" t="s">
        <v>2780</v>
      </c>
      <c r="D3260" s="161"/>
      <c r="E3260" s="162">
        <v>9.0399999999999991</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1" t="s">
        <v>2781</v>
      </c>
      <c r="D3261" s="161"/>
      <c r="E3261" s="162">
        <v>9.86</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1" t="s">
        <v>2782</v>
      </c>
      <c r="D3262" s="161"/>
      <c r="E3262" s="162">
        <v>9.8800000000000008</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1" t="s">
        <v>2783</v>
      </c>
      <c r="D3263" s="161"/>
      <c r="E3263" s="162">
        <v>6.56</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1" t="s">
        <v>2784</v>
      </c>
      <c r="D3264" s="161"/>
      <c r="E3264" s="162">
        <v>13.38</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1" t="s">
        <v>2785</v>
      </c>
      <c r="D3265" s="161"/>
      <c r="E3265" s="162">
        <v>7.44</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1" t="s">
        <v>2786</v>
      </c>
      <c r="D3266" s="161"/>
      <c r="E3266" s="162">
        <v>7.74</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1" t="s">
        <v>2787</v>
      </c>
      <c r="D3267" s="161"/>
      <c r="E3267" s="162">
        <v>12.64</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1" t="s">
        <v>2788</v>
      </c>
      <c r="D3268" s="161"/>
      <c r="E3268" s="162">
        <v>38.08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1" t="s">
        <v>2789</v>
      </c>
      <c r="D3269" s="161"/>
      <c r="E3269" s="162">
        <v>22.8</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1" t="s">
        <v>2790</v>
      </c>
      <c r="D3270" s="161"/>
      <c r="E3270" s="162">
        <v>16.78</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1" t="s">
        <v>2791</v>
      </c>
      <c r="D3271" s="161"/>
      <c r="E3271" s="162">
        <v>11.08</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1" t="s">
        <v>2792</v>
      </c>
      <c r="D3272" s="161"/>
      <c r="E3272" s="162">
        <v>10.48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1" t="s">
        <v>2793</v>
      </c>
      <c r="D3273" s="161"/>
      <c r="E3273" s="162">
        <v>9.06</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1" t="s">
        <v>859</v>
      </c>
      <c r="D3274" s="161"/>
      <c r="E3274" s="162"/>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1" t="s">
        <v>2794</v>
      </c>
      <c r="D3275" s="161"/>
      <c r="E3275" s="162">
        <v>7.66</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1" t="s">
        <v>2795</v>
      </c>
      <c r="D3276" s="161"/>
      <c r="E3276" s="162">
        <v>12.96</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1" t="s">
        <v>2796</v>
      </c>
      <c r="D3277" s="161"/>
      <c r="E3277" s="162">
        <v>8.56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1" t="s">
        <v>2797</v>
      </c>
      <c r="D3278" s="161"/>
      <c r="E3278" s="162">
        <v>8.86</v>
      </c>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1" t="s">
        <v>2798</v>
      </c>
      <c r="D3279" s="161"/>
      <c r="E3279" s="162">
        <v>12.96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1" t="s">
        <v>2799</v>
      </c>
      <c r="D3280" s="161"/>
      <c r="E3280" s="162">
        <v>7.66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1" t="s">
        <v>2800</v>
      </c>
      <c r="D3281" s="161"/>
      <c r="E3281" s="162">
        <v>7.2</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1" t="s">
        <v>2801</v>
      </c>
      <c r="D3282" s="161"/>
      <c r="E3282" s="162">
        <v>11.8</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1" t="s">
        <v>2802</v>
      </c>
      <c r="D3283" s="161"/>
      <c r="E3283" s="162">
        <v>22.7</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1" t="s">
        <v>2803</v>
      </c>
      <c r="D3284" s="161"/>
      <c r="E3284" s="162">
        <v>14.48</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1" t="s">
        <v>2804</v>
      </c>
      <c r="D3285" s="161"/>
      <c r="E3285" s="162">
        <v>8.6999999999999993</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1" t="s">
        <v>2805</v>
      </c>
      <c r="D3286" s="161"/>
      <c r="E3286" s="162">
        <v>16.899999999999999</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1" t="s">
        <v>2806</v>
      </c>
      <c r="D3287" s="161"/>
      <c r="E3287" s="162">
        <v>14</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1" t="s">
        <v>2807</v>
      </c>
      <c r="D3288" s="161"/>
      <c r="E3288" s="162">
        <v>14</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1" t="s">
        <v>2808</v>
      </c>
      <c r="D3289" s="161"/>
      <c r="E3289" s="162">
        <v>14.82</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1" t="s">
        <v>2809</v>
      </c>
      <c r="D3290" s="161"/>
      <c r="E3290" s="162">
        <v>9.6199999999999992</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1" t="s">
        <v>2810</v>
      </c>
      <c r="D3291" s="161"/>
      <c r="E3291" s="162">
        <v>9.6199999999999992</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1" t="s">
        <v>2811</v>
      </c>
      <c r="D3292" s="161"/>
      <c r="E3292" s="162">
        <v>9.6199999999999992</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1" t="s">
        <v>2812</v>
      </c>
      <c r="D3293" s="161"/>
      <c r="E3293" s="162">
        <v>9.6199999999999992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1" t="s">
        <v>2813</v>
      </c>
      <c r="D3294" s="161"/>
      <c r="E3294" s="162">
        <v>7.8</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1" t="s">
        <v>855</v>
      </c>
      <c r="D3295" s="161"/>
      <c r="E3295" s="162"/>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1" t="s">
        <v>2814</v>
      </c>
      <c r="D3296" s="161"/>
      <c r="E3296" s="162">
        <v>8.4</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1" t="s">
        <v>2815</v>
      </c>
      <c r="D3297" s="161"/>
      <c r="E3297" s="162">
        <v>8.4</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1" t="s">
        <v>2816</v>
      </c>
      <c r="D3298" s="161"/>
      <c r="E3298" s="162">
        <v>8.4</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1" t="s">
        <v>2817</v>
      </c>
      <c r="D3299" s="161"/>
      <c r="E3299" s="162">
        <v>8.4</v>
      </c>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1" t="s">
        <v>2818</v>
      </c>
      <c r="D3300" s="161"/>
      <c r="E3300" s="162">
        <v>10.3</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1" t="s">
        <v>2819</v>
      </c>
      <c r="D3301" s="161"/>
      <c r="E3301" s="162">
        <v>5.68</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1" t="s">
        <v>2820</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1" t="s">
        <v>2821</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1" t="s">
        <v>2822</v>
      </c>
      <c r="D3304" s="161"/>
      <c r="E3304" s="162">
        <v>8.4</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ht="20.399999999999999" outlineLevel="1" x14ac:dyDescent="0.25">
      <c r="A3305" s="171">
        <v>275</v>
      </c>
      <c r="B3305" s="172" t="s">
        <v>2823</v>
      </c>
      <c r="C3305" s="180" t="s">
        <v>2824</v>
      </c>
      <c r="D3305" s="173" t="s">
        <v>758</v>
      </c>
      <c r="E3305" s="174">
        <v>218.28</v>
      </c>
      <c r="F3305" s="175"/>
      <c r="G3305" s="176">
        <f>ROUND(E3305*F3305,2)</f>
        <v>0</v>
      </c>
      <c r="H3305" s="175"/>
      <c r="I3305" s="176">
        <f>ROUND(E3305*H3305,2)</f>
        <v>0</v>
      </c>
      <c r="J3305" s="175"/>
      <c r="K3305" s="176">
        <f>ROUND(E3305*J3305,2)</f>
        <v>0</v>
      </c>
      <c r="L3305" s="176">
        <v>15</v>
      </c>
      <c r="M3305" s="176">
        <f>G3305*(1+L3305/100)</f>
        <v>0</v>
      </c>
      <c r="N3305" s="174">
        <v>3.2000000000000003E-4</v>
      </c>
      <c r="O3305" s="174">
        <f>ROUND(E3305*N3305,2)</f>
        <v>7.0000000000000007E-2</v>
      </c>
      <c r="P3305" s="174">
        <v>0</v>
      </c>
      <c r="Q3305" s="174">
        <f>ROUND(E3305*P3305,2)</f>
        <v>0</v>
      </c>
      <c r="R3305" s="176" t="s">
        <v>2695</v>
      </c>
      <c r="S3305" s="176" t="s">
        <v>327</v>
      </c>
      <c r="T3305" s="177" t="s">
        <v>327</v>
      </c>
      <c r="U3305" s="156">
        <v>0.14000000000000001</v>
      </c>
      <c r="V3305" s="156">
        <f>ROUND(E3305*U3305,2)</f>
        <v>30.56</v>
      </c>
      <c r="W3305" s="156"/>
      <c r="X3305" s="156" t="s">
        <v>373</v>
      </c>
      <c r="Y3305" s="145"/>
      <c r="Z3305" s="145"/>
      <c r="AA3305" s="145"/>
      <c r="AB3305" s="145"/>
      <c r="AC3305" s="145"/>
      <c r="AD3305" s="145"/>
      <c r="AE3305" s="145"/>
      <c r="AF3305" s="145"/>
      <c r="AG3305" s="145" t="s">
        <v>374</v>
      </c>
      <c r="AH3305" s="145"/>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1" t="s">
        <v>975</v>
      </c>
      <c r="D3306" s="161"/>
      <c r="E3306" s="162"/>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1" t="s">
        <v>2825</v>
      </c>
      <c r="D3307" s="161"/>
      <c r="E3307" s="162">
        <v>20.8</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1" t="s">
        <v>2439</v>
      </c>
      <c r="D3308" s="161"/>
      <c r="E3308" s="162">
        <v>2.68</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outlineLevel="1" x14ac:dyDescent="0.25">
      <c r="A3309" s="152"/>
      <c r="B3309" s="153"/>
      <c r="C3309" s="181" t="s">
        <v>859</v>
      </c>
      <c r="D3309" s="161"/>
      <c r="E3309" s="162"/>
      <c r="F3309" s="156"/>
      <c r="G3309" s="156"/>
      <c r="H3309" s="156"/>
      <c r="I3309" s="156"/>
      <c r="J3309" s="156"/>
      <c r="K3309" s="156"/>
      <c r="L3309" s="156"/>
      <c r="M3309" s="156"/>
      <c r="N3309" s="155"/>
      <c r="O3309" s="155"/>
      <c r="P3309" s="155"/>
      <c r="Q3309" s="155"/>
      <c r="R3309" s="156"/>
      <c r="S3309" s="156"/>
      <c r="T3309" s="156"/>
      <c r="U3309" s="156"/>
      <c r="V3309" s="156"/>
      <c r="W3309" s="156"/>
      <c r="X3309" s="156"/>
      <c r="Y3309" s="145"/>
      <c r="Z3309" s="145"/>
      <c r="AA3309" s="145"/>
      <c r="AB3309" s="145"/>
      <c r="AC3309" s="145"/>
      <c r="AD3309" s="145"/>
      <c r="AE3309" s="145"/>
      <c r="AF3309" s="145"/>
      <c r="AG3309" s="145" t="s">
        <v>353</v>
      </c>
      <c r="AH3309" s="145">
        <v>0</v>
      </c>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1" t="s">
        <v>2826</v>
      </c>
      <c r="D3310" s="161"/>
      <c r="E3310" s="162">
        <v>12</v>
      </c>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1" t="s">
        <v>2827</v>
      </c>
      <c r="D3311" s="161"/>
      <c r="E3311" s="162">
        <v>18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1" t="s">
        <v>2828</v>
      </c>
      <c r="D3312" s="161"/>
      <c r="E3312" s="162">
        <v>9.6</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1" t="s">
        <v>2829</v>
      </c>
      <c r="D3313" s="161"/>
      <c r="E3313" s="162">
        <v>9.6</v>
      </c>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1" t="s">
        <v>2830</v>
      </c>
      <c r="D3314" s="161"/>
      <c r="E3314" s="162">
        <v>9.6</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1" t="s">
        <v>2831</v>
      </c>
      <c r="D3315" s="161"/>
      <c r="E3315" s="162">
        <v>9.6</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1" t="s">
        <v>2832</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1" t="s">
        <v>2833</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1" t="s">
        <v>2834</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1" t="s">
        <v>2835</v>
      </c>
      <c r="D3319" s="161"/>
      <c r="E3319" s="162">
        <v>14.4</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1" t="s">
        <v>855</v>
      </c>
      <c r="D3320" s="161"/>
      <c r="E3320" s="162"/>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1" t="s">
        <v>2836</v>
      </c>
      <c r="D3321" s="161"/>
      <c r="E3321" s="162">
        <v>10.4</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1" t="s">
        <v>2837</v>
      </c>
      <c r="D3322" s="161"/>
      <c r="E3322" s="162">
        <v>10.4</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1" t="s">
        <v>2838</v>
      </c>
      <c r="D3323" s="161"/>
      <c r="E3323" s="162">
        <v>10.4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1" t="s">
        <v>2839</v>
      </c>
      <c r="D3324" s="161"/>
      <c r="E3324" s="162">
        <v>10.4</v>
      </c>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1" t="s">
        <v>2840</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1" t="s">
        <v>2841</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1" t="s">
        <v>2842</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1" t="s">
        <v>2843</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ht="20.399999999999999" outlineLevel="1" x14ac:dyDescent="0.25">
      <c r="A3329" s="171">
        <v>276</v>
      </c>
      <c r="B3329" s="172" t="s">
        <v>2844</v>
      </c>
      <c r="C3329" s="180" t="s">
        <v>2845</v>
      </c>
      <c r="D3329" s="173" t="s">
        <v>701</v>
      </c>
      <c r="E3329" s="174">
        <v>4</v>
      </c>
      <c r="F3329" s="175"/>
      <c r="G3329" s="176">
        <f>ROUND(E3329*F3329,2)</f>
        <v>0</v>
      </c>
      <c r="H3329" s="175"/>
      <c r="I3329" s="176">
        <f>ROUND(E3329*H3329,2)</f>
        <v>0</v>
      </c>
      <c r="J3329" s="175"/>
      <c r="K3329" s="176">
        <f>ROUND(E3329*J3329,2)</f>
        <v>0</v>
      </c>
      <c r="L3329" s="176">
        <v>15</v>
      </c>
      <c r="M3329" s="176">
        <f>G3329*(1+L3329/100)</f>
        <v>0</v>
      </c>
      <c r="N3329" s="174">
        <v>6.8000000000000005E-4</v>
      </c>
      <c r="O3329" s="174">
        <f>ROUND(E3329*N3329,2)</f>
        <v>0</v>
      </c>
      <c r="P3329" s="174">
        <v>0</v>
      </c>
      <c r="Q3329" s="174">
        <f>ROUND(E3329*P3329,2)</f>
        <v>0</v>
      </c>
      <c r="R3329" s="176" t="s">
        <v>2695</v>
      </c>
      <c r="S3329" s="176" t="s">
        <v>327</v>
      </c>
      <c r="T3329" s="177" t="s">
        <v>327</v>
      </c>
      <c r="U3329" s="156">
        <v>1.36</v>
      </c>
      <c r="V3329" s="156">
        <f>ROUND(E3329*U3329,2)</f>
        <v>5.44</v>
      </c>
      <c r="W3329" s="156"/>
      <c r="X3329" s="156" t="s">
        <v>373</v>
      </c>
      <c r="Y3329" s="145"/>
      <c r="Z3329" s="145"/>
      <c r="AA3329" s="145"/>
      <c r="AB3329" s="145"/>
      <c r="AC3329" s="145"/>
      <c r="AD3329" s="145"/>
      <c r="AE3329" s="145"/>
      <c r="AF3329" s="145"/>
      <c r="AG3329" s="145" t="s">
        <v>374</v>
      </c>
      <c r="AH3329" s="145"/>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1" t="s">
        <v>2846</v>
      </c>
      <c r="D3330" s="161"/>
      <c r="E3330" s="162">
        <v>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71">
        <v>277</v>
      </c>
      <c r="B3331" s="172" t="s">
        <v>2847</v>
      </c>
      <c r="C3331" s="180" t="s">
        <v>2848</v>
      </c>
      <c r="D3331" s="173" t="s">
        <v>513</v>
      </c>
      <c r="E3331" s="174">
        <v>1248.7025000000001</v>
      </c>
      <c r="F3331" s="175"/>
      <c r="G3331" s="176">
        <f>ROUND(E3331*F3331,2)</f>
        <v>0</v>
      </c>
      <c r="H3331" s="175"/>
      <c r="I3331" s="176">
        <f>ROUND(E3331*H3331,2)</f>
        <v>0</v>
      </c>
      <c r="J3331" s="175"/>
      <c r="K3331" s="176">
        <f>ROUND(E3331*J3331,2)</f>
        <v>0</v>
      </c>
      <c r="L3331" s="176">
        <v>15</v>
      </c>
      <c r="M3331" s="176">
        <f>G3331*(1+L3331/100)</f>
        <v>0</v>
      </c>
      <c r="N3331" s="174">
        <v>6.3000000000000003E-4</v>
      </c>
      <c r="O3331" s="174">
        <f>ROUND(E3331*N3331,2)</f>
        <v>0.79</v>
      </c>
      <c r="P3331" s="174">
        <v>0</v>
      </c>
      <c r="Q3331" s="174">
        <f>ROUND(E3331*P3331,2)</f>
        <v>0</v>
      </c>
      <c r="R3331" s="176" t="s">
        <v>2695</v>
      </c>
      <c r="S3331" s="176" t="s">
        <v>327</v>
      </c>
      <c r="T3331" s="177" t="s">
        <v>327</v>
      </c>
      <c r="U3331" s="156">
        <v>0.16</v>
      </c>
      <c r="V3331" s="156">
        <f>ROUND(E3331*U3331,2)</f>
        <v>199.79</v>
      </c>
      <c r="W3331" s="156"/>
      <c r="X3331" s="156" t="s">
        <v>373</v>
      </c>
      <c r="Y3331" s="145"/>
      <c r="Z3331" s="145"/>
      <c r="AA3331" s="145"/>
      <c r="AB3331" s="145"/>
      <c r="AC3331" s="145"/>
      <c r="AD3331" s="145"/>
      <c r="AE3331" s="145"/>
      <c r="AF3331" s="145"/>
      <c r="AG3331" s="145" t="s">
        <v>374</v>
      </c>
      <c r="AH3331" s="145"/>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1" t="s">
        <v>2849</v>
      </c>
      <c r="D3332" s="161"/>
      <c r="E3332" s="162">
        <v>2</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outlineLevel="1" x14ac:dyDescent="0.25">
      <c r="A3333" s="152"/>
      <c r="B3333" s="153"/>
      <c r="C3333" s="181" t="s">
        <v>2850</v>
      </c>
      <c r="D3333" s="161"/>
      <c r="E3333" s="162">
        <v>8.4</v>
      </c>
      <c r="F3333" s="156"/>
      <c r="G3333" s="156"/>
      <c r="H3333" s="156"/>
      <c r="I3333" s="156"/>
      <c r="J3333" s="156"/>
      <c r="K3333" s="156"/>
      <c r="L3333" s="156"/>
      <c r="M3333" s="156"/>
      <c r="N3333" s="155"/>
      <c r="O3333" s="155"/>
      <c r="P3333" s="155"/>
      <c r="Q3333" s="155"/>
      <c r="R3333" s="156"/>
      <c r="S3333" s="156"/>
      <c r="T3333" s="156"/>
      <c r="U3333" s="156"/>
      <c r="V3333" s="156"/>
      <c r="W3333" s="156"/>
      <c r="X3333" s="156"/>
      <c r="Y3333" s="145"/>
      <c r="Z3333" s="145"/>
      <c r="AA3333" s="145"/>
      <c r="AB3333" s="145"/>
      <c r="AC3333" s="145"/>
      <c r="AD3333" s="145"/>
      <c r="AE3333" s="145"/>
      <c r="AF3333" s="145"/>
      <c r="AG3333" s="145" t="s">
        <v>353</v>
      </c>
      <c r="AH3333" s="145">
        <v>0</v>
      </c>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1" t="s">
        <v>2712</v>
      </c>
      <c r="D3334" s="161"/>
      <c r="E3334" s="162"/>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52"/>
      <c r="B3335" s="153"/>
      <c r="C3335" s="181" t="s">
        <v>1815</v>
      </c>
      <c r="D3335" s="161"/>
      <c r="E3335" s="162"/>
      <c r="F3335" s="156"/>
      <c r="G3335" s="156"/>
      <c r="H3335" s="156"/>
      <c r="I3335" s="156"/>
      <c r="J3335" s="156"/>
      <c r="K3335" s="156"/>
      <c r="L3335" s="156"/>
      <c r="M3335" s="156"/>
      <c r="N3335" s="155"/>
      <c r="O3335" s="155"/>
      <c r="P3335" s="155"/>
      <c r="Q3335" s="155"/>
      <c r="R3335" s="156"/>
      <c r="S3335" s="156"/>
      <c r="T3335" s="156"/>
      <c r="U3335" s="156"/>
      <c r="V3335" s="156"/>
      <c r="W3335" s="156"/>
      <c r="X3335" s="156"/>
      <c r="Y3335" s="145"/>
      <c r="Z3335" s="145"/>
      <c r="AA3335" s="145"/>
      <c r="AB3335" s="145"/>
      <c r="AC3335" s="145"/>
      <c r="AD3335" s="145"/>
      <c r="AE3335" s="145"/>
      <c r="AF3335" s="145"/>
      <c r="AG3335" s="145" t="s">
        <v>353</v>
      </c>
      <c r="AH3335" s="145">
        <v>0</v>
      </c>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1" t="s">
        <v>2851</v>
      </c>
      <c r="D3336" s="161"/>
      <c r="E3336" s="162">
        <v>21.936</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ht="20.399999999999999" outlineLevel="1" x14ac:dyDescent="0.25">
      <c r="A3337" s="152"/>
      <c r="B3337" s="153"/>
      <c r="C3337" s="181" t="s">
        <v>2852</v>
      </c>
      <c r="D3337" s="161"/>
      <c r="E3337" s="162">
        <v>23.76</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1" t="s">
        <v>2853</v>
      </c>
      <c r="D3338" s="161"/>
      <c r="E3338" s="162">
        <v>172.08949999999999</v>
      </c>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1" t="s">
        <v>2717</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1" t="s">
        <v>2718</v>
      </c>
      <c r="D3340" s="161"/>
      <c r="E3340" s="162">
        <v>59.01</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outlineLevel="1" x14ac:dyDescent="0.25">
      <c r="A3341" s="152"/>
      <c r="B3341" s="153"/>
      <c r="C3341" s="181" t="s">
        <v>2719</v>
      </c>
      <c r="D3341" s="161"/>
      <c r="E3341" s="162">
        <v>10.01</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1" t="s">
        <v>1117</v>
      </c>
      <c r="D3342" s="161"/>
      <c r="E3342" s="162"/>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1" t="s">
        <v>2720</v>
      </c>
      <c r="D3343" s="161"/>
      <c r="E3343" s="162">
        <v>80</v>
      </c>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1" t="s">
        <v>2854</v>
      </c>
      <c r="D3344" s="161"/>
      <c r="E3344" s="162">
        <v>29.25</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1" t="s">
        <v>2722</v>
      </c>
      <c r="D3345" s="161"/>
      <c r="E3345" s="162"/>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1" t="s">
        <v>2855</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1" t="s">
        <v>2856</v>
      </c>
      <c r="D3347" s="161"/>
      <c r="E3347" s="162">
        <v>31.17</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1" t="s">
        <v>2857</v>
      </c>
      <c r="D3348" s="161"/>
      <c r="E3348" s="162"/>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1" t="s">
        <v>2858</v>
      </c>
      <c r="D3349" s="161"/>
      <c r="E3349" s="162">
        <v>35.024999999999999</v>
      </c>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1" t="s">
        <v>2859</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1" t="s">
        <v>2860</v>
      </c>
      <c r="D3351" s="161"/>
      <c r="E3351" s="162">
        <v>36.119999999999997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1" t="s">
        <v>2861</v>
      </c>
      <c r="D3352" s="161"/>
      <c r="E3352" s="162">
        <v>15.477</v>
      </c>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1" t="s">
        <v>2862</v>
      </c>
      <c r="D3353" s="161"/>
      <c r="E3353" s="162"/>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1" t="s">
        <v>2863</v>
      </c>
      <c r="D3354" s="161"/>
      <c r="E3354" s="162">
        <v>91.44</v>
      </c>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1" t="s">
        <v>2864</v>
      </c>
      <c r="D3355" s="161"/>
      <c r="E3355" s="162">
        <v>19.239999999999998</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1" t="s">
        <v>2865</v>
      </c>
      <c r="D3356" s="161"/>
      <c r="E3356" s="162">
        <v>16.59</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1" t="s">
        <v>2866</v>
      </c>
      <c r="D3357" s="161"/>
      <c r="E3357" s="162">
        <v>3.96</v>
      </c>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1" t="s">
        <v>2867</v>
      </c>
      <c r="D3358" s="161"/>
      <c r="E3358" s="162">
        <v>2.1</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1" t="s">
        <v>2868</v>
      </c>
      <c r="D3359" s="161"/>
      <c r="E3359" s="162">
        <v>7.585</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1" t="s">
        <v>2869</v>
      </c>
      <c r="D3360" s="161"/>
      <c r="E3360" s="162">
        <v>285.262</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1" t="s">
        <v>2730</v>
      </c>
      <c r="D3361" s="161"/>
      <c r="E3361" s="162">
        <v>5.76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1" t="s">
        <v>2731</v>
      </c>
      <c r="D3362" s="161"/>
      <c r="E3362" s="162">
        <v>3.1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1" t="s">
        <v>2870</v>
      </c>
      <c r="D3363" s="161"/>
      <c r="E3363" s="162">
        <v>24.288</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1" t="s">
        <v>2733</v>
      </c>
      <c r="D3364" s="161"/>
      <c r="E3364" s="162"/>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1" t="s">
        <v>2871</v>
      </c>
      <c r="D3365" s="161"/>
      <c r="E3365" s="162"/>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1" t="s">
        <v>2872</v>
      </c>
      <c r="D3366" s="161"/>
      <c r="E3366" s="162">
        <v>49</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1" t="s">
        <v>2873</v>
      </c>
      <c r="D3367" s="161"/>
      <c r="E3367" s="162"/>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1" t="s">
        <v>2874</v>
      </c>
      <c r="D3368" s="161"/>
      <c r="E3368" s="162">
        <v>102.46</v>
      </c>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1" t="s">
        <v>2875</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1" t="s">
        <v>2876</v>
      </c>
      <c r="D3370" s="161"/>
      <c r="E3370" s="162">
        <v>76.05</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1" t="s">
        <v>2877</v>
      </c>
      <c r="D3371" s="161"/>
      <c r="E3371" s="162">
        <v>16.992000000000001</v>
      </c>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1" t="s">
        <v>2878</v>
      </c>
      <c r="D3372" s="161"/>
      <c r="E3372" s="162">
        <v>20.628</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71">
        <v>278</v>
      </c>
      <c r="B3373" s="172" t="s">
        <v>2879</v>
      </c>
      <c r="C3373" s="180" t="s">
        <v>2880</v>
      </c>
      <c r="D3373" s="173" t="s">
        <v>758</v>
      </c>
      <c r="E3373" s="174">
        <v>445.8</v>
      </c>
      <c r="F3373" s="175"/>
      <c r="G3373" s="176">
        <f>ROUND(E3373*F3373,2)</f>
        <v>0</v>
      </c>
      <c r="H3373" s="175"/>
      <c r="I3373" s="176">
        <f>ROUND(E3373*H3373,2)</f>
        <v>0</v>
      </c>
      <c r="J3373" s="175"/>
      <c r="K3373" s="176">
        <f>ROUND(E3373*J3373,2)</f>
        <v>0</v>
      </c>
      <c r="L3373" s="176">
        <v>15</v>
      </c>
      <c r="M3373" s="176">
        <f>G3373*(1+L3373/100)</f>
        <v>0</v>
      </c>
      <c r="N3373" s="174">
        <v>3.3E-4</v>
      </c>
      <c r="O3373" s="174">
        <f>ROUND(E3373*N3373,2)</f>
        <v>0.15</v>
      </c>
      <c r="P3373" s="174">
        <v>0</v>
      </c>
      <c r="Q3373" s="174">
        <f>ROUND(E3373*P3373,2)</f>
        <v>0</v>
      </c>
      <c r="R3373" s="176" t="s">
        <v>2695</v>
      </c>
      <c r="S3373" s="176" t="s">
        <v>327</v>
      </c>
      <c r="T3373" s="177" t="s">
        <v>327</v>
      </c>
      <c r="U3373" s="156">
        <v>0.1</v>
      </c>
      <c r="V3373" s="156">
        <f>ROUND(E3373*U3373,2)</f>
        <v>44.58</v>
      </c>
      <c r="W3373" s="156"/>
      <c r="X3373" s="156" t="s">
        <v>373</v>
      </c>
      <c r="Y3373" s="145"/>
      <c r="Z3373" s="145"/>
      <c r="AA3373" s="145"/>
      <c r="AB3373" s="145"/>
      <c r="AC3373" s="145"/>
      <c r="AD3373" s="145"/>
      <c r="AE3373" s="145"/>
      <c r="AF3373" s="145"/>
      <c r="AG3373" s="145" t="s">
        <v>374</v>
      </c>
      <c r="AH3373" s="145"/>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1" t="s">
        <v>2881</v>
      </c>
      <c r="D3374" s="161"/>
      <c r="E3374" s="162">
        <v>7.6</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1" t="s">
        <v>2712</v>
      </c>
      <c r="D3375" s="161"/>
      <c r="E3375" s="162"/>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1" t="s">
        <v>1815</v>
      </c>
      <c r="D3376" s="161"/>
      <c r="E3376" s="162"/>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52"/>
      <c r="B3377" s="153"/>
      <c r="C3377" s="181" t="s">
        <v>2882</v>
      </c>
      <c r="D3377" s="161"/>
      <c r="E3377" s="162">
        <v>18.28</v>
      </c>
      <c r="F3377" s="156"/>
      <c r="G3377" s="156"/>
      <c r="H3377" s="156"/>
      <c r="I3377" s="156"/>
      <c r="J3377" s="156"/>
      <c r="K3377" s="156"/>
      <c r="L3377" s="156"/>
      <c r="M3377" s="156"/>
      <c r="N3377" s="155"/>
      <c r="O3377" s="155"/>
      <c r="P3377" s="155"/>
      <c r="Q3377" s="155"/>
      <c r="R3377" s="156"/>
      <c r="S3377" s="156"/>
      <c r="T3377" s="156"/>
      <c r="U3377" s="156"/>
      <c r="V3377" s="156"/>
      <c r="W3377" s="156"/>
      <c r="X3377" s="156"/>
      <c r="Y3377" s="145"/>
      <c r="Z3377" s="145"/>
      <c r="AA3377" s="145"/>
      <c r="AB3377" s="145"/>
      <c r="AC3377" s="145"/>
      <c r="AD3377" s="145"/>
      <c r="AE3377" s="145"/>
      <c r="AF3377" s="145"/>
      <c r="AG3377" s="145" t="s">
        <v>353</v>
      </c>
      <c r="AH3377" s="145">
        <v>0</v>
      </c>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1" t="s">
        <v>2883</v>
      </c>
      <c r="D3378" s="161"/>
      <c r="E3378" s="162">
        <v>19.8</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1" t="s">
        <v>2884</v>
      </c>
      <c r="D3379" s="161"/>
      <c r="E3379" s="162">
        <v>31.85</v>
      </c>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1" t="s">
        <v>2717</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1" t="s">
        <v>2885</v>
      </c>
      <c r="D3381" s="161"/>
      <c r="E3381" s="162">
        <v>14.05</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1" t="s">
        <v>2886</v>
      </c>
      <c r="D3382" s="161"/>
      <c r="E3382" s="162">
        <v>7.7</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1" t="s">
        <v>1117</v>
      </c>
      <c r="D3383" s="161"/>
      <c r="E3383" s="162"/>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1" t="s">
        <v>2887</v>
      </c>
      <c r="D3384" s="161"/>
      <c r="E3384" s="162">
        <v>27.5</v>
      </c>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1" t="s">
        <v>2888</v>
      </c>
      <c r="D3385" s="161"/>
      <c r="E3385" s="162">
        <v>19.5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1" t="s">
        <v>2722</v>
      </c>
      <c r="D3386" s="161"/>
      <c r="E3386" s="162"/>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1" t="s">
        <v>2855</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1" t="s">
        <v>2889</v>
      </c>
      <c r="D3388" s="161"/>
      <c r="E3388" s="162">
        <v>20.78</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1" t="s">
        <v>2857</v>
      </c>
      <c r="D3389" s="161"/>
      <c r="E3389" s="162"/>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1" t="s">
        <v>2890</v>
      </c>
      <c r="D3390" s="161"/>
      <c r="E3390" s="162">
        <v>23.35</v>
      </c>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1" t="s">
        <v>2859</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1" t="s">
        <v>2891</v>
      </c>
      <c r="D3392" s="161"/>
      <c r="E3392" s="162">
        <v>31.45</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1" t="s">
        <v>2862</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1" t="s">
        <v>2892</v>
      </c>
      <c r="D3394" s="161"/>
      <c r="E3394" s="162">
        <v>60.96</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1" t="s">
        <v>2893</v>
      </c>
      <c r="D3395" s="161"/>
      <c r="E3395" s="162">
        <v>16.399999999999999</v>
      </c>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1" t="s">
        <v>2894</v>
      </c>
      <c r="D3396" s="161"/>
      <c r="E3396" s="162">
        <v>3.8</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1" t="s">
        <v>2895</v>
      </c>
      <c r="D3397" s="161"/>
      <c r="E3397" s="162">
        <v>66.34</v>
      </c>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1" t="s">
        <v>2896</v>
      </c>
      <c r="D3398" s="161"/>
      <c r="E3398" s="162">
        <v>20.239999999999998</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1" t="s">
        <v>2733</v>
      </c>
      <c r="D3399" s="161"/>
      <c r="E3399" s="162"/>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1" t="s">
        <v>2897</v>
      </c>
      <c r="D3400" s="161"/>
      <c r="E3400" s="162">
        <v>17.5</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1" t="s">
        <v>2898</v>
      </c>
      <c r="D3401" s="161"/>
      <c r="E3401" s="162">
        <v>21.8</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1" t="s">
        <v>2899</v>
      </c>
      <c r="D3402" s="161"/>
      <c r="E3402" s="162">
        <v>16.899999999999999</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ht="20.399999999999999" outlineLevel="1" x14ac:dyDescent="0.25">
      <c r="A3403" s="171">
        <v>279</v>
      </c>
      <c r="B3403" s="172" t="s">
        <v>2900</v>
      </c>
      <c r="C3403" s="180" t="s">
        <v>2901</v>
      </c>
      <c r="D3403" s="173" t="s">
        <v>758</v>
      </c>
      <c r="E3403" s="174">
        <v>2</v>
      </c>
      <c r="F3403" s="175"/>
      <c r="G3403" s="176">
        <f>ROUND(E3403*F3403,2)</f>
        <v>0</v>
      </c>
      <c r="H3403" s="175"/>
      <c r="I3403" s="176">
        <f>ROUND(E3403*H3403,2)</f>
        <v>0</v>
      </c>
      <c r="J3403" s="175"/>
      <c r="K3403" s="176">
        <f>ROUND(E3403*J3403,2)</f>
        <v>0</v>
      </c>
      <c r="L3403" s="176">
        <v>15</v>
      </c>
      <c r="M3403" s="176">
        <f>G3403*(1+L3403/100)</f>
        <v>0</v>
      </c>
      <c r="N3403" s="174">
        <v>7.6000000000000004E-4</v>
      </c>
      <c r="O3403" s="174">
        <f>ROUND(E3403*N3403,2)</f>
        <v>0</v>
      </c>
      <c r="P3403" s="174">
        <v>0</v>
      </c>
      <c r="Q3403" s="174">
        <f>ROUND(E3403*P3403,2)</f>
        <v>0</v>
      </c>
      <c r="R3403" s="176" t="s">
        <v>2695</v>
      </c>
      <c r="S3403" s="176" t="s">
        <v>327</v>
      </c>
      <c r="T3403" s="177" t="s">
        <v>327</v>
      </c>
      <c r="U3403" s="156">
        <v>0.189</v>
      </c>
      <c r="V3403" s="156">
        <f>ROUND(E3403*U3403,2)</f>
        <v>0.38</v>
      </c>
      <c r="W3403" s="156"/>
      <c r="X3403" s="156" t="s">
        <v>373</v>
      </c>
      <c r="Y3403" s="145"/>
      <c r="Z3403" s="145"/>
      <c r="AA3403" s="145"/>
      <c r="AB3403" s="145"/>
      <c r="AC3403" s="145"/>
      <c r="AD3403" s="145"/>
      <c r="AE3403" s="145"/>
      <c r="AF3403" s="145"/>
      <c r="AG3403" s="145" t="s">
        <v>374</v>
      </c>
      <c r="AH3403" s="145"/>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99" t="s">
        <v>2618</v>
      </c>
      <c r="D3404" s="154"/>
      <c r="E3404" s="155"/>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376</v>
      </c>
      <c r="AH3404" s="145"/>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272" t="s">
        <v>2902</v>
      </c>
      <c r="D3405" s="273"/>
      <c r="E3405" s="273"/>
      <c r="F3405" s="273"/>
      <c r="G3405" s="273"/>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376</v>
      </c>
      <c r="AH3405" s="145"/>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261" t="s">
        <v>2903</v>
      </c>
      <c r="D3406" s="262"/>
      <c r="E3406" s="262"/>
      <c r="F3406" s="262"/>
      <c r="G3406" s="262"/>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331</v>
      </c>
      <c r="AH3406" s="145"/>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outlineLevel="1" x14ac:dyDescent="0.25">
      <c r="A3407" s="152"/>
      <c r="B3407" s="153"/>
      <c r="C3407" s="181" t="s">
        <v>2904</v>
      </c>
      <c r="D3407" s="161"/>
      <c r="E3407" s="162">
        <v>2</v>
      </c>
      <c r="F3407" s="156"/>
      <c r="G3407" s="156"/>
      <c r="H3407" s="156"/>
      <c r="I3407" s="156"/>
      <c r="J3407" s="156"/>
      <c r="K3407" s="156"/>
      <c r="L3407" s="156"/>
      <c r="M3407" s="156"/>
      <c r="N3407" s="155"/>
      <c r="O3407" s="155"/>
      <c r="P3407" s="155"/>
      <c r="Q3407" s="155"/>
      <c r="R3407" s="156"/>
      <c r="S3407" s="156"/>
      <c r="T3407" s="156"/>
      <c r="U3407" s="156"/>
      <c r="V3407" s="156"/>
      <c r="W3407" s="156"/>
      <c r="X3407" s="156"/>
      <c r="Y3407" s="145"/>
      <c r="Z3407" s="145"/>
      <c r="AA3407" s="145"/>
      <c r="AB3407" s="145"/>
      <c r="AC3407" s="145"/>
      <c r="AD3407" s="145"/>
      <c r="AE3407" s="145"/>
      <c r="AF3407" s="145"/>
      <c r="AG3407" s="145" t="s">
        <v>353</v>
      </c>
      <c r="AH3407" s="145">
        <v>0</v>
      </c>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ht="20.399999999999999" outlineLevel="1" x14ac:dyDescent="0.25">
      <c r="A3408" s="171">
        <v>280</v>
      </c>
      <c r="B3408" s="172" t="s">
        <v>2905</v>
      </c>
      <c r="C3408" s="180" t="s">
        <v>2906</v>
      </c>
      <c r="D3408" s="173" t="s">
        <v>758</v>
      </c>
      <c r="E3408" s="174">
        <v>15.5</v>
      </c>
      <c r="F3408" s="175"/>
      <c r="G3408" s="176">
        <f>ROUND(E3408*F3408,2)</f>
        <v>0</v>
      </c>
      <c r="H3408" s="175"/>
      <c r="I3408" s="176">
        <f>ROUND(E3408*H3408,2)</f>
        <v>0</v>
      </c>
      <c r="J3408" s="175"/>
      <c r="K3408" s="176">
        <f>ROUND(E3408*J3408,2)</f>
        <v>0</v>
      </c>
      <c r="L3408" s="176">
        <v>15</v>
      </c>
      <c r="M3408" s="176">
        <f>G3408*(1+L3408/100)</f>
        <v>0</v>
      </c>
      <c r="N3408" s="174">
        <v>7.6000000000000004E-4</v>
      </c>
      <c r="O3408" s="174">
        <f>ROUND(E3408*N3408,2)</f>
        <v>0.01</v>
      </c>
      <c r="P3408" s="174">
        <v>0</v>
      </c>
      <c r="Q3408" s="174">
        <f>ROUND(E3408*P3408,2)</f>
        <v>0</v>
      </c>
      <c r="R3408" s="176" t="s">
        <v>2695</v>
      </c>
      <c r="S3408" s="176" t="s">
        <v>327</v>
      </c>
      <c r="T3408" s="177" t="s">
        <v>327</v>
      </c>
      <c r="U3408" s="156">
        <v>0.189</v>
      </c>
      <c r="V3408" s="156">
        <f>ROUND(E3408*U3408,2)</f>
        <v>2.93</v>
      </c>
      <c r="W3408" s="156"/>
      <c r="X3408" s="156" t="s">
        <v>373</v>
      </c>
      <c r="Y3408" s="145"/>
      <c r="Z3408" s="145"/>
      <c r="AA3408" s="145"/>
      <c r="AB3408" s="145"/>
      <c r="AC3408" s="145"/>
      <c r="AD3408" s="145"/>
      <c r="AE3408" s="145"/>
      <c r="AF3408" s="145"/>
      <c r="AG3408" s="145" t="s">
        <v>374</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199" t="s">
        <v>2618</v>
      </c>
      <c r="D3409" s="154"/>
      <c r="E3409" s="155"/>
      <c r="F3409" s="156"/>
      <c r="G3409" s="156"/>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376</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72" t="s">
        <v>2902</v>
      </c>
      <c r="D3410" s="273"/>
      <c r="E3410" s="273"/>
      <c r="F3410" s="273"/>
      <c r="G3410" s="273"/>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376</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261" t="s">
        <v>2903</v>
      </c>
      <c r="D3411" s="262"/>
      <c r="E3411" s="262"/>
      <c r="F3411" s="262"/>
      <c r="G3411" s="262"/>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331</v>
      </c>
      <c r="AH3411" s="145"/>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outlineLevel="1" x14ac:dyDescent="0.25">
      <c r="A3412" s="152"/>
      <c r="B3412" s="153"/>
      <c r="C3412" s="181" t="s">
        <v>2907</v>
      </c>
      <c r="D3412" s="161"/>
      <c r="E3412" s="162">
        <v>6.4</v>
      </c>
      <c r="F3412" s="156"/>
      <c r="G3412" s="156"/>
      <c r="H3412" s="156"/>
      <c r="I3412" s="156"/>
      <c r="J3412" s="156"/>
      <c r="K3412" s="156"/>
      <c r="L3412" s="156"/>
      <c r="M3412" s="156"/>
      <c r="N3412" s="155"/>
      <c r="O3412" s="155"/>
      <c r="P3412" s="155"/>
      <c r="Q3412" s="155"/>
      <c r="R3412" s="156"/>
      <c r="S3412" s="156"/>
      <c r="T3412" s="156"/>
      <c r="U3412" s="156"/>
      <c r="V3412" s="156"/>
      <c r="W3412" s="156"/>
      <c r="X3412" s="156"/>
      <c r="Y3412" s="145"/>
      <c r="Z3412" s="145"/>
      <c r="AA3412" s="145"/>
      <c r="AB3412" s="145"/>
      <c r="AC3412" s="145"/>
      <c r="AD3412" s="145"/>
      <c r="AE3412" s="145"/>
      <c r="AF3412" s="145"/>
      <c r="AG3412" s="145" t="s">
        <v>353</v>
      </c>
      <c r="AH3412" s="145">
        <v>0</v>
      </c>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81" t="s">
        <v>2908</v>
      </c>
      <c r="D3413" s="161"/>
      <c r="E3413" s="162">
        <v>7.1</v>
      </c>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353</v>
      </c>
      <c r="AH3413" s="145">
        <v>0</v>
      </c>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181" t="s">
        <v>2909</v>
      </c>
      <c r="D3414" s="161"/>
      <c r="E3414" s="162">
        <v>2</v>
      </c>
      <c r="F3414" s="156"/>
      <c r="G3414" s="156"/>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353</v>
      </c>
      <c r="AH3414" s="145">
        <v>0</v>
      </c>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ht="20.399999999999999" outlineLevel="1" x14ac:dyDescent="0.25">
      <c r="A3415" s="171">
        <v>281</v>
      </c>
      <c r="B3415" s="172" t="s">
        <v>2910</v>
      </c>
      <c r="C3415" s="180" t="s">
        <v>2911</v>
      </c>
      <c r="D3415" s="173" t="s">
        <v>758</v>
      </c>
      <c r="E3415" s="174">
        <v>7.1</v>
      </c>
      <c r="F3415" s="175"/>
      <c r="G3415" s="176">
        <f>ROUND(E3415*F3415,2)</f>
        <v>0</v>
      </c>
      <c r="H3415" s="175"/>
      <c r="I3415" s="176">
        <f>ROUND(E3415*H3415,2)</f>
        <v>0</v>
      </c>
      <c r="J3415" s="175"/>
      <c r="K3415" s="176">
        <f>ROUND(E3415*J3415,2)</f>
        <v>0</v>
      </c>
      <c r="L3415" s="176">
        <v>15</v>
      </c>
      <c r="M3415" s="176">
        <f>G3415*(1+L3415/100)</f>
        <v>0</v>
      </c>
      <c r="N3415" s="174">
        <v>4.2999999999999999E-4</v>
      </c>
      <c r="O3415" s="174">
        <f>ROUND(E3415*N3415,2)</f>
        <v>0</v>
      </c>
      <c r="P3415" s="174">
        <v>0</v>
      </c>
      <c r="Q3415" s="174">
        <f>ROUND(E3415*P3415,2)</f>
        <v>0</v>
      </c>
      <c r="R3415" s="176" t="s">
        <v>2695</v>
      </c>
      <c r="S3415" s="176" t="s">
        <v>327</v>
      </c>
      <c r="T3415" s="177" t="s">
        <v>327</v>
      </c>
      <c r="U3415" s="156">
        <v>0.189</v>
      </c>
      <c r="V3415" s="156">
        <f>ROUND(E3415*U3415,2)</f>
        <v>1.34</v>
      </c>
      <c r="W3415" s="156"/>
      <c r="X3415" s="156" t="s">
        <v>373</v>
      </c>
      <c r="Y3415" s="145"/>
      <c r="Z3415" s="145"/>
      <c r="AA3415" s="145"/>
      <c r="AB3415" s="145"/>
      <c r="AC3415" s="145"/>
      <c r="AD3415" s="145"/>
      <c r="AE3415" s="145"/>
      <c r="AF3415" s="145"/>
      <c r="AG3415" s="145" t="s">
        <v>374</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99" t="s">
        <v>2618</v>
      </c>
      <c r="D3416" s="154"/>
      <c r="E3416" s="155"/>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376</v>
      </c>
      <c r="AH3416" s="145"/>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272" t="s">
        <v>2902</v>
      </c>
      <c r="D3417" s="273"/>
      <c r="E3417" s="273"/>
      <c r="F3417" s="273"/>
      <c r="G3417" s="273"/>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376</v>
      </c>
      <c r="AH3417" s="145"/>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261" t="s">
        <v>2912</v>
      </c>
      <c r="D3418" s="262"/>
      <c r="E3418" s="262"/>
      <c r="F3418" s="262"/>
      <c r="G3418" s="262"/>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331</v>
      </c>
      <c r="AH3418" s="145"/>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outlineLevel="1" x14ac:dyDescent="0.25">
      <c r="A3419" s="152"/>
      <c r="B3419" s="153"/>
      <c r="C3419" s="181" t="s">
        <v>2913</v>
      </c>
      <c r="D3419" s="161"/>
      <c r="E3419" s="162">
        <v>7.1</v>
      </c>
      <c r="F3419" s="156"/>
      <c r="G3419" s="156"/>
      <c r="H3419" s="156"/>
      <c r="I3419" s="156"/>
      <c r="J3419" s="156"/>
      <c r="K3419" s="156"/>
      <c r="L3419" s="156"/>
      <c r="M3419" s="156"/>
      <c r="N3419" s="155"/>
      <c r="O3419" s="155"/>
      <c r="P3419" s="155"/>
      <c r="Q3419" s="155"/>
      <c r="R3419" s="156"/>
      <c r="S3419" s="156"/>
      <c r="T3419" s="156"/>
      <c r="U3419" s="156"/>
      <c r="V3419" s="156"/>
      <c r="W3419" s="156"/>
      <c r="X3419" s="156"/>
      <c r="Y3419" s="145"/>
      <c r="Z3419" s="145"/>
      <c r="AA3419" s="145"/>
      <c r="AB3419" s="145"/>
      <c r="AC3419" s="145"/>
      <c r="AD3419" s="145"/>
      <c r="AE3419" s="145"/>
      <c r="AF3419" s="145"/>
      <c r="AG3419" s="145" t="s">
        <v>353</v>
      </c>
      <c r="AH3419" s="145">
        <v>0</v>
      </c>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ht="20.399999999999999" outlineLevel="1" x14ac:dyDescent="0.25">
      <c r="A3420" s="171">
        <v>282</v>
      </c>
      <c r="B3420" s="172" t="s">
        <v>2914</v>
      </c>
      <c r="C3420" s="180" t="s">
        <v>2915</v>
      </c>
      <c r="D3420" s="173" t="s">
        <v>513</v>
      </c>
      <c r="E3420" s="174">
        <v>16.4192</v>
      </c>
      <c r="F3420" s="175"/>
      <c r="G3420" s="176">
        <f>ROUND(E3420*F3420,2)</f>
        <v>0</v>
      </c>
      <c r="H3420" s="175"/>
      <c r="I3420" s="176">
        <f>ROUND(E3420*H3420,2)</f>
        <v>0</v>
      </c>
      <c r="J3420" s="175"/>
      <c r="K3420" s="176">
        <f>ROUND(E3420*J3420,2)</f>
        <v>0</v>
      </c>
      <c r="L3420" s="176">
        <v>15</v>
      </c>
      <c r="M3420" s="176">
        <f>G3420*(1+L3420/100)</f>
        <v>0</v>
      </c>
      <c r="N3420" s="174">
        <v>1.8E-3</v>
      </c>
      <c r="O3420" s="174">
        <f>ROUND(E3420*N3420,2)</f>
        <v>0.03</v>
      </c>
      <c r="P3420" s="174">
        <v>0</v>
      </c>
      <c r="Q3420" s="174">
        <f>ROUND(E3420*P3420,2)</f>
        <v>0</v>
      </c>
      <c r="R3420" s="176" t="s">
        <v>506</v>
      </c>
      <c r="S3420" s="176" t="s">
        <v>327</v>
      </c>
      <c r="T3420" s="177" t="s">
        <v>327</v>
      </c>
      <c r="U3420" s="156">
        <v>0</v>
      </c>
      <c r="V3420" s="156">
        <f>ROUND(E3420*U3420,2)</f>
        <v>0</v>
      </c>
      <c r="W3420" s="156"/>
      <c r="X3420" s="156" t="s">
        <v>507</v>
      </c>
      <c r="Y3420" s="145"/>
      <c r="Z3420" s="145"/>
      <c r="AA3420" s="145"/>
      <c r="AB3420" s="145"/>
      <c r="AC3420" s="145"/>
      <c r="AD3420" s="145"/>
      <c r="AE3420" s="145"/>
      <c r="AF3420" s="145"/>
      <c r="AG3420" s="145" t="s">
        <v>508</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181" t="s">
        <v>2748</v>
      </c>
      <c r="D3421" s="161"/>
      <c r="E3421" s="162">
        <v>3.1</v>
      </c>
      <c r="F3421" s="156"/>
      <c r="G3421" s="156"/>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353</v>
      </c>
      <c r="AH3421" s="145">
        <v>5</v>
      </c>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181" t="s">
        <v>2751</v>
      </c>
      <c r="D3422" s="161"/>
      <c r="E3422" s="162">
        <v>11.56</v>
      </c>
      <c r="F3422" s="156"/>
      <c r="G3422" s="156"/>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353</v>
      </c>
      <c r="AH3422" s="145">
        <v>5</v>
      </c>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97" t="s">
        <v>2916</v>
      </c>
      <c r="D3423" s="185"/>
      <c r="E3423" s="186">
        <v>1.7592000000000001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4</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2917</v>
      </c>
      <c r="C3424" s="180" t="s">
        <v>2918</v>
      </c>
      <c r="D3424" s="173" t="s">
        <v>513</v>
      </c>
      <c r="E3424" s="174">
        <v>1448.86798</v>
      </c>
      <c r="F3424" s="175"/>
      <c r="G3424" s="176">
        <f>ROUND(E3424*F3424,2)</f>
        <v>0</v>
      </c>
      <c r="H3424" s="175"/>
      <c r="I3424" s="176">
        <f>ROUND(E3424*H3424,2)</f>
        <v>0</v>
      </c>
      <c r="J3424" s="175"/>
      <c r="K3424" s="176">
        <f>ROUND(E3424*J3424,2)</f>
        <v>0</v>
      </c>
      <c r="L3424" s="176">
        <v>15</v>
      </c>
      <c r="M3424" s="176">
        <f>G3424*(1+L3424/100)</f>
        <v>0</v>
      </c>
      <c r="N3424" s="174">
        <v>4.5999999999999999E-3</v>
      </c>
      <c r="O3424" s="174">
        <f>ROUND(E3424*N3424,2)</f>
        <v>6.66</v>
      </c>
      <c r="P3424" s="174">
        <v>0</v>
      </c>
      <c r="Q3424" s="174">
        <f>ROUND(E3424*P3424,2)</f>
        <v>0</v>
      </c>
      <c r="R3424" s="176" t="s">
        <v>506</v>
      </c>
      <c r="S3424" s="176" t="s">
        <v>327</v>
      </c>
      <c r="T3424" s="177" t="s">
        <v>327</v>
      </c>
      <c r="U3424" s="156">
        <v>0</v>
      </c>
      <c r="V3424" s="156">
        <f>ROUND(E3424*U3424,2)</f>
        <v>0</v>
      </c>
      <c r="W3424" s="156"/>
      <c r="X3424" s="156" t="s">
        <v>507</v>
      </c>
      <c r="Y3424" s="145"/>
      <c r="Z3424" s="145"/>
      <c r="AA3424" s="145"/>
      <c r="AB3424" s="145"/>
      <c r="AC3424" s="145"/>
      <c r="AD3424" s="145"/>
      <c r="AE3424" s="145"/>
      <c r="AF3424" s="145"/>
      <c r="AG3424" s="145" t="s">
        <v>508</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1" t="s">
        <v>2699</v>
      </c>
      <c r="D3425" s="161"/>
      <c r="E3425" s="162">
        <v>1259.8851999999999</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97" t="s">
        <v>851</v>
      </c>
      <c r="D3426" s="185"/>
      <c r="E3426" s="186">
        <v>188.98277999999999</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4</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ht="20.399999999999999" outlineLevel="1" x14ac:dyDescent="0.25">
      <c r="A3427" s="171">
        <v>284</v>
      </c>
      <c r="B3427" s="172" t="s">
        <v>2919</v>
      </c>
      <c r="C3427" s="180" t="s">
        <v>2920</v>
      </c>
      <c r="D3427" s="173" t="s">
        <v>513</v>
      </c>
      <c r="E3427" s="174">
        <v>1448.86798</v>
      </c>
      <c r="F3427" s="175"/>
      <c r="G3427" s="176">
        <f>ROUND(E3427*F3427,2)</f>
        <v>0</v>
      </c>
      <c r="H3427" s="175"/>
      <c r="I3427" s="176">
        <f>ROUND(E3427*H3427,2)</f>
        <v>0</v>
      </c>
      <c r="J3427" s="175"/>
      <c r="K3427" s="176">
        <f>ROUND(E3427*J3427,2)</f>
        <v>0</v>
      </c>
      <c r="L3427" s="176">
        <v>15</v>
      </c>
      <c r="M3427" s="176">
        <f>G3427*(1+L3427/100)</f>
        <v>0</v>
      </c>
      <c r="N3427" s="174">
        <v>4.4999999999999997E-3</v>
      </c>
      <c r="O3427" s="174">
        <f>ROUND(E3427*N3427,2)</f>
        <v>6.52</v>
      </c>
      <c r="P3427" s="174">
        <v>0</v>
      </c>
      <c r="Q3427" s="174">
        <f>ROUND(E3427*P3427,2)</f>
        <v>0</v>
      </c>
      <c r="R3427" s="176" t="s">
        <v>506</v>
      </c>
      <c r="S3427" s="176" t="s">
        <v>327</v>
      </c>
      <c r="T3427" s="177" t="s">
        <v>327</v>
      </c>
      <c r="U3427" s="156">
        <v>0</v>
      </c>
      <c r="V3427" s="156">
        <f>ROUND(E3427*U3427,2)</f>
        <v>0</v>
      </c>
      <c r="W3427" s="156"/>
      <c r="X3427" s="156" t="s">
        <v>507</v>
      </c>
      <c r="Y3427" s="145"/>
      <c r="Z3427" s="145"/>
      <c r="AA3427" s="145"/>
      <c r="AB3427" s="145"/>
      <c r="AC3427" s="145"/>
      <c r="AD3427" s="145"/>
      <c r="AE3427" s="145"/>
      <c r="AF3427" s="145"/>
      <c r="AG3427" s="145" t="s">
        <v>508</v>
      </c>
      <c r="AH3427" s="145"/>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outlineLevel="1" x14ac:dyDescent="0.25">
      <c r="A3428" s="152"/>
      <c r="B3428" s="153"/>
      <c r="C3428" s="181" t="s">
        <v>2699</v>
      </c>
      <c r="D3428" s="161"/>
      <c r="E3428" s="162">
        <v>1259.8851999999999</v>
      </c>
      <c r="F3428" s="156"/>
      <c r="G3428" s="156"/>
      <c r="H3428" s="156"/>
      <c r="I3428" s="156"/>
      <c r="J3428" s="156"/>
      <c r="K3428" s="156"/>
      <c r="L3428" s="156"/>
      <c r="M3428" s="156"/>
      <c r="N3428" s="155"/>
      <c r="O3428" s="155"/>
      <c r="P3428" s="155"/>
      <c r="Q3428" s="155"/>
      <c r="R3428" s="156"/>
      <c r="S3428" s="156"/>
      <c r="T3428" s="156"/>
      <c r="U3428" s="156"/>
      <c r="V3428" s="156"/>
      <c r="W3428" s="156"/>
      <c r="X3428" s="156"/>
      <c r="Y3428" s="145"/>
      <c r="Z3428" s="145"/>
      <c r="AA3428" s="145"/>
      <c r="AB3428" s="145"/>
      <c r="AC3428" s="145"/>
      <c r="AD3428" s="145"/>
      <c r="AE3428" s="145"/>
      <c r="AF3428" s="145"/>
      <c r="AG3428" s="145" t="s">
        <v>353</v>
      </c>
      <c r="AH3428" s="145">
        <v>5</v>
      </c>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97" t="s">
        <v>851</v>
      </c>
      <c r="D3429" s="185"/>
      <c r="E3429" s="186">
        <v>188.98277999999999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4</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ht="20.399999999999999" outlineLevel="1" x14ac:dyDescent="0.25">
      <c r="A3430" s="171">
        <v>285</v>
      </c>
      <c r="B3430" s="172" t="s">
        <v>2919</v>
      </c>
      <c r="C3430" s="180" t="s">
        <v>2920</v>
      </c>
      <c r="D3430" s="173" t="s">
        <v>513</v>
      </c>
      <c r="E3430" s="174">
        <v>3800.2677399999998</v>
      </c>
      <c r="F3430" s="175"/>
      <c r="G3430" s="176">
        <f>ROUND(E3430*F3430,2)</f>
        <v>0</v>
      </c>
      <c r="H3430" s="175"/>
      <c r="I3430" s="176">
        <f>ROUND(E3430*H3430,2)</f>
        <v>0</v>
      </c>
      <c r="J3430" s="175"/>
      <c r="K3430" s="176">
        <f>ROUND(E3430*J3430,2)</f>
        <v>0</v>
      </c>
      <c r="L3430" s="176">
        <v>15</v>
      </c>
      <c r="M3430" s="176">
        <f>G3430*(1+L3430/100)</f>
        <v>0</v>
      </c>
      <c r="N3430" s="174">
        <v>4.4999999999999997E-3</v>
      </c>
      <c r="O3430" s="174">
        <f>ROUND(E3430*N3430,2)</f>
        <v>17.100000000000001</v>
      </c>
      <c r="P3430" s="174">
        <v>0</v>
      </c>
      <c r="Q3430" s="174">
        <f>ROUND(E3430*P3430,2)</f>
        <v>0</v>
      </c>
      <c r="R3430" s="176" t="s">
        <v>506</v>
      </c>
      <c r="S3430" s="176" t="s">
        <v>327</v>
      </c>
      <c r="T3430" s="177" t="s">
        <v>327</v>
      </c>
      <c r="U3430" s="156">
        <v>0</v>
      </c>
      <c r="V3430" s="156">
        <f>ROUND(E3430*U3430,2)</f>
        <v>0</v>
      </c>
      <c r="W3430" s="156"/>
      <c r="X3430" s="156" t="s">
        <v>507</v>
      </c>
      <c r="Y3430" s="145"/>
      <c r="Z3430" s="145"/>
      <c r="AA3430" s="145"/>
      <c r="AB3430" s="145"/>
      <c r="AC3430" s="145"/>
      <c r="AD3430" s="145"/>
      <c r="AE3430" s="145"/>
      <c r="AF3430" s="145"/>
      <c r="AG3430" s="145" t="s">
        <v>508</v>
      </c>
      <c r="AH3430" s="145"/>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outlineLevel="1" x14ac:dyDescent="0.25">
      <c r="A3431" s="152"/>
      <c r="B3431" s="153"/>
      <c r="C3431" s="181" t="s">
        <v>2696</v>
      </c>
      <c r="D3431" s="161"/>
      <c r="E3431" s="162">
        <v>1696.5481</v>
      </c>
      <c r="F3431" s="156"/>
      <c r="G3431" s="156"/>
      <c r="H3431" s="156"/>
      <c r="I3431" s="156"/>
      <c r="J3431" s="156"/>
      <c r="K3431" s="156"/>
      <c r="L3431" s="156"/>
      <c r="M3431" s="156"/>
      <c r="N3431" s="155"/>
      <c r="O3431" s="155"/>
      <c r="P3431" s="155"/>
      <c r="Q3431" s="155"/>
      <c r="R3431" s="156"/>
      <c r="S3431" s="156"/>
      <c r="T3431" s="156"/>
      <c r="U3431" s="156"/>
      <c r="V3431" s="156"/>
      <c r="W3431" s="156"/>
      <c r="X3431" s="156"/>
      <c r="Y3431" s="145"/>
      <c r="Z3431" s="145"/>
      <c r="AA3431" s="145"/>
      <c r="AB3431" s="145"/>
      <c r="AC3431" s="145"/>
      <c r="AD3431" s="145"/>
      <c r="AE3431" s="145"/>
      <c r="AF3431" s="145"/>
      <c r="AG3431" s="145" t="s">
        <v>353</v>
      </c>
      <c r="AH3431" s="145">
        <v>5</v>
      </c>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97" t="s">
        <v>2921</v>
      </c>
      <c r="D3432" s="185"/>
      <c r="E3432" s="186">
        <v>2103.7196399999998</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4</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ht="20.399999999999999" outlineLevel="1" x14ac:dyDescent="0.25">
      <c r="A3433" s="171">
        <v>286</v>
      </c>
      <c r="B3433" s="172" t="s">
        <v>2922</v>
      </c>
      <c r="C3433" s="180" t="s">
        <v>2923</v>
      </c>
      <c r="D3433" s="173" t="s">
        <v>513</v>
      </c>
      <c r="E3433" s="174">
        <v>16.4192</v>
      </c>
      <c r="F3433" s="175"/>
      <c r="G3433" s="176">
        <f>ROUND(E3433*F3433,2)</f>
        <v>0</v>
      </c>
      <c r="H3433" s="175"/>
      <c r="I3433" s="176">
        <f>ROUND(E3433*H3433,2)</f>
        <v>0</v>
      </c>
      <c r="J3433" s="175"/>
      <c r="K3433" s="176">
        <f>ROUND(E3433*J3433,2)</f>
        <v>0</v>
      </c>
      <c r="L3433" s="176">
        <v>15</v>
      </c>
      <c r="M3433" s="176">
        <f>G3433*(1+L3433/100)</f>
        <v>0</v>
      </c>
      <c r="N3433" s="174">
        <v>5.0000000000000001E-4</v>
      </c>
      <c r="O3433" s="174">
        <f>ROUND(E3433*N3433,2)</f>
        <v>0.01</v>
      </c>
      <c r="P3433" s="174">
        <v>0</v>
      </c>
      <c r="Q3433" s="174">
        <f>ROUND(E3433*P3433,2)</f>
        <v>0</v>
      </c>
      <c r="R3433" s="176" t="s">
        <v>506</v>
      </c>
      <c r="S3433" s="176" t="s">
        <v>327</v>
      </c>
      <c r="T3433" s="177" t="s">
        <v>327</v>
      </c>
      <c r="U3433" s="156">
        <v>0</v>
      </c>
      <c r="V3433" s="156">
        <f>ROUND(E3433*U3433,2)</f>
        <v>0</v>
      </c>
      <c r="W3433" s="156"/>
      <c r="X3433" s="156" t="s">
        <v>507</v>
      </c>
      <c r="Y3433" s="145"/>
      <c r="Z3433" s="145"/>
      <c r="AA3433" s="145"/>
      <c r="AB3433" s="145"/>
      <c r="AC3433" s="145"/>
      <c r="AD3433" s="145"/>
      <c r="AE3433" s="145"/>
      <c r="AF3433" s="145"/>
      <c r="AG3433" s="145" t="s">
        <v>508</v>
      </c>
      <c r="AH3433" s="145"/>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outlineLevel="1" x14ac:dyDescent="0.25">
      <c r="A3434" s="152"/>
      <c r="B3434" s="153"/>
      <c r="C3434" s="181" t="s">
        <v>2924</v>
      </c>
      <c r="D3434" s="161"/>
      <c r="E3434" s="162">
        <v>3.1</v>
      </c>
      <c r="F3434" s="156"/>
      <c r="G3434" s="156"/>
      <c r="H3434" s="156"/>
      <c r="I3434" s="156"/>
      <c r="J3434" s="156"/>
      <c r="K3434" s="156"/>
      <c r="L3434" s="156"/>
      <c r="M3434" s="156"/>
      <c r="N3434" s="155"/>
      <c r="O3434" s="155"/>
      <c r="P3434" s="155"/>
      <c r="Q3434" s="155"/>
      <c r="R3434" s="156"/>
      <c r="S3434" s="156"/>
      <c r="T3434" s="156"/>
      <c r="U3434" s="156"/>
      <c r="V3434" s="156"/>
      <c r="W3434" s="156"/>
      <c r="X3434" s="156"/>
      <c r="Y3434" s="145"/>
      <c r="Z3434" s="145"/>
      <c r="AA3434" s="145"/>
      <c r="AB3434" s="145"/>
      <c r="AC3434" s="145"/>
      <c r="AD3434" s="145"/>
      <c r="AE3434" s="145"/>
      <c r="AF3434" s="145"/>
      <c r="AG3434" s="145" t="s">
        <v>353</v>
      </c>
      <c r="AH3434" s="145">
        <v>5</v>
      </c>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1" t="s">
        <v>2925</v>
      </c>
      <c r="D3435" s="161"/>
      <c r="E3435" s="162">
        <v>11.56</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7" t="s">
        <v>2916</v>
      </c>
      <c r="D3436" s="185"/>
      <c r="E3436" s="186">
        <v>1.7592000000000001</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outlineLevel="1" x14ac:dyDescent="0.25">
      <c r="A3437" s="171">
        <v>287</v>
      </c>
      <c r="B3437" s="172" t="s">
        <v>2926</v>
      </c>
      <c r="C3437" s="180" t="s">
        <v>2927</v>
      </c>
      <c r="D3437" s="173" t="s">
        <v>505</v>
      </c>
      <c r="E3437" s="174">
        <v>38.913069999999998</v>
      </c>
      <c r="F3437" s="175"/>
      <c r="G3437" s="176">
        <f>ROUND(E3437*F3437,2)</f>
        <v>0</v>
      </c>
      <c r="H3437" s="175"/>
      <c r="I3437" s="176">
        <f>ROUND(E3437*H3437,2)</f>
        <v>0</v>
      </c>
      <c r="J3437" s="175"/>
      <c r="K3437" s="176">
        <f>ROUND(E3437*J3437,2)</f>
        <v>0</v>
      </c>
      <c r="L3437" s="176">
        <v>15</v>
      </c>
      <c r="M3437" s="176">
        <f>G3437*(1+L3437/100)</f>
        <v>0</v>
      </c>
      <c r="N3437" s="174">
        <v>0</v>
      </c>
      <c r="O3437" s="174">
        <f>ROUND(E3437*N3437,2)</f>
        <v>0</v>
      </c>
      <c r="P3437" s="174">
        <v>0</v>
      </c>
      <c r="Q3437" s="174">
        <f>ROUND(E3437*P3437,2)</f>
        <v>0</v>
      </c>
      <c r="R3437" s="176" t="s">
        <v>2695</v>
      </c>
      <c r="S3437" s="176" t="s">
        <v>327</v>
      </c>
      <c r="T3437" s="177" t="s">
        <v>327</v>
      </c>
      <c r="U3437" s="156">
        <v>1.5980000000000001</v>
      </c>
      <c r="V3437" s="156">
        <f>ROUND(E3437*U3437,2)</f>
        <v>62.18</v>
      </c>
      <c r="W3437" s="156"/>
      <c r="X3437" s="156" t="s">
        <v>2679</v>
      </c>
      <c r="Y3437" s="145"/>
      <c r="Z3437" s="145"/>
      <c r="AA3437" s="145"/>
      <c r="AB3437" s="145"/>
      <c r="AC3437" s="145"/>
      <c r="AD3437" s="145"/>
      <c r="AE3437" s="145"/>
      <c r="AF3437" s="145"/>
      <c r="AG3437" s="145" t="s">
        <v>2680</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270" t="s">
        <v>2928</v>
      </c>
      <c r="D3438" s="271"/>
      <c r="E3438" s="271"/>
      <c r="F3438" s="271"/>
      <c r="G3438" s="271"/>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376</v>
      </c>
      <c r="AH3438" s="145"/>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1" t="s">
        <v>2682</v>
      </c>
      <c r="D3439" s="161"/>
      <c r="E3439" s="162"/>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0</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81" t="s">
        <v>2929</v>
      </c>
      <c r="D3440" s="161"/>
      <c r="E3440" s="162"/>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0</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52"/>
      <c r="B3441" s="153"/>
      <c r="C3441" s="181" t="s">
        <v>2930</v>
      </c>
      <c r="D3441" s="161"/>
      <c r="E3441" s="162">
        <v>38.913069999999998</v>
      </c>
      <c r="F3441" s="156"/>
      <c r="G3441" s="156"/>
      <c r="H3441" s="156"/>
      <c r="I3441" s="156"/>
      <c r="J3441" s="156"/>
      <c r="K3441" s="156"/>
      <c r="L3441" s="156"/>
      <c r="M3441" s="156"/>
      <c r="N3441" s="155"/>
      <c r="O3441" s="155"/>
      <c r="P3441" s="155"/>
      <c r="Q3441" s="155"/>
      <c r="R3441" s="156"/>
      <c r="S3441" s="156"/>
      <c r="T3441" s="156"/>
      <c r="U3441" s="156"/>
      <c r="V3441" s="156"/>
      <c r="W3441" s="156"/>
      <c r="X3441" s="156"/>
      <c r="Y3441" s="145"/>
      <c r="Z3441" s="145"/>
      <c r="AA3441" s="145"/>
      <c r="AB3441" s="145"/>
      <c r="AC3441" s="145"/>
      <c r="AD3441" s="145"/>
      <c r="AE3441" s="145"/>
      <c r="AF3441" s="145"/>
      <c r="AG3441" s="145" t="s">
        <v>353</v>
      </c>
      <c r="AH3441" s="145">
        <v>0</v>
      </c>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x14ac:dyDescent="0.25">
      <c r="A3442" s="164" t="s">
        <v>322</v>
      </c>
      <c r="B3442" s="165" t="s">
        <v>198</v>
      </c>
      <c r="C3442" s="179" t="s">
        <v>199</v>
      </c>
      <c r="D3442" s="166"/>
      <c r="E3442" s="167"/>
      <c r="F3442" s="168"/>
      <c r="G3442" s="168">
        <f>SUMIF(AG3443:AG3710,"&lt;&gt;NOR",G3443:G3710)</f>
        <v>0</v>
      </c>
      <c r="H3442" s="168"/>
      <c r="I3442" s="168">
        <f>SUM(I3443:I3710)</f>
        <v>0</v>
      </c>
      <c r="J3442" s="168"/>
      <c r="K3442" s="168">
        <f>SUM(K3443:K3710)</f>
        <v>0</v>
      </c>
      <c r="L3442" s="168"/>
      <c r="M3442" s="168">
        <f>SUM(M3443:M3710)</f>
        <v>0</v>
      </c>
      <c r="N3442" s="167"/>
      <c r="O3442" s="167">
        <f>SUM(O3443:O3710)</f>
        <v>42.98</v>
      </c>
      <c r="P3442" s="167"/>
      <c r="Q3442" s="167">
        <f>SUM(Q3443:Q3710)</f>
        <v>0</v>
      </c>
      <c r="R3442" s="168"/>
      <c r="S3442" s="168"/>
      <c r="T3442" s="169"/>
      <c r="U3442" s="163"/>
      <c r="V3442" s="163">
        <f>SUM(V3443:V3710)</f>
        <v>2366.08</v>
      </c>
      <c r="W3442" s="163"/>
      <c r="X3442" s="163"/>
      <c r="AG3442" t="s">
        <v>323</v>
      </c>
    </row>
    <row r="3443" spans="1:60" outlineLevel="1" x14ac:dyDescent="0.25">
      <c r="A3443" s="171">
        <v>288</v>
      </c>
      <c r="B3443" s="172" t="s">
        <v>2931</v>
      </c>
      <c r="C3443" s="180" t="s">
        <v>2932</v>
      </c>
      <c r="D3443" s="173" t="s">
        <v>371</v>
      </c>
      <c r="E3443" s="174">
        <v>183.84460000000001</v>
      </c>
      <c r="F3443" s="175"/>
      <c r="G3443" s="176">
        <f>ROUND(E3443*F3443,2)</f>
        <v>0</v>
      </c>
      <c r="H3443" s="175"/>
      <c r="I3443" s="176">
        <f>ROUND(E3443*H3443,2)</f>
        <v>0</v>
      </c>
      <c r="J3443" s="175"/>
      <c r="K3443" s="176">
        <f>ROUND(E3443*J3443,2)</f>
        <v>0</v>
      </c>
      <c r="L3443" s="176">
        <v>15</v>
      </c>
      <c r="M3443" s="176">
        <f>G3443*(1+L3443/100)</f>
        <v>0</v>
      </c>
      <c r="N3443" s="174">
        <v>0</v>
      </c>
      <c r="O3443" s="174">
        <f>ROUND(E3443*N3443,2)</f>
        <v>0</v>
      </c>
      <c r="P3443" s="174">
        <v>0</v>
      </c>
      <c r="Q3443" s="174">
        <f>ROUND(E3443*P3443,2)</f>
        <v>0</v>
      </c>
      <c r="R3443" s="176" t="s">
        <v>2933</v>
      </c>
      <c r="S3443" s="176" t="s">
        <v>327</v>
      </c>
      <c r="T3443" s="177" t="s">
        <v>327</v>
      </c>
      <c r="U3443" s="156">
        <v>1.1040000000000001</v>
      </c>
      <c r="V3443" s="156">
        <f>ROUND(E3443*U3443,2)</f>
        <v>202.96</v>
      </c>
      <c r="W3443" s="156"/>
      <c r="X3443" s="156" t="s">
        <v>373</v>
      </c>
      <c r="Y3443" s="145"/>
      <c r="Z3443" s="145"/>
      <c r="AA3443" s="145"/>
      <c r="AB3443" s="145"/>
      <c r="AC3443" s="145"/>
      <c r="AD3443" s="145"/>
      <c r="AE3443" s="145"/>
      <c r="AF3443" s="145"/>
      <c r="AG3443" s="145" t="s">
        <v>374</v>
      </c>
      <c r="AH3443" s="145"/>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270" t="s">
        <v>2934</v>
      </c>
      <c r="D3444" s="271"/>
      <c r="E3444" s="271"/>
      <c r="F3444" s="271"/>
      <c r="G3444" s="271"/>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376</v>
      </c>
      <c r="AH3444" s="145"/>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1" t="s">
        <v>2935</v>
      </c>
      <c r="D3445" s="161"/>
      <c r="E3445" s="162"/>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outlineLevel="1" x14ac:dyDescent="0.25">
      <c r="A3446" s="152"/>
      <c r="B3446" s="153"/>
      <c r="C3446" s="181" t="s">
        <v>2936</v>
      </c>
      <c r="D3446" s="161"/>
      <c r="E3446" s="162">
        <v>22.8</v>
      </c>
      <c r="F3446" s="156"/>
      <c r="G3446" s="156"/>
      <c r="H3446" s="156"/>
      <c r="I3446" s="156"/>
      <c r="J3446" s="156"/>
      <c r="K3446" s="156"/>
      <c r="L3446" s="156"/>
      <c r="M3446" s="156"/>
      <c r="N3446" s="155"/>
      <c r="O3446" s="155"/>
      <c r="P3446" s="155"/>
      <c r="Q3446" s="155"/>
      <c r="R3446" s="156"/>
      <c r="S3446" s="156"/>
      <c r="T3446" s="156"/>
      <c r="U3446" s="156"/>
      <c r="V3446" s="156"/>
      <c r="W3446" s="156"/>
      <c r="X3446" s="156"/>
      <c r="Y3446" s="145"/>
      <c r="Z3446" s="145"/>
      <c r="AA3446" s="145"/>
      <c r="AB3446" s="145"/>
      <c r="AC3446" s="145"/>
      <c r="AD3446" s="145"/>
      <c r="AE3446" s="145"/>
      <c r="AF3446" s="145"/>
      <c r="AG3446" s="145" t="s">
        <v>353</v>
      </c>
      <c r="AH3446" s="145">
        <v>0</v>
      </c>
      <c r="AI3446" s="145"/>
      <c r="AJ3446" s="145"/>
      <c r="AK3446" s="145"/>
      <c r="AL3446" s="145"/>
      <c r="AM3446" s="145"/>
      <c r="AN3446" s="145"/>
      <c r="AO3446" s="145"/>
      <c r="AP3446" s="145"/>
      <c r="AQ3446" s="145"/>
      <c r="AR3446" s="145"/>
      <c r="AS3446" s="145"/>
      <c r="AT3446" s="145"/>
      <c r="AU3446" s="145"/>
      <c r="AV3446" s="145"/>
      <c r="AW3446" s="145"/>
      <c r="AX3446" s="145"/>
      <c r="AY3446" s="145"/>
      <c r="AZ3446" s="145"/>
      <c r="BA3446" s="145"/>
      <c r="BB3446" s="145"/>
      <c r="BC3446" s="145"/>
      <c r="BD3446" s="145"/>
      <c r="BE3446" s="145"/>
      <c r="BF3446" s="145"/>
      <c r="BG3446" s="145"/>
      <c r="BH3446" s="145"/>
    </row>
    <row r="3447" spans="1:60" outlineLevel="1" x14ac:dyDescent="0.25">
      <c r="A3447" s="152"/>
      <c r="B3447" s="153"/>
      <c r="C3447" s="181" t="s">
        <v>2937</v>
      </c>
      <c r="D3447" s="161"/>
      <c r="E3447" s="162">
        <v>2</v>
      </c>
      <c r="F3447" s="156"/>
      <c r="G3447" s="156"/>
      <c r="H3447" s="156"/>
      <c r="I3447" s="156"/>
      <c r="J3447" s="156"/>
      <c r="K3447" s="156"/>
      <c r="L3447" s="156"/>
      <c r="M3447" s="156"/>
      <c r="N3447" s="155"/>
      <c r="O3447" s="155"/>
      <c r="P3447" s="155"/>
      <c r="Q3447" s="155"/>
      <c r="R3447" s="156"/>
      <c r="S3447" s="156"/>
      <c r="T3447" s="156"/>
      <c r="U3447" s="156"/>
      <c r="V3447" s="156"/>
      <c r="W3447" s="156"/>
      <c r="X3447" s="156"/>
      <c r="Y3447" s="145"/>
      <c r="Z3447" s="145"/>
      <c r="AA3447" s="145"/>
      <c r="AB3447" s="145"/>
      <c r="AC3447" s="145"/>
      <c r="AD3447" s="145"/>
      <c r="AE3447" s="145"/>
      <c r="AF3447" s="145"/>
      <c r="AG3447" s="145" t="s">
        <v>353</v>
      </c>
      <c r="AH3447" s="145">
        <v>0</v>
      </c>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181" t="s">
        <v>2938</v>
      </c>
      <c r="D3448" s="161"/>
      <c r="E3448" s="162">
        <v>8.6</v>
      </c>
      <c r="F3448" s="156"/>
      <c r="G3448" s="156"/>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353</v>
      </c>
      <c r="AH3448" s="145">
        <v>0</v>
      </c>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1" t="s">
        <v>2939</v>
      </c>
      <c r="D3449" s="161"/>
      <c r="E3449" s="162">
        <v>57.8</v>
      </c>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1" t="s">
        <v>2940</v>
      </c>
      <c r="D3450" s="161"/>
      <c r="E3450" s="162">
        <v>88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1" t="s">
        <v>2941</v>
      </c>
      <c r="D3451" s="161"/>
      <c r="E3451" s="162"/>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1" t="s">
        <v>2942</v>
      </c>
      <c r="D3452" s="161"/>
      <c r="E3452" s="162">
        <v>0.53039999999999998</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1" t="s">
        <v>2943</v>
      </c>
      <c r="D3453" s="161"/>
      <c r="E3453" s="162">
        <v>0.47839999999999999</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1" t="s">
        <v>2944</v>
      </c>
      <c r="D3454" s="161"/>
      <c r="E3454" s="162">
        <v>0.55420000000000003</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1" t="s">
        <v>2945</v>
      </c>
      <c r="D3455" s="161"/>
      <c r="E3455" s="162">
        <v>0.86680000000000001</v>
      </c>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1" t="s">
        <v>2946</v>
      </c>
      <c r="D3456" s="161"/>
      <c r="E3456" s="162">
        <v>0.83879999999999999</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1" t="s">
        <v>2947</v>
      </c>
      <c r="D3457" s="161"/>
      <c r="E3457" s="162">
        <v>1.3759999999999999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1" t="s">
        <v>2948</v>
      </c>
      <c r="D3458" s="161"/>
      <c r="E3458" s="162"/>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71">
        <v>289</v>
      </c>
      <c r="B3459" s="172" t="s">
        <v>2949</v>
      </c>
      <c r="C3459" s="180" t="s">
        <v>2950</v>
      </c>
      <c r="D3459" s="173" t="s">
        <v>513</v>
      </c>
      <c r="E3459" s="174">
        <v>125.1704</v>
      </c>
      <c r="F3459" s="175"/>
      <c r="G3459" s="176">
        <f>ROUND(E3459*F3459,2)</f>
        <v>0</v>
      </c>
      <c r="H3459" s="175"/>
      <c r="I3459" s="176">
        <f>ROUND(E3459*H3459,2)</f>
        <v>0</v>
      </c>
      <c r="J3459" s="175"/>
      <c r="K3459" s="176">
        <f>ROUND(E3459*J3459,2)</f>
        <v>0</v>
      </c>
      <c r="L3459" s="176">
        <v>15</v>
      </c>
      <c r="M3459" s="176">
        <f>G3459*(1+L3459/100)</f>
        <v>0</v>
      </c>
      <c r="N3459" s="174">
        <v>7.5599999999999999E-3</v>
      </c>
      <c r="O3459" s="174">
        <f>ROUND(E3459*N3459,2)</f>
        <v>0.95</v>
      </c>
      <c r="P3459" s="174">
        <v>0</v>
      </c>
      <c r="Q3459" s="174">
        <f>ROUND(E3459*P3459,2)</f>
        <v>0</v>
      </c>
      <c r="R3459" s="176" t="s">
        <v>531</v>
      </c>
      <c r="S3459" s="176" t="s">
        <v>327</v>
      </c>
      <c r="T3459" s="177" t="s">
        <v>327</v>
      </c>
      <c r="U3459" s="156">
        <v>0.49299999999999999</v>
      </c>
      <c r="V3459" s="156">
        <f>ROUND(E3459*U3459,2)</f>
        <v>61.71</v>
      </c>
      <c r="W3459" s="156"/>
      <c r="X3459" s="156" t="s">
        <v>373</v>
      </c>
      <c r="Y3459" s="145"/>
      <c r="Z3459" s="145"/>
      <c r="AA3459" s="145"/>
      <c r="AB3459" s="145"/>
      <c r="AC3459" s="145"/>
      <c r="AD3459" s="145"/>
      <c r="AE3459" s="145"/>
      <c r="AF3459" s="145"/>
      <c r="AG3459" s="145" t="s">
        <v>374</v>
      </c>
      <c r="AH3459" s="145"/>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270" t="s">
        <v>2951</v>
      </c>
      <c r="D3460" s="271"/>
      <c r="E3460" s="271"/>
      <c r="F3460" s="271"/>
      <c r="G3460" s="271"/>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376</v>
      </c>
      <c r="AH3460" s="145"/>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78" t="str">
        <f>C3460</f>
        <v>nanesení lepicího tmelu na izolační desky, nalepení desek a zajištění talířovými hmoždinkami (6 ks/m2). Bez povrchové úpravy desek.</v>
      </c>
      <c r="BB3460" s="145"/>
      <c r="BC3460" s="145"/>
      <c r="BD3460" s="145"/>
      <c r="BE3460" s="145"/>
      <c r="BF3460" s="145"/>
      <c r="BG3460" s="145"/>
      <c r="BH3460" s="145"/>
    </row>
    <row r="3461" spans="1:60" outlineLevel="1" x14ac:dyDescent="0.25">
      <c r="A3461" s="152"/>
      <c r="B3461" s="153"/>
      <c r="C3461" s="181" t="s">
        <v>2952</v>
      </c>
      <c r="D3461" s="161"/>
      <c r="E3461" s="162"/>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1" t="s">
        <v>2953</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52"/>
      <c r="B3463" s="153"/>
      <c r="C3463" s="181" t="s">
        <v>2954</v>
      </c>
      <c r="D3463" s="161"/>
      <c r="E3463" s="162">
        <v>3.3580000000000001</v>
      </c>
      <c r="F3463" s="156"/>
      <c r="G3463" s="156"/>
      <c r="H3463" s="156"/>
      <c r="I3463" s="156"/>
      <c r="J3463" s="156"/>
      <c r="K3463" s="156"/>
      <c r="L3463" s="156"/>
      <c r="M3463" s="156"/>
      <c r="N3463" s="155"/>
      <c r="O3463" s="155"/>
      <c r="P3463" s="155"/>
      <c r="Q3463" s="155"/>
      <c r="R3463" s="156"/>
      <c r="S3463" s="156"/>
      <c r="T3463" s="156"/>
      <c r="U3463" s="156"/>
      <c r="V3463" s="156"/>
      <c r="W3463" s="156"/>
      <c r="X3463" s="156"/>
      <c r="Y3463" s="145"/>
      <c r="Z3463" s="145"/>
      <c r="AA3463" s="145"/>
      <c r="AB3463" s="145"/>
      <c r="AC3463" s="145"/>
      <c r="AD3463" s="145"/>
      <c r="AE3463" s="145"/>
      <c r="AF3463" s="145"/>
      <c r="AG3463" s="145" t="s">
        <v>353</v>
      </c>
      <c r="AH3463" s="145">
        <v>0</v>
      </c>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181" t="s">
        <v>2955</v>
      </c>
      <c r="D3464" s="161"/>
      <c r="E3464" s="162">
        <v>6.7050000000000001</v>
      </c>
      <c r="F3464" s="156"/>
      <c r="G3464" s="156"/>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353</v>
      </c>
      <c r="AH3464" s="145">
        <v>0</v>
      </c>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45"/>
      <c r="BB3464" s="145"/>
      <c r="BC3464" s="145"/>
      <c r="BD3464" s="145"/>
      <c r="BE3464" s="145"/>
      <c r="BF3464" s="145"/>
      <c r="BG3464" s="145"/>
      <c r="BH3464" s="145"/>
    </row>
    <row r="3465" spans="1:60" outlineLevel="1" x14ac:dyDescent="0.25">
      <c r="A3465" s="152"/>
      <c r="B3465" s="153"/>
      <c r="C3465" s="181" t="s">
        <v>2956</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1" t="s">
        <v>2957</v>
      </c>
      <c r="D3466" s="161"/>
      <c r="E3466" s="162">
        <v>19.368300000000001</v>
      </c>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1" t="s">
        <v>2958</v>
      </c>
      <c r="D3467" s="161"/>
      <c r="E3467" s="162">
        <v>18.954000000000001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1" t="s">
        <v>2959</v>
      </c>
      <c r="D3468" s="161"/>
      <c r="E3468" s="162">
        <v>14.664999999999999</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1" t="s">
        <v>2960</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1" t="s">
        <v>2961</v>
      </c>
      <c r="D3470" s="161"/>
      <c r="E3470" s="162">
        <v>6.923</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1" t="s">
        <v>2962</v>
      </c>
      <c r="D3471" s="161"/>
      <c r="E3471" s="162">
        <v>15.855</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1" t="s">
        <v>2963</v>
      </c>
      <c r="D3472" s="161"/>
      <c r="E3472" s="162">
        <v>14.3505</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1" t="s">
        <v>2964</v>
      </c>
      <c r="D3473" s="161"/>
      <c r="E3473" s="162">
        <v>24.991599999999998</v>
      </c>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ht="20.399999999999999" outlineLevel="1" x14ac:dyDescent="0.25">
      <c r="A3474" s="171">
        <v>290</v>
      </c>
      <c r="B3474" s="172" t="s">
        <v>2965</v>
      </c>
      <c r="C3474" s="180" t="s">
        <v>2966</v>
      </c>
      <c r="D3474" s="173" t="s">
        <v>513</v>
      </c>
      <c r="E3474" s="174">
        <v>1153</v>
      </c>
      <c r="F3474" s="175"/>
      <c r="G3474" s="176">
        <f>ROUND(E3474*F3474,2)</f>
        <v>0</v>
      </c>
      <c r="H3474" s="175"/>
      <c r="I3474" s="176">
        <f>ROUND(E3474*H3474,2)</f>
        <v>0</v>
      </c>
      <c r="J3474" s="175"/>
      <c r="K3474" s="176">
        <f>ROUND(E3474*J3474,2)</f>
        <v>0</v>
      </c>
      <c r="L3474" s="176">
        <v>15</v>
      </c>
      <c r="M3474" s="176">
        <f>G3474*(1+L3474/100)</f>
        <v>0</v>
      </c>
      <c r="N3474" s="174">
        <v>3.3E-4</v>
      </c>
      <c r="O3474" s="174">
        <f>ROUND(E3474*N3474,2)</f>
        <v>0.38</v>
      </c>
      <c r="P3474" s="174">
        <v>0</v>
      </c>
      <c r="Q3474" s="174">
        <f>ROUND(E3474*P3474,2)</f>
        <v>0</v>
      </c>
      <c r="R3474" s="176" t="s">
        <v>2695</v>
      </c>
      <c r="S3474" s="176" t="s">
        <v>327</v>
      </c>
      <c r="T3474" s="177" t="s">
        <v>327</v>
      </c>
      <c r="U3474" s="156">
        <v>2.75E-2</v>
      </c>
      <c r="V3474" s="156">
        <f>ROUND(E3474*U3474,2)</f>
        <v>31.71</v>
      </c>
      <c r="W3474" s="156"/>
      <c r="X3474" s="156" t="s">
        <v>373</v>
      </c>
      <c r="Y3474" s="145"/>
      <c r="Z3474" s="145"/>
      <c r="AA3474" s="145"/>
      <c r="AB3474" s="145"/>
      <c r="AC3474" s="145"/>
      <c r="AD3474" s="145"/>
      <c r="AE3474" s="145"/>
      <c r="AF3474" s="145"/>
      <c r="AG3474" s="145" t="s">
        <v>374</v>
      </c>
      <c r="AH3474" s="145"/>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1" t="s">
        <v>2967</v>
      </c>
      <c r="D3475" s="161"/>
      <c r="E3475" s="162">
        <v>1153</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5</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71">
        <v>291</v>
      </c>
      <c r="B3476" s="172" t="s">
        <v>2968</v>
      </c>
      <c r="C3476" s="180" t="s">
        <v>2969</v>
      </c>
      <c r="D3476" s="173" t="s">
        <v>513</v>
      </c>
      <c r="E3476" s="174">
        <v>1153</v>
      </c>
      <c r="F3476" s="175"/>
      <c r="G3476" s="176">
        <f>ROUND(E3476*F3476,2)</f>
        <v>0</v>
      </c>
      <c r="H3476" s="175"/>
      <c r="I3476" s="176">
        <f>ROUND(E3476*H3476,2)</f>
        <v>0</v>
      </c>
      <c r="J3476" s="175"/>
      <c r="K3476" s="176">
        <f>ROUND(E3476*J3476,2)</f>
        <v>0</v>
      </c>
      <c r="L3476" s="176">
        <v>15</v>
      </c>
      <c r="M3476" s="176">
        <f>G3476*(1+L3476/100)</f>
        <v>0</v>
      </c>
      <c r="N3476" s="174">
        <v>3.5E-4</v>
      </c>
      <c r="O3476" s="174">
        <f>ROUND(E3476*N3476,2)</f>
        <v>0.4</v>
      </c>
      <c r="P3476" s="174">
        <v>0</v>
      </c>
      <c r="Q3476" s="174">
        <f>ROUND(E3476*P3476,2)</f>
        <v>0</v>
      </c>
      <c r="R3476" s="176" t="s">
        <v>2695</v>
      </c>
      <c r="S3476" s="176" t="s">
        <v>327</v>
      </c>
      <c r="T3476" s="177" t="s">
        <v>327</v>
      </c>
      <c r="U3476" s="156">
        <v>0.2</v>
      </c>
      <c r="V3476" s="156">
        <f>ROUND(E3476*U3476,2)</f>
        <v>230.6</v>
      </c>
      <c r="W3476" s="156"/>
      <c r="X3476" s="156" t="s">
        <v>373</v>
      </c>
      <c r="Y3476" s="145"/>
      <c r="Z3476" s="145"/>
      <c r="AA3476" s="145"/>
      <c r="AB3476" s="145"/>
      <c r="AC3476" s="145"/>
      <c r="AD3476" s="145"/>
      <c r="AE3476" s="145"/>
      <c r="AF3476" s="145"/>
      <c r="AG3476" s="145" t="s">
        <v>374</v>
      </c>
      <c r="AH3476" s="145"/>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1" t="s">
        <v>2952</v>
      </c>
      <c r="D3477" s="161"/>
      <c r="E3477" s="162"/>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outlineLevel="1" x14ac:dyDescent="0.25">
      <c r="A3478" s="152"/>
      <c r="B3478" s="153"/>
      <c r="C3478" s="181" t="s">
        <v>2970</v>
      </c>
      <c r="D3478" s="161"/>
      <c r="E3478" s="162">
        <v>382</v>
      </c>
      <c r="F3478" s="156"/>
      <c r="G3478" s="156"/>
      <c r="H3478" s="156"/>
      <c r="I3478" s="156"/>
      <c r="J3478" s="156"/>
      <c r="K3478" s="156"/>
      <c r="L3478" s="156"/>
      <c r="M3478" s="156"/>
      <c r="N3478" s="155"/>
      <c r="O3478" s="155"/>
      <c r="P3478" s="155"/>
      <c r="Q3478" s="155"/>
      <c r="R3478" s="156"/>
      <c r="S3478" s="156"/>
      <c r="T3478" s="156"/>
      <c r="U3478" s="156"/>
      <c r="V3478" s="156"/>
      <c r="W3478" s="156"/>
      <c r="X3478" s="156"/>
      <c r="Y3478" s="145"/>
      <c r="Z3478" s="145"/>
      <c r="AA3478" s="145"/>
      <c r="AB3478" s="145"/>
      <c r="AC3478" s="145"/>
      <c r="AD3478" s="145"/>
      <c r="AE3478" s="145"/>
      <c r="AF3478" s="145"/>
      <c r="AG3478" s="145" t="s">
        <v>353</v>
      </c>
      <c r="AH3478" s="145">
        <v>0</v>
      </c>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1" t="s">
        <v>2971</v>
      </c>
      <c r="D3479" s="161"/>
      <c r="E3479" s="162">
        <v>93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0</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52"/>
      <c r="B3480" s="153"/>
      <c r="C3480" s="181" t="s">
        <v>2972</v>
      </c>
      <c r="D3480" s="161"/>
      <c r="E3480" s="162">
        <v>678</v>
      </c>
      <c r="F3480" s="156"/>
      <c r="G3480" s="156"/>
      <c r="H3480" s="156"/>
      <c r="I3480" s="156"/>
      <c r="J3480" s="156"/>
      <c r="K3480" s="156"/>
      <c r="L3480" s="156"/>
      <c r="M3480" s="156"/>
      <c r="N3480" s="155"/>
      <c r="O3480" s="155"/>
      <c r="P3480" s="155"/>
      <c r="Q3480" s="155"/>
      <c r="R3480" s="156"/>
      <c r="S3480" s="156"/>
      <c r="T3480" s="156"/>
      <c r="U3480" s="156"/>
      <c r="V3480" s="156"/>
      <c r="W3480" s="156"/>
      <c r="X3480" s="156"/>
      <c r="Y3480" s="145"/>
      <c r="Z3480" s="145"/>
      <c r="AA3480" s="145"/>
      <c r="AB3480" s="145"/>
      <c r="AC3480" s="145"/>
      <c r="AD3480" s="145"/>
      <c r="AE3480" s="145"/>
      <c r="AF3480" s="145"/>
      <c r="AG3480" s="145" t="s">
        <v>353</v>
      </c>
      <c r="AH3480" s="145">
        <v>0</v>
      </c>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71">
        <v>292</v>
      </c>
      <c r="B3481" s="172" t="s">
        <v>2973</v>
      </c>
      <c r="C3481" s="180" t="s">
        <v>2974</v>
      </c>
      <c r="D3481" s="173" t="s">
        <v>513</v>
      </c>
      <c r="E3481" s="174">
        <v>155.43109999999999</v>
      </c>
      <c r="F3481" s="175"/>
      <c r="G3481" s="176">
        <f>ROUND(E3481*F3481,2)</f>
        <v>0</v>
      </c>
      <c r="H3481" s="175"/>
      <c r="I3481" s="176">
        <f>ROUND(E3481*H3481,2)</f>
        <v>0</v>
      </c>
      <c r="J3481" s="175"/>
      <c r="K3481" s="176">
        <f>ROUND(E3481*J3481,2)</f>
        <v>0</v>
      </c>
      <c r="L3481" s="176">
        <v>15</v>
      </c>
      <c r="M3481" s="176">
        <f>G3481*(1+L3481/100)</f>
        <v>0</v>
      </c>
      <c r="N3481" s="174">
        <v>3.0000000000000001E-5</v>
      </c>
      <c r="O3481" s="174">
        <f>ROUND(E3481*N3481,2)</f>
        <v>0</v>
      </c>
      <c r="P3481" s="174">
        <v>0</v>
      </c>
      <c r="Q3481" s="174">
        <f>ROUND(E3481*P3481,2)</f>
        <v>0</v>
      </c>
      <c r="R3481" s="176" t="s">
        <v>2695</v>
      </c>
      <c r="S3481" s="176" t="s">
        <v>327</v>
      </c>
      <c r="T3481" s="177" t="s">
        <v>327</v>
      </c>
      <c r="U3481" s="156">
        <v>0.317</v>
      </c>
      <c r="V3481" s="156">
        <f>ROUND(E3481*U3481,2)</f>
        <v>49.27</v>
      </c>
      <c r="W3481" s="156"/>
      <c r="X3481" s="156" t="s">
        <v>373</v>
      </c>
      <c r="Y3481" s="145"/>
      <c r="Z3481" s="145"/>
      <c r="AA3481" s="145"/>
      <c r="AB3481" s="145"/>
      <c r="AC3481" s="145"/>
      <c r="AD3481" s="145"/>
      <c r="AE3481" s="145"/>
      <c r="AF3481" s="145"/>
      <c r="AG3481" s="145" t="s">
        <v>374</v>
      </c>
      <c r="AH3481" s="145"/>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1" t="s">
        <v>2975</v>
      </c>
      <c r="D3482" s="161"/>
      <c r="E3482" s="162"/>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1" t="s">
        <v>2976</v>
      </c>
      <c r="D3483" s="161"/>
      <c r="E3483" s="162">
        <v>9.2025000000000006</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1" t="s">
        <v>2977</v>
      </c>
      <c r="D3484" s="161"/>
      <c r="E3484" s="162">
        <v>5.85</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52"/>
      <c r="B3485" s="153"/>
      <c r="C3485" s="181" t="s">
        <v>2978</v>
      </c>
      <c r="D3485" s="161"/>
      <c r="E3485" s="162">
        <v>18.954000000000001</v>
      </c>
      <c r="F3485" s="156"/>
      <c r="G3485" s="156"/>
      <c r="H3485" s="156"/>
      <c r="I3485" s="156"/>
      <c r="J3485" s="156"/>
      <c r="K3485" s="156"/>
      <c r="L3485" s="156"/>
      <c r="M3485" s="156"/>
      <c r="N3485" s="155"/>
      <c r="O3485" s="155"/>
      <c r="P3485" s="155"/>
      <c r="Q3485" s="155"/>
      <c r="R3485" s="156"/>
      <c r="S3485" s="156"/>
      <c r="T3485" s="156"/>
      <c r="U3485" s="156"/>
      <c r="V3485" s="156"/>
      <c r="W3485" s="156"/>
      <c r="X3485" s="156"/>
      <c r="Y3485" s="145"/>
      <c r="Z3485" s="145"/>
      <c r="AA3485" s="145"/>
      <c r="AB3485" s="145"/>
      <c r="AC3485" s="145"/>
      <c r="AD3485" s="145"/>
      <c r="AE3485" s="145"/>
      <c r="AF3485" s="145"/>
      <c r="AG3485" s="145" t="s">
        <v>353</v>
      </c>
      <c r="AH3485" s="145">
        <v>0</v>
      </c>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1" t="s">
        <v>2959</v>
      </c>
      <c r="D3486" s="161"/>
      <c r="E3486" s="162">
        <v>14.664999999999999</v>
      </c>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1" t="s">
        <v>2618</v>
      </c>
      <c r="D3487" s="161"/>
      <c r="E3487" s="162"/>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1" t="s">
        <v>2979</v>
      </c>
      <c r="D3488" s="161"/>
      <c r="E3488" s="162">
        <v>14.3505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1" t="s">
        <v>2964</v>
      </c>
      <c r="D3489" s="161"/>
      <c r="E3489" s="162">
        <v>24.991599999999998</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1" t="s">
        <v>2980</v>
      </c>
      <c r="D3490" s="161"/>
      <c r="E3490" s="162">
        <v>7.4175000000000004</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1" t="s">
        <v>2981</v>
      </c>
      <c r="D3491" s="161"/>
      <c r="E3491" s="162">
        <v>60</v>
      </c>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ht="20.399999999999999" outlineLevel="1" x14ac:dyDescent="0.25">
      <c r="A3492" s="171">
        <v>293</v>
      </c>
      <c r="B3492" s="172" t="s">
        <v>2982</v>
      </c>
      <c r="C3492" s="180" t="s">
        <v>2983</v>
      </c>
      <c r="D3492" s="173" t="s">
        <v>758</v>
      </c>
      <c r="E3492" s="174">
        <v>229.3</v>
      </c>
      <c r="F3492" s="175"/>
      <c r="G3492" s="176">
        <f>ROUND(E3492*F3492,2)</f>
        <v>0</v>
      </c>
      <c r="H3492" s="175"/>
      <c r="I3492" s="176">
        <f>ROUND(E3492*H3492,2)</f>
        <v>0</v>
      </c>
      <c r="J3492" s="175"/>
      <c r="K3492" s="176">
        <f>ROUND(E3492*J3492,2)</f>
        <v>0</v>
      </c>
      <c r="L3492" s="176">
        <v>15</v>
      </c>
      <c r="M3492" s="176">
        <f>G3492*(1+L3492/100)</f>
        <v>0</v>
      </c>
      <c r="N3492" s="174">
        <v>1.2099999999999999E-3</v>
      </c>
      <c r="O3492" s="174">
        <f>ROUND(E3492*N3492,2)</f>
        <v>0.28000000000000003</v>
      </c>
      <c r="P3492" s="174">
        <v>0</v>
      </c>
      <c r="Q3492" s="174">
        <f>ROUND(E3492*P3492,2)</f>
        <v>0</v>
      </c>
      <c r="R3492" s="176" t="s">
        <v>2695</v>
      </c>
      <c r="S3492" s="176" t="s">
        <v>327</v>
      </c>
      <c r="T3492" s="177" t="s">
        <v>327</v>
      </c>
      <c r="U3492" s="156">
        <v>0.252</v>
      </c>
      <c r="V3492" s="156">
        <f>ROUND(E3492*U3492,2)</f>
        <v>57.78</v>
      </c>
      <c r="W3492" s="156"/>
      <c r="X3492" s="156" t="s">
        <v>373</v>
      </c>
      <c r="Y3492" s="145"/>
      <c r="Z3492" s="145"/>
      <c r="AA3492" s="145"/>
      <c r="AB3492" s="145"/>
      <c r="AC3492" s="145"/>
      <c r="AD3492" s="145"/>
      <c r="AE3492" s="145"/>
      <c r="AF3492" s="145"/>
      <c r="AG3492" s="145" t="s">
        <v>374</v>
      </c>
      <c r="AH3492" s="145"/>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99" t="s">
        <v>2618</v>
      </c>
      <c r="D3493" s="154"/>
      <c r="E3493" s="155"/>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376</v>
      </c>
      <c r="AH3493" s="145"/>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272" t="s">
        <v>2902</v>
      </c>
      <c r="D3494" s="273"/>
      <c r="E3494" s="273"/>
      <c r="F3494" s="273"/>
      <c r="G3494" s="273"/>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376</v>
      </c>
      <c r="AH3494" s="145"/>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261" t="s">
        <v>2984</v>
      </c>
      <c r="D3495" s="262"/>
      <c r="E3495" s="262"/>
      <c r="F3495" s="262"/>
      <c r="G3495" s="262"/>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331</v>
      </c>
      <c r="AH3495" s="145"/>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outlineLevel="1" x14ac:dyDescent="0.25">
      <c r="A3496" s="152"/>
      <c r="B3496" s="153"/>
      <c r="C3496" s="181" t="s">
        <v>2952</v>
      </c>
      <c r="D3496" s="161"/>
      <c r="E3496" s="162"/>
      <c r="F3496" s="156"/>
      <c r="G3496" s="156"/>
      <c r="H3496" s="156"/>
      <c r="I3496" s="156"/>
      <c r="J3496" s="156"/>
      <c r="K3496" s="156"/>
      <c r="L3496" s="156"/>
      <c r="M3496" s="156"/>
      <c r="N3496" s="155"/>
      <c r="O3496" s="155"/>
      <c r="P3496" s="155"/>
      <c r="Q3496" s="155"/>
      <c r="R3496" s="156"/>
      <c r="S3496" s="156"/>
      <c r="T3496" s="156"/>
      <c r="U3496" s="156"/>
      <c r="V3496" s="156"/>
      <c r="W3496" s="156"/>
      <c r="X3496" s="156"/>
      <c r="Y3496" s="145"/>
      <c r="Z3496" s="145"/>
      <c r="AA3496" s="145"/>
      <c r="AB3496" s="145"/>
      <c r="AC3496" s="145"/>
      <c r="AD3496" s="145"/>
      <c r="AE3496" s="145"/>
      <c r="AF3496" s="145"/>
      <c r="AG3496" s="145" t="s">
        <v>353</v>
      </c>
      <c r="AH3496" s="145">
        <v>0</v>
      </c>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81" t="s">
        <v>2985</v>
      </c>
      <c r="D3497" s="161"/>
      <c r="E3497" s="162">
        <v>164.3</v>
      </c>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353</v>
      </c>
      <c r="AH3497" s="145">
        <v>0</v>
      </c>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181" t="s">
        <v>2986</v>
      </c>
      <c r="D3498" s="161"/>
      <c r="E3498" s="162">
        <v>65</v>
      </c>
      <c r="F3498" s="156"/>
      <c r="G3498" s="156"/>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353</v>
      </c>
      <c r="AH3498" s="145">
        <v>0</v>
      </c>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ht="20.399999999999999" outlineLevel="1" x14ac:dyDescent="0.25">
      <c r="A3499" s="171">
        <v>294</v>
      </c>
      <c r="B3499" s="172" t="s">
        <v>2987</v>
      </c>
      <c r="C3499" s="180" t="s">
        <v>2988</v>
      </c>
      <c r="D3499" s="173" t="s">
        <v>758</v>
      </c>
      <c r="E3499" s="174">
        <v>9.1999999999999993</v>
      </c>
      <c r="F3499" s="175"/>
      <c r="G3499" s="176">
        <f>ROUND(E3499*F3499,2)</f>
        <v>0</v>
      </c>
      <c r="H3499" s="175"/>
      <c r="I3499" s="176">
        <f>ROUND(E3499*H3499,2)</f>
        <v>0</v>
      </c>
      <c r="J3499" s="175"/>
      <c r="K3499" s="176">
        <f>ROUND(E3499*J3499,2)</f>
        <v>0</v>
      </c>
      <c r="L3499" s="176">
        <v>15</v>
      </c>
      <c r="M3499" s="176">
        <f>G3499*(1+L3499/100)</f>
        <v>0</v>
      </c>
      <c r="N3499" s="174">
        <v>1.8400000000000001E-3</v>
      </c>
      <c r="O3499" s="174">
        <f>ROUND(E3499*N3499,2)</f>
        <v>0.02</v>
      </c>
      <c r="P3499" s="174">
        <v>0</v>
      </c>
      <c r="Q3499" s="174">
        <f>ROUND(E3499*P3499,2)</f>
        <v>0</v>
      </c>
      <c r="R3499" s="176" t="s">
        <v>2695</v>
      </c>
      <c r="S3499" s="176" t="s">
        <v>760</v>
      </c>
      <c r="T3499" s="177" t="s">
        <v>1437</v>
      </c>
      <c r="U3499" s="156">
        <v>0.252</v>
      </c>
      <c r="V3499" s="156">
        <f>ROUND(E3499*U3499,2)</f>
        <v>2.3199999999999998</v>
      </c>
      <c r="W3499" s="156"/>
      <c r="X3499" s="156" t="s">
        <v>373</v>
      </c>
      <c r="Y3499" s="145"/>
      <c r="Z3499" s="145"/>
      <c r="AA3499" s="145"/>
      <c r="AB3499" s="145"/>
      <c r="AC3499" s="145"/>
      <c r="AD3499" s="145"/>
      <c r="AE3499" s="145"/>
      <c r="AF3499" s="145"/>
      <c r="AG3499" s="145" t="s">
        <v>374</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99" t="s">
        <v>2618</v>
      </c>
      <c r="D3500" s="154"/>
      <c r="E3500" s="155"/>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376</v>
      </c>
      <c r="AH3500" s="145"/>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272" t="s">
        <v>2902</v>
      </c>
      <c r="D3501" s="273"/>
      <c r="E3501" s="273"/>
      <c r="F3501" s="273"/>
      <c r="G3501" s="273"/>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376</v>
      </c>
      <c r="AH3501" s="145"/>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261" t="s">
        <v>2984</v>
      </c>
      <c r="D3502" s="262"/>
      <c r="E3502" s="262"/>
      <c r="F3502" s="262"/>
      <c r="G3502" s="262"/>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331</v>
      </c>
      <c r="AH3502" s="145"/>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outlineLevel="1" x14ac:dyDescent="0.25">
      <c r="A3503" s="152"/>
      <c r="B3503" s="153"/>
      <c r="C3503" s="181" t="s">
        <v>2989</v>
      </c>
      <c r="D3503" s="161"/>
      <c r="E3503" s="162">
        <v>9.1999999999999993</v>
      </c>
      <c r="F3503" s="156"/>
      <c r="G3503" s="156"/>
      <c r="H3503" s="156"/>
      <c r="I3503" s="156"/>
      <c r="J3503" s="156"/>
      <c r="K3503" s="156"/>
      <c r="L3503" s="156"/>
      <c r="M3503" s="156"/>
      <c r="N3503" s="155"/>
      <c r="O3503" s="155"/>
      <c r="P3503" s="155"/>
      <c r="Q3503" s="155"/>
      <c r="R3503" s="156"/>
      <c r="S3503" s="156"/>
      <c r="T3503" s="156"/>
      <c r="U3503" s="156"/>
      <c r="V3503" s="156"/>
      <c r="W3503" s="156"/>
      <c r="X3503" s="156"/>
      <c r="Y3503" s="145"/>
      <c r="Z3503" s="145"/>
      <c r="AA3503" s="145"/>
      <c r="AB3503" s="145"/>
      <c r="AC3503" s="145"/>
      <c r="AD3503" s="145"/>
      <c r="AE3503" s="145"/>
      <c r="AF3503" s="145"/>
      <c r="AG3503" s="145" t="s">
        <v>353</v>
      </c>
      <c r="AH3503" s="145">
        <v>0</v>
      </c>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ht="20.399999999999999" outlineLevel="1" x14ac:dyDescent="0.25">
      <c r="A3504" s="171">
        <v>295</v>
      </c>
      <c r="B3504" s="172" t="s">
        <v>2990</v>
      </c>
      <c r="C3504" s="180" t="s">
        <v>2991</v>
      </c>
      <c r="D3504" s="173" t="s">
        <v>758</v>
      </c>
      <c r="E3504" s="174">
        <v>63.61</v>
      </c>
      <c r="F3504" s="175"/>
      <c r="G3504" s="176">
        <f>ROUND(E3504*F3504,2)</f>
        <v>0</v>
      </c>
      <c r="H3504" s="175"/>
      <c r="I3504" s="176">
        <f>ROUND(E3504*H3504,2)</f>
        <v>0</v>
      </c>
      <c r="J3504" s="175"/>
      <c r="K3504" s="176">
        <f>ROUND(E3504*J3504,2)</f>
        <v>0</v>
      </c>
      <c r="L3504" s="176">
        <v>15</v>
      </c>
      <c r="M3504" s="176">
        <f>G3504*(1+L3504/100)</f>
        <v>0</v>
      </c>
      <c r="N3504" s="174">
        <v>5.8E-4</v>
      </c>
      <c r="O3504" s="174">
        <f>ROUND(E3504*N3504,2)</f>
        <v>0.04</v>
      </c>
      <c r="P3504" s="174">
        <v>0</v>
      </c>
      <c r="Q3504" s="174">
        <f>ROUND(E3504*P3504,2)</f>
        <v>0</v>
      </c>
      <c r="R3504" s="176" t="s">
        <v>2695</v>
      </c>
      <c r="S3504" s="176" t="s">
        <v>327</v>
      </c>
      <c r="T3504" s="177" t="s">
        <v>327</v>
      </c>
      <c r="U3504" s="156">
        <v>0.189</v>
      </c>
      <c r="V3504" s="156">
        <f>ROUND(E3504*U3504,2)</f>
        <v>12.02</v>
      </c>
      <c r="W3504" s="156"/>
      <c r="X3504" s="156" t="s">
        <v>373</v>
      </c>
      <c r="Y3504" s="145"/>
      <c r="Z3504" s="145"/>
      <c r="AA3504" s="145"/>
      <c r="AB3504" s="145"/>
      <c r="AC3504" s="145"/>
      <c r="AD3504" s="145"/>
      <c r="AE3504" s="145"/>
      <c r="AF3504" s="145"/>
      <c r="AG3504" s="145" t="s">
        <v>374</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199" t="s">
        <v>2618</v>
      </c>
      <c r="D3505" s="154"/>
      <c r="E3505" s="155"/>
      <c r="F3505" s="156"/>
      <c r="G3505" s="156"/>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376</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72" t="s">
        <v>2902</v>
      </c>
      <c r="D3506" s="273"/>
      <c r="E3506" s="273"/>
      <c r="F3506" s="273"/>
      <c r="G3506" s="273"/>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376</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261" t="s">
        <v>2992</v>
      </c>
      <c r="D3507" s="262"/>
      <c r="E3507" s="262"/>
      <c r="F3507" s="262"/>
      <c r="G3507" s="262"/>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331</v>
      </c>
      <c r="AH3507" s="145"/>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outlineLevel="1" x14ac:dyDescent="0.25">
      <c r="A3508" s="152"/>
      <c r="B3508" s="153"/>
      <c r="C3508" s="181" t="s">
        <v>2993</v>
      </c>
      <c r="D3508" s="161"/>
      <c r="E3508" s="162"/>
      <c r="F3508" s="156"/>
      <c r="G3508" s="156"/>
      <c r="H3508" s="156"/>
      <c r="I3508" s="156"/>
      <c r="J3508" s="156"/>
      <c r="K3508" s="156"/>
      <c r="L3508" s="156"/>
      <c r="M3508" s="156"/>
      <c r="N3508" s="155"/>
      <c r="O3508" s="155"/>
      <c r="P3508" s="155"/>
      <c r="Q3508" s="155"/>
      <c r="R3508" s="156"/>
      <c r="S3508" s="156"/>
      <c r="T3508" s="156"/>
      <c r="U3508" s="156"/>
      <c r="V3508" s="156"/>
      <c r="W3508" s="156"/>
      <c r="X3508" s="156"/>
      <c r="Y3508" s="145"/>
      <c r="Z3508" s="145"/>
      <c r="AA3508" s="145"/>
      <c r="AB3508" s="145"/>
      <c r="AC3508" s="145"/>
      <c r="AD3508" s="145"/>
      <c r="AE3508" s="145"/>
      <c r="AF3508" s="145"/>
      <c r="AG3508" s="145" t="s">
        <v>353</v>
      </c>
      <c r="AH3508" s="145">
        <v>0</v>
      </c>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81" t="s">
        <v>2994</v>
      </c>
      <c r="D3509" s="161"/>
      <c r="E3509" s="162"/>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353</v>
      </c>
      <c r="AH3509" s="145">
        <v>0</v>
      </c>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181" t="s">
        <v>2995</v>
      </c>
      <c r="D3510" s="161"/>
      <c r="E3510" s="162">
        <v>36.71</v>
      </c>
      <c r="F3510" s="156"/>
      <c r="G3510" s="156"/>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353</v>
      </c>
      <c r="AH3510" s="145">
        <v>0</v>
      </c>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181" t="s">
        <v>2996</v>
      </c>
      <c r="D3511" s="161"/>
      <c r="E3511" s="162"/>
      <c r="F3511" s="156"/>
      <c r="G3511" s="156"/>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353</v>
      </c>
      <c r="AH3511" s="145">
        <v>0</v>
      </c>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1" t="s">
        <v>2997</v>
      </c>
      <c r="D3512" s="161"/>
      <c r="E3512" s="162">
        <v>2.4</v>
      </c>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1" t="s">
        <v>2998</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1" t="s">
        <v>2999</v>
      </c>
      <c r="D3514" s="161"/>
      <c r="E3514" s="162">
        <v>10.9</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1" t="s">
        <v>3000</v>
      </c>
      <c r="D3515" s="161"/>
      <c r="E3515" s="162">
        <v>13.6</v>
      </c>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ht="20.399999999999999" outlineLevel="1" x14ac:dyDescent="0.25">
      <c r="A3516" s="171">
        <v>296</v>
      </c>
      <c r="B3516" s="172" t="s">
        <v>2900</v>
      </c>
      <c r="C3516" s="180" t="s">
        <v>2901</v>
      </c>
      <c r="D3516" s="173" t="s">
        <v>758</v>
      </c>
      <c r="E3516" s="174">
        <v>290.16000000000003</v>
      </c>
      <c r="F3516" s="175"/>
      <c r="G3516" s="176">
        <f>ROUND(E3516*F3516,2)</f>
        <v>0</v>
      </c>
      <c r="H3516" s="175"/>
      <c r="I3516" s="176">
        <f>ROUND(E3516*H3516,2)</f>
        <v>0</v>
      </c>
      <c r="J3516" s="175"/>
      <c r="K3516" s="176">
        <f>ROUND(E3516*J3516,2)</f>
        <v>0</v>
      </c>
      <c r="L3516" s="176">
        <v>15</v>
      </c>
      <c r="M3516" s="176">
        <f>G3516*(1+L3516/100)</f>
        <v>0</v>
      </c>
      <c r="N3516" s="174">
        <v>7.6000000000000004E-4</v>
      </c>
      <c r="O3516" s="174">
        <f>ROUND(E3516*N3516,2)</f>
        <v>0.22</v>
      </c>
      <c r="P3516" s="174">
        <v>0</v>
      </c>
      <c r="Q3516" s="174">
        <f>ROUND(E3516*P3516,2)</f>
        <v>0</v>
      </c>
      <c r="R3516" s="176" t="s">
        <v>2695</v>
      </c>
      <c r="S3516" s="176" t="s">
        <v>327</v>
      </c>
      <c r="T3516" s="177" t="s">
        <v>327</v>
      </c>
      <c r="U3516" s="156">
        <v>0.189</v>
      </c>
      <c r="V3516" s="156">
        <f>ROUND(E3516*U3516,2)</f>
        <v>54.84</v>
      </c>
      <c r="W3516" s="156"/>
      <c r="X3516" s="156" t="s">
        <v>373</v>
      </c>
      <c r="Y3516" s="145"/>
      <c r="Z3516" s="145"/>
      <c r="AA3516" s="145"/>
      <c r="AB3516" s="145"/>
      <c r="AC3516" s="145"/>
      <c r="AD3516" s="145"/>
      <c r="AE3516" s="145"/>
      <c r="AF3516" s="145"/>
      <c r="AG3516" s="145" t="s">
        <v>374</v>
      </c>
      <c r="AH3516" s="145"/>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99" t="s">
        <v>2618</v>
      </c>
      <c r="D3517" s="154"/>
      <c r="E3517" s="155"/>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376</v>
      </c>
      <c r="AH3517" s="145"/>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272" t="s">
        <v>2902</v>
      </c>
      <c r="D3518" s="273"/>
      <c r="E3518" s="273"/>
      <c r="F3518" s="273"/>
      <c r="G3518" s="273"/>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376</v>
      </c>
      <c r="AH3518" s="145"/>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261" t="s">
        <v>2903</v>
      </c>
      <c r="D3519" s="262"/>
      <c r="E3519" s="262"/>
      <c r="F3519" s="262"/>
      <c r="G3519" s="262"/>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331</v>
      </c>
      <c r="AH3519" s="145"/>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outlineLevel="1" x14ac:dyDescent="0.25">
      <c r="A3520" s="152"/>
      <c r="B3520" s="153"/>
      <c r="C3520" s="181" t="s">
        <v>2993</v>
      </c>
      <c r="D3520" s="161"/>
      <c r="E3520" s="162"/>
      <c r="F3520" s="156"/>
      <c r="G3520" s="156"/>
      <c r="H3520" s="156"/>
      <c r="I3520" s="156"/>
      <c r="J3520" s="156"/>
      <c r="K3520" s="156"/>
      <c r="L3520" s="156"/>
      <c r="M3520" s="156"/>
      <c r="N3520" s="155"/>
      <c r="O3520" s="155"/>
      <c r="P3520" s="155"/>
      <c r="Q3520" s="155"/>
      <c r="R3520" s="156"/>
      <c r="S3520" s="156"/>
      <c r="T3520" s="156"/>
      <c r="U3520" s="156"/>
      <c r="V3520" s="156"/>
      <c r="W3520" s="156"/>
      <c r="X3520" s="156"/>
      <c r="Y3520" s="145"/>
      <c r="Z3520" s="145"/>
      <c r="AA3520" s="145"/>
      <c r="AB3520" s="145"/>
      <c r="AC3520" s="145"/>
      <c r="AD3520" s="145"/>
      <c r="AE3520" s="145"/>
      <c r="AF3520" s="145"/>
      <c r="AG3520" s="145" t="s">
        <v>353</v>
      </c>
      <c r="AH3520" s="145">
        <v>0</v>
      </c>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81" t="s">
        <v>2994</v>
      </c>
      <c r="D3521" s="161"/>
      <c r="E3521" s="162"/>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353</v>
      </c>
      <c r="AH3521" s="145">
        <v>0</v>
      </c>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181" t="s">
        <v>3001</v>
      </c>
      <c r="D3522" s="161"/>
      <c r="E3522" s="162">
        <v>59.4</v>
      </c>
      <c r="F3522" s="156"/>
      <c r="G3522" s="156"/>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353</v>
      </c>
      <c r="AH3522" s="145">
        <v>0</v>
      </c>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181" t="s">
        <v>3002</v>
      </c>
      <c r="D3523" s="161"/>
      <c r="E3523" s="162">
        <v>12.7</v>
      </c>
      <c r="F3523" s="156"/>
      <c r="G3523" s="156"/>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353</v>
      </c>
      <c r="AH3523" s="145">
        <v>0</v>
      </c>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1" t="s">
        <v>3003</v>
      </c>
      <c r="D3524" s="161"/>
      <c r="E3524" s="162">
        <v>84.21</v>
      </c>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ht="20.399999999999999" outlineLevel="1" x14ac:dyDescent="0.25">
      <c r="A3525" s="152"/>
      <c r="B3525" s="153"/>
      <c r="C3525" s="181" t="s">
        <v>3004</v>
      </c>
      <c r="D3525" s="161"/>
      <c r="E3525" s="162">
        <v>133.85</v>
      </c>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ht="20.399999999999999" outlineLevel="1" x14ac:dyDescent="0.25">
      <c r="A3526" s="171">
        <v>297</v>
      </c>
      <c r="B3526" s="172" t="s">
        <v>2905</v>
      </c>
      <c r="C3526" s="180" t="s">
        <v>2906</v>
      </c>
      <c r="D3526" s="173" t="s">
        <v>758</v>
      </c>
      <c r="E3526" s="174">
        <v>353.77</v>
      </c>
      <c r="F3526" s="175"/>
      <c r="G3526" s="176">
        <f>ROUND(E3526*F3526,2)</f>
        <v>0</v>
      </c>
      <c r="H3526" s="175"/>
      <c r="I3526" s="176">
        <f>ROUND(E3526*H3526,2)</f>
        <v>0</v>
      </c>
      <c r="J3526" s="175"/>
      <c r="K3526" s="176">
        <f>ROUND(E3526*J3526,2)</f>
        <v>0</v>
      </c>
      <c r="L3526" s="176">
        <v>15</v>
      </c>
      <c r="M3526" s="176">
        <f>G3526*(1+L3526/100)</f>
        <v>0</v>
      </c>
      <c r="N3526" s="174">
        <v>7.6000000000000004E-4</v>
      </c>
      <c r="O3526" s="174">
        <f>ROUND(E3526*N3526,2)</f>
        <v>0.27</v>
      </c>
      <c r="P3526" s="174">
        <v>0</v>
      </c>
      <c r="Q3526" s="174">
        <f>ROUND(E3526*P3526,2)</f>
        <v>0</v>
      </c>
      <c r="R3526" s="176" t="s">
        <v>2695</v>
      </c>
      <c r="S3526" s="176" t="s">
        <v>327</v>
      </c>
      <c r="T3526" s="177" t="s">
        <v>327</v>
      </c>
      <c r="U3526" s="156">
        <v>0.189</v>
      </c>
      <c r="V3526" s="156">
        <f>ROUND(E3526*U3526,2)</f>
        <v>66.86</v>
      </c>
      <c r="W3526" s="156"/>
      <c r="X3526" s="156" t="s">
        <v>373</v>
      </c>
      <c r="Y3526" s="145"/>
      <c r="Z3526" s="145"/>
      <c r="AA3526" s="145"/>
      <c r="AB3526" s="145"/>
      <c r="AC3526" s="145"/>
      <c r="AD3526" s="145"/>
      <c r="AE3526" s="145"/>
      <c r="AF3526" s="145"/>
      <c r="AG3526" s="145" t="s">
        <v>374</v>
      </c>
      <c r="AH3526" s="145"/>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99" t="s">
        <v>2618</v>
      </c>
      <c r="D3527" s="154"/>
      <c r="E3527" s="155"/>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376</v>
      </c>
      <c r="AH3527" s="145"/>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272" t="s">
        <v>2902</v>
      </c>
      <c r="D3528" s="273"/>
      <c r="E3528" s="273"/>
      <c r="F3528" s="273"/>
      <c r="G3528" s="273"/>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376</v>
      </c>
      <c r="AH3528" s="145"/>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outlineLevel="1" x14ac:dyDescent="0.25">
      <c r="A3529" s="152"/>
      <c r="B3529" s="153"/>
      <c r="C3529" s="261" t="s">
        <v>2903</v>
      </c>
      <c r="D3529" s="262"/>
      <c r="E3529" s="262"/>
      <c r="F3529" s="262"/>
      <c r="G3529" s="262"/>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331</v>
      </c>
      <c r="AH3529" s="145"/>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outlineLevel="1" x14ac:dyDescent="0.25">
      <c r="A3530" s="152"/>
      <c r="B3530" s="153"/>
      <c r="C3530" s="181" t="s">
        <v>2993</v>
      </c>
      <c r="D3530" s="161"/>
      <c r="E3530" s="162"/>
      <c r="F3530" s="156"/>
      <c r="G3530" s="156"/>
      <c r="H3530" s="156"/>
      <c r="I3530" s="156"/>
      <c r="J3530" s="156"/>
      <c r="K3530" s="156"/>
      <c r="L3530" s="156"/>
      <c r="M3530" s="156"/>
      <c r="N3530" s="155"/>
      <c r="O3530" s="155"/>
      <c r="P3530" s="155"/>
      <c r="Q3530" s="155"/>
      <c r="R3530" s="156"/>
      <c r="S3530" s="156"/>
      <c r="T3530" s="156"/>
      <c r="U3530" s="156"/>
      <c r="V3530" s="156"/>
      <c r="W3530" s="156"/>
      <c r="X3530" s="156"/>
      <c r="Y3530" s="145"/>
      <c r="Z3530" s="145"/>
      <c r="AA3530" s="145"/>
      <c r="AB3530" s="145"/>
      <c r="AC3530" s="145"/>
      <c r="AD3530" s="145"/>
      <c r="AE3530" s="145"/>
      <c r="AF3530" s="145"/>
      <c r="AG3530" s="145" t="s">
        <v>353</v>
      </c>
      <c r="AH3530" s="145">
        <v>0</v>
      </c>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81" t="s">
        <v>2994</v>
      </c>
      <c r="D3531" s="161"/>
      <c r="E3531" s="162"/>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353</v>
      </c>
      <c r="AH3531" s="145">
        <v>0</v>
      </c>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181" t="s">
        <v>3001</v>
      </c>
      <c r="D3532" s="161"/>
      <c r="E3532" s="162">
        <v>59.4</v>
      </c>
      <c r="F3532" s="156"/>
      <c r="G3532" s="156"/>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353</v>
      </c>
      <c r="AH3532" s="145">
        <v>0</v>
      </c>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181" t="s">
        <v>3002</v>
      </c>
      <c r="D3533" s="161"/>
      <c r="E3533" s="162">
        <v>12.7</v>
      </c>
      <c r="F3533" s="156"/>
      <c r="G3533" s="156"/>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353</v>
      </c>
      <c r="AH3533" s="145">
        <v>0</v>
      </c>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1" t="s">
        <v>2995</v>
      </c>
      <c r="D3534" s="161"/>
      <c r="E3534" s="162">
        <v>36.71</v>
      </c>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1" t="s">
        <v>3003</v>
      </c>
      <c r="D3535" s="161"/>
      <c r="E3535" s="162">
        <v>84.21</v>
      </c>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1" t="s">
        <v>2997</v>
      </c>
      <c r="D3536" s="161"/>
      <c r="E3536" s="162">
        <v>2.4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ht="20.399999999999999" outlineLevel="1" x14ac:dyDescent="0.25">
      <c r="A3537" s="152"/>
      <c r="B3537" s="153"/>
      <c r="C3537" s="181" t="s">
        <v>3004</v>
      </c>
      <c r="D3537" s="161"/>
      <c r="E3537" s="162">
        <v>133.85</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1" t="s">
        <v>2999</v>
      </c>
      <c r="D3538" s="161"/>
      <c r="E3538" s="162">
        <v>10.9</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1" t="s">
        <v>3000</v>
      </c>
      <c r="D3539" s="161"/>
      <c r="E3539" s="162">
        <v>13.6</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ht="20.399999999999999" outlineLevel="1" x14ac:dyDescent="0.25">
      <c r="A3540" s="171">
        <v>298</v>
      </c>
      <c r="B3540" s="172" t="s">
        <v>2910</v>
      </c>
      <c r="C3540" s="180" t="s">
        <v>2911</v>
      </c>
      <c r="D3540" s="173" t="s">
        <v>758</v>
      </c>
      <c r="E3540" s="174">
        <v>62.7</v>
      </c>
      <c r="F3540" s="175"/>
      <c r="G3540" s="176">
        <f>ROUND(E3540*F3540,2)</f>
        <v>0</v>
      </c>
      <c r="H3540" s="175"/>
      <c r="I3540" s="176">
        <f>ROUND(E3540*H3540,2)</f>
        <v>0</v>
      </c>
      <c r="J3540" s="175"/>
      <c r="K3540" s="176">
        <f>ROUND(E3540*J3540,2)</f>
        <v>0</v>
      </c>
      <c r="L3540" s="176">
        <v>15</v>
      </c>
      <c r="M3540" s="176">
        <f>G3540*(1+L3540/100)</f>
        <v>0</v>
      </c>
      <c r="N3540" s="174">
        <v>4.2999999999999999E-4</v>
      </c>
      <c r="O3540" s="174">
        <f>ROUND(E3540*N3540,2)</f>
        <v>0.03</v>
      </c>
      <c r="P3540" s="174">
        <v>0</v>
      </c>
      <c r="Q3540" s="174">
        <f>ROUND(E3540*P3540,2)</f>
        <v>0</v>
      </c>
      <c r="R3540" s="176" t="s">
        <v>2695</v>
      </c>
      <c r="S3540" s="176" t="s">
        <v>327</v>
      </c>
      <c r="T3540" s="177" t="s">
        <v>327</v>
      </c>
      <c r="U3540" s="156">
        <v>0.189</v>
      </c>
      <c r="V3540" s="156">
        <f>ROUND(E3540*U3540,2)</f>
        <v>11.85</v>
      </c>
      <c r="W3540" s="156"/>
      <c r="X3540" s="156" t="s">
        <v>373</v>
      </c>
      <c r="Y3540" s="145"/>
      <c r="Z3540" s="145"/>
      <c r="AA3540" s="145"/>
      <c r="AB3540" s="145"/>
      <c r="AC3540" s="145"/>
      <c r="AD3540" s="145"/>
      <c r="AE3540" s="145"/>
      <c r="AF3540" s="145"/>
      <c r="AG3540" s="145" t="s">
        <v>374</v>
      </c>
      <c r="AH3540" s="145"/>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outlineLevel="1" x14ac:dyDescent="0.25">
      <c r="A3541" s="152"/>
      <c r="B3541" s="153"/>
      <c r="C3541" s="199" t="s">
        <v>2618</v>
      </c>
      <c r="D3541" s="154"/>
      <c r="E3541" s="155"/>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376</v>
      </c>
      <c r="AH3541" s="145"/>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272" t="s">
        <v>2902</v>
      </c>
      <c r="D3542" s="273"/>
      <c r="E3542" s="273"/>
      <c r="F3542" s="273"/>
      <c r="G3542" s="273"/>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376</v>
      </c>
      <c r="AH3542" s="145"/>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261" t="s">
        <v>2912</v>
      </c>
      <c r="D3543" s="262"/>
      <c r="E3543" s="262"/>
      <c r="F3543" s="262"/>
      <c r="G3543" s="262"/>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331</v>
      </c>
      <c r="AH3543" s="145"/>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outlineLevel="1" x14ac:dyDescent="0.25">
      <c r="A3544" s="152"/>
      <c r="B3544" s="153"/>
      <c r="C3544" s="181" t="s">
        <v>3005</v>
      </c>
      <c r="D3544" s="161"/>
      <c r="E3544" s="162"/>
      <c r="F3544" s="156"/>
      <c r="G3544" s="156"/>
      <c r="H3544" s="156"/>
      <c r="I3544" s="156"/>
      <c r="J3544" s="156"/>
      <c r="K3544" s="156"/>
      <c r="L3544" s="156"/>
      <c r="M3544" s="156"/>
      <c r="N3544" s="155"/>
      <c r="O3544" s="155"/>
      <c r="P3544" s="155"/>
      <c r="Q3544" s="155"/>
      <c r="R3544" s="156"/>
      <c r="S3544" s="156"/>
      <c r="T3544" s="156"/>
      <c r="U3544" s="156"/>
      <c r="V3544" s="156"/>
      <c r="W3544" s="156"/>
      <c r="X3544" s="156"/>
      <c r="Y3544" s="145"/>
      <c r="Z3544" s="145"/>
      <c r="AA3544" s="145"/>
      <c r="AB3544" s="145"/>
      <c r="AC3544" s="145"/>
      <c r="AD3544" s="145"/>
      <c r="AE3544" s="145"/>
      <c r="AF3544" s="145"/>
      <c r="AG3544" s="145" t="s">
        <v>353</v>
      </c>
      <c r="AH3544" s="145">
        <v>0</v>
      </c>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81" t="s">
        <v>3006</v>
      </c>
      <c r="D3545" s="161"/>
      <c r="E3545" s="162">
        <v>62.7</v>
      </c>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353</v>
      </c>
      <c r="AH3545" s="145">
        <v>0</v>
      </c>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ht="20.399999999999999" outlineLevel="1" x14ac:dyDescent="0.25">
      <c r="A3546" s="171">
        <v>299</v>
      </c>
      <c r="B3546" s="172" t="s">
        <v>3007</v>
      </c>
      <c r="C3546" s="180" t="s">
        <v>3008</v>
      </c>
      <c r="D3546" s="173" t="s">
        <v>701</v>
      </c>
      <c r="E3546" s="174">
        <v>1</v>
      </c>
      <c r="F3546" s="175"/>
      <c r="G3546" s="176">
        <f>ROUND(E3546*F3546,2)</f>
        <v>0</v>
      </c>
      <c r="H3546" s="175"/>
      <c r="I3546" s="176">
        <f>ROUND(E3546*H3546,2)</f>
        <v>0</v>
      </c>
      <c r="J3546" s="175"/>
      <c r="K3546" s="176">
        <f>ROUND(E3546*J3546,2)</f>
        <v>0</v>
      </c>
      <c r="L3546" s="176">
        <v>15</v>
      </c>
      <c r="M3546" s="176">
        <f>G3546*(1+L3546/100)</f>
        <v>0</v>
      </c>
      <c r="N3546" s="174">
        <v>1.2999999999999999E-3</v>
      </c>
      <c r="O3546" s="174">
        <f>ROUND(E3546*N3546,2)</f>
        <v>0</v>
      </c>
      <c r="P3546" s="174">
        <v>0</v>
      </c>
      <c r="Q3546" s="174">
        <f>ROUND(E3546*P3546,2)</f>
        <v>0</v>
      </c>
      <c r="R3546" s="176" t="s">
        <v>2695</v>
      </c>
      <c r="S3546" s="176" t="s">
        <v>327</v>
      </c>
      <c r="T3546" s="177" t="s">
        <v>327</v>
      </c>
      <c r="U3546" s="156">
        <v>0.6</v>
      </c>
      <c r="V3546" s="156">
        <f>ROUND(E3546*U3546,2)</f>
        <v>0.6</v>
      </c>
      <c r="W3546" s="156"/>
      <c r="X3546" s="156" t="s">
        <v>373</v>
      </c>
      <c r="Y3546" s="145"/>
      <c r="Z3546" s="145"/>
      <c r="AA3546" s="145"/>
      <c r="AB3546" s="145"/>
      <c r="AC3546" s="145"/>
      <c r="AD3546" s="145"/>
      <c r="AE3546" s="145"/>
      <c r="AF3546" s="145"/>
      <c r="AG3546" s="145" t="s">
        <v>374</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199" t="s">
        <v>2618</v>
      </c>
      <c r="D3547" s="154"/>
      <c r="E3547" s="155"/>
      <c r="F3547" s="156"/>
      <c r="G3547" s="156"/>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376</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272" t="s">
        <v>2902</v>
      </c>
      <c r="D3548" s="273"/>
      <c r="E3548" s="273"/>
      <c r="F3548" s="273"/>
      <c r="G3548" s="273"/>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376</v>
      </c>
      <c r="AH3548" s="145"/>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261" t="s">
        <v>3009</v>
      </c>
      <c r="D3549" s="262"/>
      <c r="E3549" s="262"/>
      <c r="F3549" s="262"/>
      <c r="G3549" s="262"/>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331</v>
      </c>
      <c r="AH3549" s="145"/>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outlineLevel="1" x14ac:dyDescent="0.25">
      <c r="A3550" s="152"/>
      <c r="B3550" s="153"/>
      <c r="C3550" s="181" t="s">
        <v>3010</v>
      </c>
      <c r="D3550" s="161"/>
      <c r="E3550" s="162">
        <v>1</v>
      </c>
      <c r="F3550" s="156"/>
      <c r="G3550" s="156"/>
      <c r="H3550" s="156"/>
      <c r="I3550" s="156"/>
      <c r="J3550" s="156"/>
      <c r="K3550" s="156"/>
      <c r="L3550" s="156"/>
      <c r="M3550" s="156"/>
      <c r="N3550" s="155"/>
      <c r="O3550" s="155"/>
      <c r="P3550" s="155"/>
      <c r="Q3550" s="155"/>
      <c r="R3550" s="156"/>
      <c r="S3550" s="156"/>
      <c r="T3550" s="156"/>
      <c r="U3550" s="156"/>
      <c r="V3550" s="156"/>
      <c r="W3550" s="156"/>
      <c r="X3550" s="156"/>
      <c r="Y3550" s="145"/>
      <c r="Z3550" s="145"/>
      <c r="AA3550" s="145"/>
      <c r="AB3550" s="145"/>
      <c r="AC3550" s="145"/>
      <c r="AD3550" s="145"/>
      <c r="AE3550" s="145"/>
      <c r="AF3550" s="145"/>
      <c r="AG3550" s="145" t="s">
        <v>353</v>
      </c>
      <c r="AH3550" s="145">
        <v>0</v>
      </c>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71">
        <v>300</v>
      </c>
      <c r="B3551" s="172" t="s">
        <v>3011</v>
      </c>
      <c r="C3551" s="180" t="s">
        <v>3012</v>
      </c>
      <c r="D3551" s="173" t="s">
        <v>513</v>
      </c>
      <c r="E3551" s="174">
        <v>1007.519</v>
      </c>
      <c r="F3551" s="175"/>
      <c r="G3551" s="176">
        <f>ROUND(E3551*F3551,2)</f>
        <v>0</v>
      </c>
      <c r="H3551" s="175"/>
      <c r="I3551" s="176">
        <f>ROUND(E3551*H3551,2)</f>
        <v>0</v>
      </c>
      <c r="J3551" s="175"/>
      <c r="K3551" s="176">
        <f>ROUND(E3551*J3551,2)</f>
        <v>0</v>
      </c>
      <c r="L3551" s="176">
        <v>15</v>
      </c>
      <c r="M3551" s="176">
        <f>G3551*(1+L3551/100)</f>
        <v>0</v>
      </c>
      <c r="N3551" s="174">
        <v>0</v>
      </c>
      <c r="O3551" s="174">
        <f>ROUND(E3551*N3551,2)</f>
        <v>0</v>
      </c>
      <c r="P3551" s="174">
        <v>0</v>
      </c>
      <c r="Q3551" s="174">
        <f>ROUND(E3551*P3551,2)</f>
        <v>0</v>
      </c>
      <c r="R3551" s="176" t="s">
        <v>2695</v>
      </c>
      <c r="S3551" s="176" t="s">
        <v>327</v>
      </c>
      <c r="T3551" s="177" t="s">
        <v>327</v>
      </c>
      <c r="U3551" s="156">
        <v>0.1</v>
      </c>
      <c r="V3551" s="156">
        <f>ROUND(E3551*U3551,2)</f>
        <v>100.75</v>
      </c>
      <c r="W3551" s="156"/>
      <c r="X3551" s="156" t="s">
        <v>373</v>
      </c>
      <c r="Y3551" s="145"/>
      <c r="Z3551" s="145"/>
      <c r="AA3551" s="145"/>
      <c r="AB3551" s="145"/>
      <c r="AC3551" s="145"/>
      <c r="AD3551" s="145"/>
      <c r="AE3551" s="145"/>
      <c r="AF3551" s="145"/>
      <c r="AG3551" s="145" t="s">
        <v>374</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ht="20.399999999999999" outlineLevel="1" x14ac:dyDescent="0.25">
      <c r="A3552" s="152"/>
      <c r="B3552" s="153"/>
      <c r="C3552" s="181" t="s">
        <v>3013</v>
      </c>
      <c r="D3552" s="161"/>
      <c r="E3552" s="162"/>
      <c r="F3552" s="156"/>
      <c r="G3552" s="156"/>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353</v>
      </c>
      <c r="AH3552" s="145">
        <v>0</v>
      </c>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181" t="s">
        <v>3014</v>
      </c>
      <c r="D3553" s="161"/>
      <c r="E3553" s="162">
        <v>968.67899999999997</v>
      </c>
      <c r="F3553" s="156"/>
      <c r="G3553" s="156"/>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353</v>
      </c>
      <c r="AH3553" s="145">
        <v>5</v>
      </c>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1" t="s">
        <v>3015</v>
      </c>
      <c r="D3554" s="161"/>
      <c r="E3554" s="162">
        <v>38.840000000000003</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ht="20.399999999999999" outlineLevel="1" x14ac:dyDescent="0.25">
      <c r="A3555" s="171">
        <v>301</v>
      </c>
      <c r="B3555" s="172" t="s">
        <v>3016</v>
      </c>
      <c r="C3555" s="180" t="s">
        <v>3017</v>
      </c>
      <c r="D3555" s="173" t="s">
        <v>513</v>
      </c>
      <c r="E3555" s="174">
        <v>207.15979999999999</v>
      </c>
      <c r="F3555" s="175"/>
      <c r="G3555" s="176">
        <f>ROUND(E3555*F3555,2)</f>
        <v>0</v>
      </c>
      <c r="H3555" s="175"/>
      <c r="I3555" s="176">
        <f>ROUND(E3555*H3555,2)</f>
        <v>0</v>
      </c>
      <c r="J3555" s="175"/>
      <c r="K3555" s="176">
        <f>ROUND(E3555*J3555,2)</f>
        <v>0</v>
      </c>
      <c r="L3555" s="176">
        <v>15</v>
      </c>
      <c r="M3555" s="176">
        <f>G3555*(1+L3555/100)</f>
        <v>0</v>
      </c>
      <c r="N3555" s="174">
        <v>3.2000000000000003E-4</v>
      </c>
      <c r="O3555" s="174">
        <f>ROUND(E3555*N3555,2)</f>
        <v>7.0000000000000007E-2</v>
      </c>
      <c r="P3555" s="174">
        <v>0</v>
      </c>
      <c r="Q3555" s="174">
        <f>ROUND(E3555*P3555,2)</f>
        <v>0</v>
      </c>
      <c r="R3555" s="176" t="s">
        <v>2695</v>
      </c>
      <c r="S3555" s="176" t="s">
        <v>327</v>
      </c>
      <c r="T3555" s="177" t="s">
        <v>327</v>
      </c>
      <c r="U3555" s="156">
        <v>0.1</v>
      </c>
      <c r="V3555" s="156">
        <f>ROUND(E3555*U3555,2)</f>
        <v>20.72</v>
      </c>
      <c r="W3555" s="156"/>
      <c r="X3555" s="156" t="s">
        <v>373</v>
      </c>
      <c r="Y3555" s="145"/>
      <c r="Z3555" s="145"/>
      <c r="AA3555" s="145"/>
      <c r="AB3555" s="145"/>
      <c r="AC3555" s="145"/>
      <c r="AD3555" s="145"/>
      <c r="AE3555" s="145"/>
      <c r="AF3555" s="145"/>
      <c r="AG3555" s="145" t="s">
        <v>374</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outlineLevel="1" x14ac:dyDescent="0.25">
      <c r="A3556" s="152"/>
      <c r="B3556" s="153"/>
      <c r="C3556" s="181" t="s">
        <v>3018</v>
      </c>
      <c r="D3556" s="161"/>
      <c r="E3556" s="162">
        <v>155.43109999999999</v>
      </c>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5</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1" t="s">
        <v>3019</v>
      </c>
      <c r="D3557" s="161"/>
      <c r="E3557" s="162">
        <v>51.728700000000003</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71">
        <v>302</v>
      </c>
      <c r="B3558" s="172" t="s">
        <v>3020</v>
      </c>
      <c r="C3558" s="180" t="s">
        <v>3021</v>
      </c>
      <c r="D3558" s="173" t="s">
        <v>513</v>
      </c>
      <c r="E3558" s="174">
        <v>968.67899999999997</v>
      </c>
      <c r="F3558" s="175"/>
      <c r="G3558" s="176">
        <f>ROUND(E3558*F3558,2)</f>
        <v>0</v>
      </c>
      <c r="H3558" s="175"/>
      <c r="I3558" s="176">
        <f>ROUND(E3558*H3558,2)</f>
        <v>0</v>
      </c>
      <c r="J3558" s="175"/>
      <c r="K3558" s="176">
        <f>ROUND(E3558*J3558,2)</f>
        <v>0</v>
      </c>
      <c r="L3558" s="176">
        <v>15</v>
      </c>
      <c r="M3558" s="176">
        <f>G3558*(1+L3558/100)</f>
        <v>0</v>
      </c>
      <c r="N3558" s="174">
        <v>3.0000000000000001E-5</v>
      </c>
      <c r="O3558" s="174">
        <f>ROUND(E3558*N3558,2)</f>
        <v>0.03</v>
      </c>
      <c r="P3558" s="174">
        <v>0</v>
      </c>
      <c r="Q3558" s="174">
        <f>ROUND(E3558*P3558,2)</f>
        <v>0</v>
      </c>
      <c r="R3558" s="176" t="s">
        <v>2695</v>
      </c>
      <c r="S3558" s="176" t="s">
        <v>327</v>
      </c>
      <c r="T3558" s="177" t="s">
        <v>327</v>
      </c>
      <c r="U3558" s="156">
        <v>0.11765</v>
      </c>
      <c r="V3558" s="156">
        <f>ROUND(E3558*U3558,2)</f>
        <v>113.97</v>
      </c>
      <c r="W3558" s="156"/>
      <c r="X3558" s="156" t="s">
        <v>373</v>
      </c>
      <c r="Y3558" s="145"/>
      <c r="Z3558" s="145"/>
      <c r="AA3558" s="145"/>
      <c r="AB3558" s="145"/>
      <c r="AC3558" s="145"/>
      <c r="AD3558" s="145"/>
      <c r="AE3558" s="145"/>
      <c r="AF3558" s="145"/>
      <c r="AG3558" s="145" t="s">
        <v>374</v>
      </c>
      <c r="AH3558" s="145"/>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outlineLevel="1" x14ac:dyDescent="0.25">
      <c r="A3559" s="152"/>
      <c r="B3559" s="153"/>
      <c r="C3559" s="181" t="s">
        <v>3022</v>
      </c>
      <c r="D3559" s="161"/>
      <c r="E3559" s="162"/>
      <c r="F3559" s="156"/>
      <c r="G3559" s="156"/>
      <c r="H3559" s="156"/>
      <c r="I3559" s="156"/>
      <c r="J3559" s="156"/>
      <c r="K3559" s="156"/>
      <c r="L3559" s="156"/>
      <c r="M3559" s="156"/>
      <c r="N3559" s="155"/>
      <c r="O3559" s="155"/>
      <c r="P3559" s="155"/>
      <c r="Q3559" s="155"/>
      <c r="R3559" s="156"/>
      <c r="S3559" s="156"/>
      <c r="T3559" s="156"/>
      <c r="U3559" s="156"/>
      <c r="V3559" s="156"/>
      <c r="W3559" s="156"/>
      <c r="X3559" s="156"/>
      <c r="Y3559" s="145"/>
      <c r="Z3559" s="145"/>
      <c r="AA3559" s="145"/>
      <c r="AB3559" s="145"/>
      <c r="AC3559" s="145"/>
      <c r="AD3559" s="145"/>
      <c r="AE3559" s="145"/>
      <c r="AF3559" s="145"/>
      <c r="AG3559" s="145" t="s">
        <v>353</v>
      </c>
      <c r="AH3559" s="145">
        <v>0</v>
      </c>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1" t="s">
        <v>3014</v>
      </c>
      <c r="D3560" s="161"/>
      <c r="E3560" s="162">
        <v>968.67899999999997</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71">
        <v>303</v>
      </c>
      <c r="B3561" s="172" t="s">
        <v>3023</v>
      </c>
      <c r="C3561" s="180" t="s">
        <v>3024</v>
      </c>
      <c r="D3561" s="173" t="s">
        <v>513</v>
      </c>
      <c r="E3561" s="174">
        <v>968.67899999999997</v>
      </c>
      <c r="F3561" s="175"/>
      <c r="G3561" s="176">
        <f>ROUND(E3561*F3561,2)</f>
        <v>0</v>
      </c>
      <c r="H3561" s="175"/>
      <c r="I3561" s="176">
        <f>ROUND(E3561*H3561,2)</f>
        <v>0</v>
      </c>
      <c r="J3561" s="175"/>
      <c r="K3561" s="176">
        <f>ROUND(E3561*J3561,2)</f>
        <v>0</v>
      </c>
      <c r="L3561" s="176">
        <v>15</v>
      </c>
      <c r="M3561" s="176">
        <f>G3561*(1+L3561/100)</f>
        <v>0</v>
      </c>
      <c r="N3561" s="174">
        <v>7.1000000000000002E-4</v>
      </c>
      <c r="O3561" s="174">
        <f>ROUND(E3561*N3561,2)</f>
        <v>0.69</v>
      </c>
      <c r="P3561" s="174">
        <v>0</v>
      </c>
      <c r="Q3561" s="174">
        <f>ROUND(E3561*P3561,2)</f>
        <v>0</v>
      </c>
      <c r="R3561" s="176" t="s">
        <v>2695</v>
      </c>
      <c r="S3561" s="176" t="s">
        <v>327</v>
      </c>
      <c r="T3561" s="177" t="s">
        <v>327</v>
      </c>
      <c r="U3561" s="156">
        <v>0.28999999999999998</v>
      </c>
      <c r="V3561" s="156">
        <f>ROUND(E3561*U3561,2)</f>
        <v>280.92</v>
      </c>
      <c r="W3561" s="156"/>
      <c r="X3561" s="156" t="s">
        <v>373</v>
      </c>
      <c r="Y3561" s="145"/>
      <c r="Z3561" s="145"/>
      <c r="AA3561" s="145"/>
      <c r="AB3561" s="145"/>
      <c r="AC3561" s="145"/>
      <c r="AD3561" s="145"/>
      <c r="AE3561" s="145"/>
      <c r="AF3561" s="145"/>
      <c r="AG3561" s="145" t="s">
        <v>374</v>
      </c>
      <c r="AH3561" s="145"/>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52"/>
      <c r="B3562" s="153"/>
      <c r="C3562" s="259" t="s">
        <v>3025</v>
      </c>
      <c r="D3562" s="260"/>
      <c r="E3562" s="260"/>
      <c r="F3562" s="260"/>
      <c r="G3562" s="260"/>
      <c r="H3562" s="156"/>
      <c r="I3562" s="156"/>
      <c r="J3562" s="156"/>
      <c r="K3562" s="156"/>
      <c r="L3562" s="156"/>
      <c r="M3562" s="156"/>
      <c r="N3562" s="155"/>
      <c r="O3562" s="155"/>
      <c r="P3562" s="155"/>
      <c r="Q3562" s="155"/>
      <c r="R3562" s="156"/>
      <c r="S3562" s="156"/>
      <c r="T3562" s="156"/>
      <c r="U3562" s="156"/>
      <c r="V3562" s="156"/>
      <c r="W3562" s="156"/>
      <c r="X3562" s="156"/>
      <c r="Y3562" s="145"/>
      <c r="Z3562" s="145"/>
      <c r="AA3562" s="145"/>
      <c r="AB3562" s="145"/>
      <c r="AC3562" s="145"/>
      <c r="AD3562" s="145"/>
      <c r="AE3562" s="145"/>
      <c r="AF3562" s="145"/>
      <c r="AG3562" s="145" t="s">
        <v>331</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1" t="s">
        <v>2952</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1" t="s">
        <v>3026</v>
      </c>
      <c r="D3564" s="161"/>
      <c r="E3564" s="162">
        <v>228</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0</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52"/>
      <c r="B3565" s="153"/>
      <c r="C3565" s="181" t="s">
        <v>3027</v>
      </c>
      <c r="D3565" s="161"/>
      <c r="E3565" s="162">
        <v>5.1150000000000002</v>
      </c>
      <c r="F3565" s="156"/>
      <c r="G3565" s="156"/>
      <c r="H3565" s="156"/>
      <c r="I3565" s="156"/>
      <c r="J3565" s="156"/>
      <c r="K3565" s="156"/>
      <c r="L3565" s="156"/>
      <c r="M3565" s="156"/>
      <c r="N3565" s="155"/>
      <c r="O3565" s="155"/>
      <c r="P3565" s="155"/>
      <c r="Q3565" s="155"/>
      <c r="R3565" s="156"/>
      <c r="S3565" s="156"/>
      <c r="T3565" s="156"/>
      <c r="U3565" s="156"/>
      <c r="V3565" s="156"/>
      <c r="W3565" s="156"/>
      <c r="X3565" s="156"/>
      <c r="Y3565" s="145"/>
      <c r="Z3565" s="145"/>
      <c r="AA3565" s="145"/>
      <c r="AB3565" s="145"/>
      <c r="AC3565" s="145"/>
      <c r="AD3565" s="145"/>
      <c r="AE3565" s="145"/>
      <c r="AF3565" s="145"/>
      <c r="AG3565" s="145" t="s">
        <v>353</v>
      </c>
      <c r="AH3565" s="145">
        <v>0</v>
      </c>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181" t="s">
        <v>3028</v>
      </c>
      <c r="D3566" s="161"/>
      <c r="E3566" s="162">
        <v>0.63500000000000001</v>
      </c>
      <c r="F3566" s="156"/>
      <c r="G3566" s="156"/>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353</v>
      </c>
      <c r="AH3566" s="145">
        <v>0</v>
      </c>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1" t="s">
        <v>3029</v>
      </c>
      <c r="D3567" s="161"/>
      <c r="E3567" s="162">
        <v>86</v>
      </c>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1" t="s">
        <v>3030</v>
      </c>
      <c r="D3568" s="161"/>
      <c r="E3568" s="162">
        <v>8.4209999999999994</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1" t="s">
        <v>3031</v>
      </c>
      <c r="D3569" s="161"/>
      <c r="E3569" s="162">
        <v>578</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ht="20.399999999999999" outlineLevel="1" x14ac:dyDescent="0.25">
      <c r="A3570" s="152"/>
      <c r="B3570" s="153"/>
      <c r="C3570" s="181" t="s">
        <v>3032</v>
      </c>
      <c r="D3570" s="161"/>
      <c r="E3570" s="162">
        <v>16.062000000000001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1" t="s">
        <v>2941</v>
      </c>
      <c r="D3571" s="161"/>
      <c r="E3571" s="162"/>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1" t="s">
        <v>3033</v>
      </c>
      <c r="D3572" s="161"/>
      <c r="E3572" s="162">
        <v>5.3040000000000003</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1" t="s">
        <v>3034</v>
      </c>
      <c r="D3573" s="161"/>
      <c r="E3573" s="162">
        <v>4.7839999999999998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outlineLevel="1" x14ac:dyDescent="0.25">
      <c r="A3574" s="152"/>
      <c r="B3574" s="153"/>
      <c r="C3574" s="181" t="s">
        <v>3035</v>
      </c>
      <c r="D3574" s="161"/>
      <c r="E3574" s="162">
        <v>5.5419999999999998</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1" t="s">
        <v>3036</v>
      </c>
      <c r="D3575" s="161"/>
      <c r="E3575" s="162">
        <v>8.6679999999999993</v>
      </c>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1" t="s">
        <v>3037</v>
      </c>
      <c r="D3576" s="161"/>
      <c r="E3576" s="162">
        <v>8.3879999999999999</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1" t="s">
        <v>3038</v>
      </c>
      <c r="D3577" s="161"/>
      <c r="E3577" s="162">
        <v>13.76</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ht="20.399999999999999" outlineLevel="1" x14ac:dyDescent="0.25">
      <c r="A3578" s="171">
        <v>304</v>
      </c>
      <c r="B3578" s="172" t="s">
        <v>3039</v>
      </c>
      <c r="C3578" s="180" t="s">
        <v>3040</v>
      </c>
      <c r="D3578" s="173" t="s">
        <v>513</v>
      </c>
      <c r="E3578" s="174">
        <v>138.48070000000001</v>
      </c>
      <c r="F3578" s="175"/>
      <c r="G3578" s="176">
        <f>ROUND(E3578*F3578,2)</f>
        <v>0</v>
      </c>
      <c r="H3578" s="175"/>
      <c r="I3578" s="176">
        <f>ROUND(E3578*H3578,2)</f>
        <v>0</v>
      </c>
      <c r="J3578" s="175"/>
      <c r="K3578" s="176">
        <f>ROUND(E3578*J3578,2)</f>
        <v>0</v>
      </c>
      <c r="L3578" s="176">
        <v>15</v>
      </c>
      <c r="M3578" s="176">
        <f>G3578*(1+L3578/100)</f>
        <v>0</v>
      </c>
      <c r="N3578" s="174">
        <v>3.5E-4</v>
      </c>
      <c r="O3578" s="174">
        <f>ROUND(E3578*N3578,2)</f>
        <v>0.05</v>
      </c>
      <c r="P3578" s="174">
        <v>0</v>
      </c>
      <c r="Q3578" s="174">
        <f>ROUND(E3578*P3578,2)</f>
        <v>0</v>
      </c>
      <c r="R3578" s="176" t="s">
        <v>2695</v>
      </c>
      <c r="S3578" s="176" t="s">
        <v>327</v>
      </c>
      <c r="T3578" s="177" t="s">
        <v>327</v>
      </c>
      <c r="U3578" s="156">
        <v>3.5999999999999997E-2</v>
      </c>
      <c r="V3578" s="156">
        <f>ROUND(E3578*U3578,2)</f>
        <v>4.99</v>
      </c>
      <c r="W3578" s="156"/>
      <c r="X3578" s="156" t="s">
        <v>373</v>
      </c>
      <c r="Y3578" s="145"/>
      <c r="Z3578" s="145"/>
      <c r="AA3578" s="145"/>
      <c r="AB3578" s="145"/>
      <c r="AC3578" s="145"/>
      <c r="AD3578" s="145"/>
      <c r="AE3578" s="145"/>
      <c r="AF3578" s="145"/>
      <c r="AG3578" s="145" t="s">
        <v>374</v>
      </c>
      <c r="AH3578" s="145"/>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270" t="s">
        <v>3041</v>
      </c>
      <c r="D3579" s="271"/>
      <c r="E3579" s="271"/>
      <c r="F3579" s="271"/>
      <c r="G3579" s="271"/>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376</v>
      </c>
      <c r="AH3579" s="145"/>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1" t="s">
        <v>3042</v>
      </c>
      <c r="D3580" s="161"/>
      <c r="E3580" s="162">
        <v>138.48070000000001</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5</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71">
        <v>305</v>
      </c>
      <c r="B3581" s="172" t="s">
        <v>3043</v>
      </c>
      <c r="C3581" s="180" t="s">
        <v>3044</v>
      </c>
      <c r="D3581" s="173" t="s">
        <v>513</v>
      </c>
      <c r="E3581" s="174">
        <v>138.48070000000001</v>
      </c>
      <c r="F3581" s="175"/>
      <c r="G3581" s="176">
        <f>ROUND(E3581*F3581,2)</f>
        <v>0</v>
      </c>
      <c r="H3581" s="175"/>
      <c r="I3581" s="176">
        <f>ROUND(E3581*H3581,2)</f>
        <v>0</v>
      </c>
      <c r="J3581" s="175"/>
      <c r="K3581" s="176">
        <f>ROUND(E3581*J3581,2)</f>
        <v>0</v>
      </c>
      <c r="L3581" s="176">
        <v>15</v>
      </c>
      <c r="M3581" s="176">
        <f>G3581*(1+L3581/100)</f>
        <v>0</v>
      </c>
      <c r="N3581" s="174">
        <v>4.2000000000000002E-4</v>
      </c>
      <c r="O3581" s="174">
        <f>ROUND(E3581*N3581,2)</f>
        <v>0.06</v>
      </c>
      <c r="P3581" s="174">
        <v>0</v>
      </c>
      <c r="Q3581" s="174">
        <f>ROUND(E3581*P3581,2)</f>
        <v>0</v>
      </c>
      <c r="R3581" s="176" t="s">
        <v>2695</v>
      </c>
      <c r="S3581" s="176" t="s">
        <v>327</v>
      </c>
      <c r="T3581" s="177" t="s">
        <v>327</v>
      </c>
      <c r="U3581" s="156">
        <v>0.28999999999999998</v>
      </c>
      <c r="V3581" s="156">
        <f>ROUND(E3581*U3581,2)</f>
        <v>40.159999999999997</v>
      </c>
      <c r="W3581" s="156"/>
      <c r="X3581" s="156" t="s">
        <v>373</v>
      </c>
      <c r="Y3581" s="145"/>
      <c r="Z3581" s="145"/>
      <c r="AA3581" s="145"/>
      <c r="AB3581" s="145"/>
      <c r="AC3581" s="145"/>
      <c r="AD3581" s="145"/>
      <c r="AE3581" s="145"/>
      <c r="AF3581" s="145"/>
      <c r="AG3581" s="145" t="s">
        <v>374</v>
      </c>
      <c r="AH3581" s="145"/>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outlineLevel="1" x14ac:dyDescent="0.25">
      <c r="A3582" s="152"/>
      <c r="B3582" s="153"/>
      <c r="C3582" s="270" t="s">
        <v>3041</v>
      </c>
      <c r="D3582" s="271"/>
      <c r="E3582" s="271"/>
      <c r="F3582" s="271"/>
      <c r="G3582" s="271"/>
      <c r="H3582" s="156"/>
      <c r="I3582" s="156"/>
      <c r="J3582" s="156"/>
      <c r="K3582" s="156"/>
      <c r="L3582" s="156"/>
      <c r="M3582" s="156"/>
      <c r="N3582" s="155"/>
      <c r="O3582" s="155"/>
      <c r="P3582" s="155"/>
      <c r="Q3582" s="155"/>
      <c r="R3582" s="156"/>
      <c r="S3582" s="156"/>
      <c r="T3582" s="156"/>
      <c r="U3582" s="156"/>
      <c r="V3582" s="156"/>
      <c r="W3582" s="156"/>
      <c r="X3582" s="156"/>
      <c r="Y3582" s="145"/>
      <c r="Z3582" s="145"/>
      <c r="AA3582" s="145"/>
      <c r="AB3582" s="145"/>
      <c r="AC3582" s="145"/>
      <c r="AD3582" s="145"/>
      <c r="AE3582" s="145"/>
      <c r="AF3582" s="145"/>
      <c r="AG3582" s="145" t="s">
        <v>376</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181" t="s">
        <v>2952</v>
      </c>
      <c r="D3583" s="161"/>
      <c r="E3583" s="162"/>
      <c r="F3583" s="156"/>
      <c r="G3583" s="156"/>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353</v>
      </c>
      <c r="AH3583" s="145">
        <v>0</v>
      </c>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ht="20.399999999999999" outlineLevel="1" x14ac:dyDescent="0.25">
      <c r="A3584" s="152"/>
      <c r="B3584" s="153"/>
      <c r="C3584" s="181" t="s">
        <v>3045</v>
      </c>
      <c r="D3584" s="161"/>
      <c r="E3584" s="162">
        <v>19.277999999999999</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0</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52"/>
      <c r="B3585" s="153"/>
      <c r="C3585" s="181" t="s">
        <v>3046</v>
      </c>
      <c r="D3585" s="161"/>
      <c r="E3585" s="162">
        <v>3.0015000000000001</v>
      </c>
      <c r="F3585" s="156"/>
      <c r="G3585" s="156"/>
      <c r="H3585" s="156"/>
      <c r="I3585" s="156"/>
      <c r="J3585" s="156"/>
      <c r="K3585" s="156"/>
      <c r="L3585" s="156"/>
      <c r="M3585" s="156"/>
      <c r="N3585" s="155"/>
      <c r="O3585" s="155"/>
      <c r="P3585" s="155"/>
      <c r="Q3585" s="155"/>
      <c r="R3585" s="156"/>
      <c r="S3585" s="156"/>
      <c r="T3585" s="156"/>
      <c r="U3585" s="156"/>
      <c r="V3585" s="156"/>
      <c r="W3585" s="156"/>
      <c r="X3585" s="156"/>
      <c r="Y3585" s="145"/>
      <c r="Z3585" s="145"/>
      <c r="AA3585" s="145"/>
      <c r="AB3585" s="145"/>
      <c r="AC3585" s="145"/>
      <c r="AD3585" s="145"/>
      <c r="AE3585" s="145"/>
      <c r="AF3585" s="145"/>
      <c r="AG3585" s="145" t="s">
        <v>353</v>
      </c>
      <c r="AH3585" s="145">
        <v>0</v>
      </c>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181" t="s">
        <v>3047</v>
      </c>
      <c r="D3586" s="161"/>
      <c r="E3586" s="162">
        <v>8.0319000000000003</v>
      </c>
      <c r="F3586" s="156"/>
      <c r="G3586" s="156"/>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353</v>
      </c>
      <c r="AH3586" s="145">
        <v>0</v>
      </c>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ht="20.399999999999999" outlineLevel="1" x14ac:dyDescent="0.25">
      <c r="A3587" s="152"/>
      <c r="B3587" s="153"/>
      <c r="C3587" s="181" t="s">
        <v>3048</v>
      </c>
      <c r="D3587" s="161"/>
      <c r="E3587" s="162">
        <v>16.1023</v>
      </c>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outlineLevel="1" x14ac:dyDescent="0.25">
      <c r="A3588" s="152"/>
      <c r="B3588" s="153"/>
      <c r="C3588" s="181" t="s">
        <v>3049</v>
      </c>
      <c r="D3588" s="161"/>
      <c r="E3588" s="162">
        <v>0.72</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ht="30.6" outlineLevel="1" x14ac:dyDescent="0.25">
      <c r="A3589" s="152"/>
      <c r="B3589" s="153"/>
      <c r="C3589" s="181" t="s">
        <v>3050</v>
      </c>
      <c r="D3589" s="161"/>
      <c r="E3589" s="162">
        <v>44.901000000000003</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1" t="s">
        <v>3051</v>
      </c>
      <c r="D3590" s="161"/>
      <c r="E3590" s="162">
        <v>5.3040000000000003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outlineLevel="1" x14ac:dyDescent="0.25">
      <c r="A3591" s="152"/>
      <c r="B3591" s="153"/>
      <c r="C3591" s="181" t="s">
        <v>3034</v>
      </c>
      <c r="D3591" s="161"/>
      <c r="E3591" s="162">
        <v>4.7839999999999998</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1" t="s">
        <v>3035</v>
      </c>
      <c r="D3592" s="161"/>
      <c r="E3592" s="162">
        <v>5.5419999999999998</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outlineLevel="1" x14ac:dyDescent="0.25">
      <c r="A3593" s="152"/>
      <c r="B3593" s="153"/>
      <c r="C3593" s="181" t="s">
        <v>3052</v>
      </c>
      <c r="D3593" s="161"/>
      <c r="E3593" s="162">
        <v>8.6679999999999993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1" t="s">
        <v>3037</v>
      </c>
      <c r="D3594" s="161"/>
      <c r="E3594" s="162">
        <v>8.3879999999999999</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1" t="s">
        <v>3038</v>
      </c>
      <c r="D3595" s="161"/>
      <c r="E3595" s="162">
        <v>13.76</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ht="20.399999999999999" outlineLevel="1" x14ac:dyDescent="0.25">
      <c r="A3596" s="171">
        <v>306</v>
      </c>
      <c r="B3596" s="172" t="s">
        <v>3053</v>
      </c>
      <c r="C3596" s="180" t="s">
        <v>3054</v>
      </c>
      <c r="D3596" s="173" t="s">
        <v>513</v>
      </c>
      <c r="E3596" s="174">
        <v>51.728700000000003</v>
      </c>
      <c r="F3596" s="175"/>
      <c r="G3596" s="176">
        <f>ROUND(E3596*F3596,2)</f>
        <v>0</v>
      </c>
      <c r="H3596" s="175"/>
      <c r="I3596" s="176">
        <f>ROUND(E3596*H3596,2)</f>
        <v>0</v>
      </c>
      <c r="J3596" s="175"/>
      <c r="K3596" s="176">
        <f>ROUND(E3596*J3596,2)</f>
        <v>0</v>
      </c>
      <c r="L3596" s="176">
        <v>15</v>
      </c>
      <c r="M3596" s="176">
        <f>G3596*(1+L3596/100)</f>
        <v>0</v>
      </c>
      <c r="N3596" s="174">
        <v>3.0000000000000001E-5</v>
      </c>
      <c r="O3596" s="174">
        <f>ROUND(E3596*N3596,2)</f>
        <v>0</v>
      </c>
      <c r="P3596" s="174">
        <v>0</v>
      </c>
      <c r="Q3596" s="174">
        <f>ROUND(E3596*P3596,2)</f>
        <v>0</v>
      </c>
      <c r="R3596" s="176" t="s">
        <v>2695</v>
      </c>
      <c r="S3596" s="176" t="s">
        <v>327</v>
      </c>
      <c r="T3596" s="177" t="s">
        <v>327</v>
      </c>
      <c r="U3596" s="156">
        <v>0.34</v>
      </c>
      <c r="V3596" s="156">
        <f>ROUND(E3596*U3596,2)</f>
        <v>17.59</v>
      </c>
      <c r="W3596" s="156"/>
      <c r="X3596" s="156" t="s">
        <v>373</v>
      </c>
      <c r="Y3596" s="145"/>
      <c r="Z3596" s="145"/>
      <c r="AA3596" s="145"/>
      <c r="AB3596" s="145"/>
      <c r="AC3596" s="145"/>
      <c r="AD3596" s="145"/>
      <c r="AE3596" s="145"/>
      <c r="AF3596" s="145"/>
      <c r="AG3596" s="145" t="s">
        <v>374</v>
      </c>
      <c r="AH3596" s="145"/>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270" t="s">
        <v>3041</v>
      </c>
      <c r="D3597" s="271"/>
      <c r="E3597" s="271"/>
      <c r="F3597" s="271"/>
      <c r="G3597" s="271"/>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376</v>
      </c>
      <c r="AH3597" s="145"/>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1" t="s">
        <v>2993</v>
      </c>
      <c r="D3598" s="161"/>
      <c r="E3598" s="162"/>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1" t="s">
        <v>2994</v>
      </c>
      <c r="D3599" s="161"/>
      <c r="E3599" s="162"/>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outlineLevel="1" x14ac:dyDescent="0.25">
      <c r="A3600" s="152"/>
      <c r="B3600" s="153"/>
      <c r="C3600" s="181" t="s">
        <v>3055</v>
      </c>
      <c r="D3600" s="161"/>
      <c r="E3600" s="162">
        <v>11.88</v>
      </c>
      <c r="F3600" s="156"/>
      <c r="G3600" s="156"/>
      <c r="H3600" s="156"/>
      <c r="I3600" s="156"/>
      <c r="J3600" s="156"/>
      <c r="K3600" s="156"/>
      <c r="L3600" s="156"/>
      <c r="M3600" s="156"/>
      <c r="N3600" s="155"/>
      <c r="O3600" s="155"/>
      <c r="P3600" s="155"/>
      <c r="Q3600" s="155"/>
      <c r="R3600" s="156"/>
      <c r="S3600" s="156"/>
      <c r="T3600" s="156"/>
      <c r="U3600" s="156"/>
      <c r="V3600" s="156"/>
      <c r="W3600" s="156"/>
      <c r="X3600" s="156"/>
      <c r="Y3600" s="145"/>
      <c r="Z3600" s="145"/>
      <c r="AA3600" s="145"/>
      <c r="AB3600" s="145"/>
      <c r="AC3600" s="145"/>
      <c r="AD3600" s="145"/>
      <c r="AE3600" s="145"/>
      <c r="AF3600" s="145"/>
      <c r="AG3600" s="145" t="s">
        <v>353</v>
      </c>
      <c r="AH3600" s="145">
        <v>0</v>
      </c>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181" t="s">
        <v>3056</v>
      </c>
      <c r="D3601" s="161"/>
      <c r="E3601" s="162">
        <v>0.88900000000000001</v>
      </c>
      <c r="F3601" s="156"/>
      <c r="G3601" s="156"/>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353</v>
      </c>
      <c r="AH3601" s="145">
        <v>0</v>
      </c>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1" t="s">
        <v>3057</v>
      </c>
      <c r="D3602" s="161"/>
      <c r="E3602" s="162">
        <v>11.013</v>
      </c>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1" t="s">
        <v>3058</v>
      </c>
      <c r="D3603" s="161"/>
      <c r="E3603" s="162">
        <v>5.8947000000000003</v>
      </c>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ht="20.399999999999999" outlineLevel="1" x14ac:dyDescent="0.25">
      <c r="A3604" s="152"/>
      <c r="B3604" s="153"/>
      <c r="C3604" s="181" t="s">
        <v>3059</v>
      </c>
      <c r="D3604" s="161"/>
      <c r="E3604" s="162">
        <v>16.062000000000001</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1" t="s">
        <v>3060</v>
      </c>
      <c r="D3605" s="161"/>
      <c r="E3605" s="162">
        <v>3.27</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1" t="s">
        <v>3061</v>
      </c>
      <c r="D3606" s="161"/>
      <c r="E3606" s="162">
        <v>2.72</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71">
        <v>307</v>
      </c>
      <c r="B3607" s="172" t="s">
        <v>3062</v>
      </c>
      <c r="C3607" s="180" t="s">
        <v>3063</v>
      </c>
      <c r="D3607" s="173" t="s">
        <v>513</v>
      </c>
      <c r="E3607" s="174">
        <v>46.445999999999998</v>
      </c>
      <c r="F3607" s="175"/>
      <c r="G3607" s="176">
        <f>ROUND(E3607*F3607,2)</f>
        <v>0</v>
      </c>
      <c r="H3607" s="175"/>
      <c r="I3607" s="176">
        <f>ROUND(E3607*H3607,2)</f>
        <v>0</v>
      </c>
      <c r="J3607" s="175"/>
      <c r="K3607" s="176">
        <f>ROUND(E3607*J3607,2)</f>
        <v>0</v>
      </c>
      <c r="L3607" s="176">
        <v>15</v>
      </c>
      <c r="M3607" s="176">
        <f>G3607*(1+L3607/100)</f>
        <v>0</v>
      </c>
      <c r="N3607" s="174">
        <v>0</v>
      </c>
      <c r="O3607" s="174">
        <f>ROUND(E3607*N3607,2)</f>
        <v>0</v>
      </c>
      <c r="P3607" s="174">
        <v>0</v>
      </c>
      <c r="Q3607" s="174">
        <f>ROUND(E3607*P3607,2)</f>
        <v>0</v>
      </c>
      <c r="R3607" s="176" t="s">
        <v>3064</v>
      </c>
      <c r="S3607" s="176" t="s">
        <v>327</v>
      </c>
      <c r="T3607" s="177" t="s">
        <v>327</v>
      </c>
      <c r="U3607" s="156">
        <v>0.41</v>
      </c>
      <c r="V3607" s="156">
        <f>ROUND(E3607*U3607,2)</f>
        <v>19.04</v>
      </c>
      <c r="W3607" s="156"/>
      <c r="X3607" s="156" t="s">
        <v>373</v>
      </c>
      <c r="Y3607" s="145"/>
      <c r="Z3607" s="145"/>
      <c r="AA3607" s="145"/>
      <c r="AB3607" s="145"/>
      <c r="AC3607" s="145"/>
      <c r="AD3607" s="145"/>
      <c r="AE3607" s="145"/>
      <c r="AF3607" s="145"/>
      <c r="AG3607" s="145" t="s">
        <v>374</v>
      </c>
      <c r="AH3607" s="145"/>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outlineLevel="1" x14ac:dyDescent="0.25">
      <c r="A3608" s="152"/>
      <c r="B3608" s="153"/>
      <c r="C3608" s="181" t="s">
        <v>2941</v>
      </c>
      <c r="D3608" s="161"/>
      <c r="E3608" s="162"/>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1" t="s">
        <v>3033</v>
      </c>
      <c r="D3609" s="161"/>
      <c r="E3609" s="162">
        <v>5.3040000000000003</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1" t="s">
        <v>3034</v>
      </c>
      <c r="D3610" s="161"/>
      <c r="E3610" s="162">
        <v>4.7839999999999998</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52"/>
      <c r="B3611" s="153"/>
      <c r="C3611" s="181" t="s">
        <v>3035</v>
      </c>
      <c r="D3611" s="161"/>
      <c r="E3611" s="162">
        <v>5.5419999999999998</v>
      </c>
      <c r="F3611" s="156"/>
      <c r="G3611" s="156"/>
      <c r="H3611" s="156"/>
      <c r="I3611" s="156"/>
      <c r="J3611" s="156"/>
      <c r="K3611" s="156"/>
      <c r="L3611" s="156"/>
      <c r="M3611" s="156"/>
      <c r="N3611" s="155"/>
      <c r="O3611" s="155"/>
      <c r="P3611" s="155"/>
      <c r="Q3611" s="155"/>
      <c r="R3611" s="156"/>
      <c r="S3611" s="156"/>
      <c r="T3611" s="156"/>
      <c r="U3611" s="156"/>
      <c r="V3611" s="156"/>
      <c r="W3611" s="156"/>
      <c r="X3611" s="156"/>
      <c r="Y3611" s="145"/>
      <c r="Z3611" s="145"/>
      <c r="AA3611" s="145"/>
      <c r="AB3611" s="145"/>
      <c r="AC3611" s="145"/>
      <c r="AD3611" s="145"/>
      <c r="AE3611" s="145"/>
      <c r="AF3611" s="145"/>
      <c r="AG3611" s="145" t="s">
        <v>353</v>
      </c>
      <c r="AH3611" s="145">
        <v>0</v>
      </c>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1" t="s">
        <v>3036</v>
      </c>
      <c r="D3612" s="161"/>
      <c r="E3612" s="162">
        <v>8.6679999999999993</v>
      </c>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1" t="s">
        <v>3037</v>
      </c>
      <c r="D3613" s="161"/>
      <c r="E3613" s="162">
        <v>8.3879999999999999</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1" t="s">
        <v>3038</v>
      </c>
      <c r="D3614" s="161"/>
      <c r="E3614" s="162">
        <v>13.76</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71">
        <v>308</v>
      </c>
      <c r="B3615" s="172" t="s">
        <v>3065</v>
      </c>
      <c r="C3615" s="180" t="s">
        <v>3066</v>
      </c>
      <c r="D3615" s="173" t="s">
        <v>513</v>
      </c>
      <c r="E3615" s="174">
        <v>1127.73</v>
      </c>
      <c r="F3615" s="175"/>
      <c r="G3615" s="176">
        <f>ROUND(E3615*F3615,2)</f>
        <v>0</v>
      </c>
      <c r="H3615" s="175"/>
      <c r="I3615" s="176">
        <f>ROUND(E3615*H3615,2)</f>
        <v>0</v>
      </c>
      <c r="J3615" s="175"/>
      <c r="K3615" s="176">
        <f>ROUND(E3615*J3615,2)</f>
        <v>0</v>
      </c>
      <c r="L3615" s="176">
        <v>15</v>
      </c>
      <c r="M3615" s="176">
        <f>G3615*(1+L3615/100)</f>
        <v>0</v>
      </c>
      <c r="N3615" s="174">
        <v>0</v>
      </c>
      <c r="O3615" s="174">
        <f>ROUND(E3615*N3615,2)</f>
        <v>0</v>
      </c>
      <c r="P3615" s="174">
        <v>0</v>
      </c>
      <c r="Q3615" s="174">
        <f>ROUND(E3615*P3615,2)</f>
        <v>0</v>
      </c>
      <c r="R3615" s="176" t="s">
        <v>3064</v>
      </c>
      <c r="S3615" s="176" t="s">
        <v>760</v>
      </c>
      <c r="T3615" s="177" t="s">
        <v>328</v>
      </c>
      <c r="U3615" s="156">
        <v>0.45</v>
      </c>
      <c r="V3615" s="156">
        <f>ROUND(E3615*U3615,2)</f>
        <v>507.48</v>
      </c>
      <c r="W3615" s="156"/>
      <c r="X3615" s="156" t="s">
        <v>373</v>
      </c>
      <c r="Y3615" s="145"/>
      <c r="Z3615" s="145"/>
      <c r="AA3615" s="145"/>
      <c r="AB3615" s="145"/>
      <c r="AC3615" s="145"/>
      <c r="AD3615" s="145"/>
      <c r="AE3615" s="145"/>
      <c r="AF3615" s="145"/>
      <c r="AG3615" s="145" t="s">
        <v>374</v>
      </c>
      <c r="AH3615" s="145"/>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1" t="s">
        <v>2952</v>
      </c>
      <c r="D3616" s="161"/>
      <c r="E3616" s="162"/>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1" t="s">
        <v>3067</v>
      </c>
      <c r="D3617" s="161"/>
      <c r="E3617" s="162">
        <v>380.73</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1" t="s">
        <v>3029</v>
      </c>
      <c r="D3618" s="161"/>
      <c r="E3618" s="162">
        <v>86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52"/>
      <c r="B3619" s="153"/>
      <c r="C3619" s="181" t="s">
        <v>3068</v>
      </c>
      <c r="D3619" s="161"/>
      <c r="E3619" s="162">
        <v>661</v>
      </c>
      <c r="F3619" s="156"/>
      <c r="G3619" s="156"/>
      <c r="H3619" s="156"/>
      <c r="I3619" s="156"/>
      <c r="J3619" s="156"/>
      <c r="K3619" s="156"/>
      <c r="L3619" s="156"/>
      <c r="M3619" s="156"/>
      <c r="N3619" s="155"/>
      <c r="O3619" s="155"/>
      <c r="P3619" s="155"/>
      <c r="Q3619" s="155"/>
      <c r="R3619" s="156"/>
      <c r="S3619" s="156"/>
      <c r="T3619" s="156"/>
      <c r="U3619" s="156"/>
      <c r="V3619" s="156"/>
      <c r="W3619" s="156"/>
      <c r="X3619" s="156"/>
      <c r="Y3619" s="145"/>
      <c r="Z3619" s="145"/>
      <c r="AA3619" s="145"/>
      <c r="AB3619" s="145"/>
      <c r="AC3619" s="145"/>
      <c r="AD3619" s="145"/>
      <c r="AE3619" s="145"/>
      <c r="AF3619" s="145"/>
      <c r="AG3619" s="145" t="s">
        <v>353</v>
      </c>
      <c r="AH3619" s="145">
        <v>0</v>
      </c>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71">
        <v>309</v>
      </c>
      <c r="B3620" s="172" t="s">
        <v>3069</v>
      </c>
      <c r="C3620" s="180" t="s">
        <v>3070</v>
      </c>
      <c r="D3620" s="173" t="s">
        <v>758</v>
      </c>
      <c r="E3620" s="174">
        <v>90</v>
      </c>
      <c r="F3620" s="175"/>
      <c r="G3620" s="176">
        <f>ROUND(E3620*F3620,2)</f>
        <v>0</v>
      </c>
      <c r="H3620" s="175"/>
      <c r="I3620" s="176">
        <f>ROUND(E3620*H3620,2)</f>
        <v>0</v>
      </c>
      <c r="J3620" s="175"/>
      <c r="K3620" s="176">
        <f>ROUND(E3620*J3620,2)</f>
        <v>0</v>
      </c>
      <c r="L3620" s="176">
        <v>15</v>
      </c>
      <c r="M3620" s="176">
        <f>G3620*(1+L3620/100)</f>
        <v>0</v>
      </c>
      <c r="N3620" s="174">
        <v>0</v>
      </c>
      <c r="O3620" s="174">
        <f>ROUND(E3620*N3620,2)</f>
        <v>0</v>
      </c>
      <c r="P3620" s="174">
        <v>0</v>
      </c>
      <c r="Q3620" s="174">
        <f>ROUND(E3620*P3620,2)</f>
        <v>0</v>
      </c>
      <c r="R3620" s="176" t="s">
        <v>3071</v>
      </c>
      <c r="S3620" s="176" t="s">
        <v>327</v>
      </c>
      <c r="T3620" s="177" t="s">
        <v>327</v>
      </c>
      <c r="U3620" s="156">
        <v>0.11</v>
      </c>
      <c r="V3620" s="156">
        <f>ROUND(E3620*U3620,2)</f>
        <v>9.9</v>
      </c>
      <c r="W3620" s="156"/>
      <c r="X3620" s="156" t="s">
        <v>373</v>
      </c>
      <c r="Y3620" s="145"/>
      <c r="Z3620" s="145"/>
      <c r="AA3620" s="145"/>
      <c r="AB3620" s="145"/>
      <c r="AC3620" s="145"/>
      <c r="AD3620" s="145"/>
      <c r="AE3620" s="145"/>
      <c r="AF3620" s="145"/>
      <c r="AG3620" s="145" t="s">
        <v>374</v>
      </c>
      <c r="AH3620" s="145"/>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1" t="s">
        <v>3072</v>
      </c>
      <c r="D3621" s="161"/>
      <c r="E3621" s="162">
        <v>90</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71">
        <v>310</v>
      </c>
      <c r="B3622" s="172" t="s">
        <v>3073</v>
      </c>
      <c r="C3622" s="180" t="s">
        <v>3074</v>
      </c>
      <c r="D3622" s="173" t="s">
        <v>371</v>
      </c>
      <c r="E3622" s="174">
        <v>2.0840000000000001</v>
      </c>
      <c r="F3622" s="175"/>
      <c r="G3622" s="176">
        <f>ROUND(E3622*F3622,2)</f>
        <v>0</v>
      </c>
      <c r="H3622" s="175"/>
      <c r="I3622" s="176">
        <f>ROUND(E3622*H3622,2)</f>
        <v>0</v>
      </c>
      <c r="J3622" s="175"/>
      <c r="K3622" s="176">
        <f>ROUND(E3622*J3622,2)</f>
        <v>0</v>
      </c>
      <c r="L3622" s="176">
        <v>15</v>
      </c>
      <c r="M3622" s="176">
        <f>G3622*(1+L3622/100)</f>
        <v>0</v>
      </c>
      <c r="N3622" s="174">
        <v>2.3570000000000001E-2</v>
      </c>
      <c r="O3622" s="174">
        <f>ROUND(E3622*N3622,2)</f>
        <v>0.05</v>
      </c>
      <c r="P3622" s="174">
        <v>0</v>
      </c>
      <c r="Q3622" s="174">
        <f>ROUND(E3622*P3622,2)</f>
        <v>0</v>
      </c>
      <c r="R3622" s="176" t="s">
        <v>3071</v>
      </c>
      <c r="S3622" s="176" t="s">
        <v>327</v>
      </c>
      <c r="T3622" s="177" t="s">
        <v>327</v>
      </c>
      <c r="U3622" s="156">
        <v>0</v>
      </c>
      <c r="V3622" s="156">
        <f>ROUND(E3622*U3622,2)</f>
        <v>0</v>
      </c>
      <c r="W3622" s="156"/>
      <c r="X3622" s="156" t="s">
        <v>373</v>
      </c>
      <c r="Y3622" s="145"/>
      <c r="Z3622" s="145"/>
      <c r="AA3622" s="145"/>
      <c r="AB3622" s="145"/>
      <c r="AC3622" s="145"/>
      <c r="AD3622" s="145"/>
      <c r="AE3622" s="145"/>
      <c r="AF3622" s="145"/>
      <c r="AG3622" s="145" t="s">
        <v>374</v>
      </c>
      <c r="AH3622" s="145"/>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1" t="s">
        <v>3075</v>
      </c>
      <c r="D3623" s="161"/>
      <c r="E3623" s="162">
        <v>0.32400000000000001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52"/>
      <c r="B3624" s="153"/>
      <c r="C3624" s="181" t="s">
        <v>3076</v>
      </c>
      <c r="D3624" s="161"/>
      <c r="E3624" s="162">
        <v>1.76</v>
      </c>
      <c r="F3624" s="156"/>
      <c r="G3624" s="156"/>
      <c r="H3624" s="156"/>
      <c r="I3624" s="156"/>
      <c r="J3624" s="156"/>
      <c r="K3624" s="156"/>
      <c r="L3624" s="156"/>
      <c r="M3624" s="156"/>
      <c r="N3624" s="155"/>
      <c r="O3624" s="155"/>
      <c r="P3624" s="155"/>
      <c r="Q3624" s="155"/>
      <c r="R3624" s="156"/>
      <c r="S3624" s="156"/>
      <c r="T3624" s="156"/>
      <c r="U3624" s="156"/>
      <c r="V3624" s="156"/>
      <c r="W3624" s="156"/>
      <c r="X3624" s="156"/>
      <c r="Y3624" s="145"/>
      <c r="Z3624" s="145"/>
      <c r="AA3624" s="145"/>
      <c r="AB3624" s="145"/>
      <c r="AC3624" s="145"/>
      <c r="AD3624" s="145"/>
      <c r="AE3624" s="145"/>
      <c r="AF3624" s="145"/>
      <c r="AG3624" s="145" t="s">
        <v>353</v>
      </c>
      <c r="AH3624" s="145">
        <v>0</v>
      </c>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ht="20.399999999999999" outlineLevel="1" x14ac:dyDescent="0.25">
      <c r="A3625" s="171">
        <v>311</v>
      </c>
      <c r="B3625" s="172" t="s">
        <v>3077</v>
      </c>
      <c r="C3625" s="180" t="s">
        <v>3078</v>
      </c>
      <c r="D3625" s="173" t="s">
        <v>513</v>
      </c>
      <c r="E3625" s="174">
        <v>79.6661</v>
      </c>
      <c r="F3625" s="175"/>
      <c r="G3625" s="176">
        <f>ROUND(E3625*F3625,2)</f>
        <v>0</v>
      </c>
      <c r="H3625" s="175"/>
      <c r="I3625" s="176">
        <f>ROUND(E3625*H3625,2)</f>
        <v>0</v>
      </c>
      <c r="J3625" s="175"/>
      <c r="K3625" s="176">
        <f>ROUND(E3625*J3625,2)</f>
        <v>0</v>
      </c>
      <c r="L3625" s="176">
        <v>15</v>
      </c>
      <c r="M3625" s="176">
        <f>G3625*(1+L3625/100)</f>
        <v>0</v>
      </c>
      <c r="N3625" s="174">
        <v>1.404E-2</v>
      </c>
      <c r="O3625" s="174">
        <f>ROUND(E3625*N3625,2)</f>
        <v>1.1200000000000001</v>
      </c>
      <c r="P3625" s="174">
        <v>0</v>
      </c>
      <c r="Q3625" s="174">
        <f>ROUND(E3625*P3625,2)</f>
        <v>0</v>
      </c>
      <c r="R3625" s="176" t="s">
        <v>3071</v>
      </c>
      <c r="S3625" s="176" t="s">
        <v>327</v>
      </c>
      <c r="T3625" s="177" t="s">
        <v>327</v>
      </c>
      <c r="U3625" s="156">
        <v>0.33500000000000002</v>
      </c>
      <c r="V3625" s="156">
        <f>ROUND(E3625*U3625,2)</f>
        <v>26.69</v>
      </c>
      <c r="W3625" s="156"/>
      <c r="X3625" s="156" t="s">
        <v>373</v>
      </c>
      <c r="Y3625" s="145"/>
      <c r="Z3625" s="145"/>
      <c r="AA3625" s="145"/>
      <c r="AB3625" s="145"/>
      <c r="AC3625" s="145"/>
      <c r="AD3625" s="145"/>
      <c r="AE3625" s="145"/>
      <c r="AF3625" s="145"/>
      <c r="AG3625" s="145" t="s">
        <v>374</v>
      </c>
      <c r="AH3625" s="145"/>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52"/>
      <c r="B3626" s="153"/>
      <c r="C3626" s="181" t="s">
        <v>2952</v>
      </c>
      <c r="D3626" s="161"/>
      <c r="E3626" s="162"/>
      <c r="F3626" s="156"/>
      <c r="G3626" s="156"/>
      <c r="H3626" s="156"/>
      <c r="I3626" s="156"/>
      <c r="J3626" s="156"/>
      <c r="K3626" s="156"/>
      <c r="L3626" s="156"/>
      <c r="M3626" s="156"/>
      <c r="N3626" s="155"/>
      <c r="O3626" s="155"/>
      <c r="P3626" s="155"/>
      <c r="Q3626" s="155"/>
      <c r="R3626" s="156"/>
      <c r="S3626" s="156"/>
      <c r="T3626" s="156"/>
      <c r="U3626" s="156"/>
      <c r="V3626" s="156"/>
      <c r="W3626" s="156"/>
      <c r="X3626" s="156"/>
      <c r="Y3626" s="145"/>
      <c r="Z3626" s="145"/>
      <c r="AA3626" s="145"/>
      <c r="AB3626" s="145"/>
      <c r="AC3626" s="145"/>
      <c r="AD3626" s="145"/>
      <c r="AE3626" s="145"/>
      <c r="AF3626" s="145"/>
      <c r="AG3626" s="145" t="s">
        <v>353</v>
      </c>
      <c r="AH3626" s="145">
        <v>0</v>
      </c>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1" t="s">
        <v>3079</v>
      </c>
      <c r="D3627" s="161"/>
      <c r="E3627" s="162"/>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1" t="s">
        <v>2955</v>
      </c>
      <c r="D3628" s="161"/>
      <c r="E3628" s="162">
        <v>6.7050000000000001</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outlineLevel="1" x14ac:dyDescent="0.25">
      <c r="A3629" s="152"/>
      <c r="B3629" s="153"/>
      <c r="C3629" s="181" t="s">
        <v>3080</v>
      </c>
      <c r="D3629" s="161"/>
      <c r="E3629" s="162"/>
      <c r="F3629" s="156"/>
      <c r="G3629" s="156"/>
      <c r="H3629" s="156"/>
      <c r="I3629" s="156"/>
      <c r="J3629" s="156"/>
      <c r="K3629" s="156"/>
      <c r="L3629" s="156"/>
      <c r="M3629" s="156"/>
      <c r="N3629" s="155"/>
      <c r="O3629" s="155"/>
      <c r="P3629" s="155"/>
      <c r="Q3629" s="155"/>
      <c r="R3629" s="156"/>
      <c r="S3629" s="156"/>
      <c r="T3629" s="156"/>
      <c r="U3629" s="156"/>
      <c r="V3629" s="156"/>
      <c r="W3629" s="156"/>
      <c r="X3629" s="156"/>
      <c r="Y3629" s="145"/>
      <c r="Z3629" s="145"/>
      <c r="AA3629" s="145"/>
      <c r="AB3629" s="145"/>
      <c r="AC3629" s="145"/>
      <c r="AD3629" s="145"/>
      <c r="AE3629" s="145"/>
      <c r="AF3629" s="145"/>
      <c r="AG3629" s="145" t="s">
        <v>353</v>
      </c>
      <c r="AH3629" s="145">
        <v>0</v>
      </c>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1" t="s">
        <v>2958</v>
      </c>
      <c r="D3630" s="161"/>
      <c r="E3630" s="162">
        <v>18.954000000000001</v>
      </c>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1" t="s">
        <v>2959</v>
      </c>
      <c r="D3631" s="161"/>
      <c r="E3631" s="162">
        <v>14.664999999999999</v>
      </c>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1" t="s">
        <v>3081</v>
      </c>
      <c r="D3632" s="161"/>
      <c r="E3632" s="162"/>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1" t="s">
        <v>2963</v>
      </c>
      <c r="D3633" s="161"/>
      <c r="E3633" s="162">
        <v>14.3505</v>
      </c>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1" t="s">
        <v>2964</v>
      </c>
      <c r="D3634" s="161"/>
      <c r="E3634" s="162">
        <v>24.991599999999998</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ht="20.399999999999999" outlineLevel="1" x14ac:dyDescent="0.25">
      <c r="A3635" s="171">
        <v>312</v>
      </c>
      <c r="B3635" s="172" t="s">
        <v>3082</v>
      </c>
      <c r="C3635" s="180" t="s">
        <v>3083</v>
      </c>
      <c r="D3635" s="173" t="s">
        <v>513</v>
      </c>
      <c r="E3635" s="174">
        <v>21.6</v>
      </c>
      <c r="F3635" s="175"/>
      <c r="G3635" s="176">
        <f>ROUND(E3635*F3635,2)</f>
        <v>0</v>
      </c>
      <c r="H3635" s="175"/>
      <c r="I3635" s="176">
        <f>ROUND(E3635*H3635,2)</f>
        <v>0</v>
      </c>
      <c r="J3635" s="175"/>
      <c r="K3635" s="176">
        <f>ROUND(E3635*J3635,2)</f>
        <v>0</v>
      </c>
      <c r="L3635" s="176">
        <v>15</v>
      </c>
      <c r="M3635" s="176">
        <f>G3635*(1+L3635/100)</f>
        <v>0</v>
      </c>
      <c r="N3635" s="174">
        <v>6.0000000000000002E-5</v>
      </c>
      <c r="O3635" s="174">
        <f>ROUND(E3635*N3635,2)</f>
        <v>0</v>
      </c>
      <c r="P3635" s="174">
        <v>0</v>
      </c>
      <c r="Q3635" s="174">
        <f>ROUND(E3635*P3635,2)</f>
        <v>0</v>
      </c>
      <c r="R3635" s="176" t="s">
        <v>3071</v>
      </c>
      <c r="S3635" s="176" t="s">
        <v>327</v>
      </c>
      <c r="T3635" s="177" t="s">
        <v>327</v>
      </c>
      <c r="U3635" s="156">
        <v>0</v>
      </c>
      <c r="V3635" s="156">
        <f>ROUND(E3635*U3635,2)</f>
        <v>0</v>
      </c>
      <c r="W3635" s="156"/>
      <c r="X3635" s="156" t="s">
        <v>373</v>
      </c>
      <c r="Y3635" s="145"/>
      <c r="Z3635" s="145"/>
      <c r="AA3635" s="145"/>
      <c r="AB3635" s="145"/>
      <c r="AC3635" s="145"/>
      <c r="AD3635" s="145"/>
      <c r="AE3635" s="145"/>
      <c r="AF3635" s="145"/>
      <c r="AG3635" s="145" t="s">
        <v>374</v>
      </c>
      <c r="AH3635" s="145"/>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1" t="s">
        <v>3084</v>
      </c>
      <c r="D3636" s="161"/>
      <c r="E3636" s="162">
        <v>21.6</v>
      </c>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71">
        <v>313</v>
      </c>
      <c r="B3637" s="172" t="s">
        <v>3085</v>
      </c>
      <c r="C3637" s="180" t="s">
        <v>3086</v>
      </c>
      <c r="D3637" s="173" t="s">
        <v>513</v>
      </c>
      <c r="E3637" s="174">
        <v>1174.1759999999999</v>
      </c>
      <c r="F3637" s="175"/>
      <c r="G3637" s="176">
        <f>ROUND(E3637*F3637,2)</f>
        <v>0</v>
      </c>
      <c r="H3637" s="175"/>
      <c r="I3637" s="176">
        <f>ROUND(E3637*H3637,2)</f>
        <v>0</v>
      </c>
      <c r="J3637" s="175"/>
      <c r="K3637" s="176">
        <f>ROUND(E3637*J3637,2)</f>
        <v>0</v>
      </c>
      <c r="L3637" s="176">
        <v>15</v>
      </c>
      <c r="M3637" s="176">
        <f>G3637*(1+L3637/100)</f>
        <v>0</v>
      </c>
      <c r="N3637" s="174">
        <v>1.2999999999999999E-2</v>
      </c>
      <c r="O3637" s="174">
        <f>ROUND(E3637*N3637,2)</f>
        <v>15.26</v>
      </c>
      <c r="P3637" s="174">
        <v>0</v>
      </c>
      <c r="Q3637" s="174">
        <f>ROUND(E3637*P3637,2)</f>
        <v>0</v>
      </c>
      <c r="R3637" s="176"/>
      <c r="S3637" s="176" t="s">
        <v>760</v>
      </c>
      <c r="T3637" s="177" t="s">
        <v>328</v>
      </c>
      <c r="U3637" s="156">
        <v>0.317</v>
      </c>
      <c r="V3637" s="156">
        <f>ROUND(E3637*U3637,2)</f>
        <v>372.21</v>
      </c>
      <c r="W3637" s="156"/>
      <c r="X3637" s="156" t="s">
        <v>373</v>
      </c>
      <c r="Y3637" s="145"/>
      <c r="Z3637" s="145"/>
      <c r="AA3637" s="145"/>
      <c r="AB3637" s="145"/>
      <c r="AC3637" s="145"/>
      <c r="AD3637" s="145"/>
      <c r="AE3637" s="145"/>
      <c r="AF3637" s="145"/>
      <c r="AG3637" s="145" t="s">
        <v>374</v>
      </c>
      <c r="AH3637" s="145"/>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259" t="s">
        <v>3087</v>
      </c>
      <c r="D3638" s="260"/>
      <c r="E3638" s="260"/>
      <c r="F3638" s="260"/>
      <c r="G3638" s="260"/>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331</v>
      </c>
      <c r="AH3638" s="145"/>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outlineLevel="1" x14ac:dyDescent="0.25">
      <c r="A3639" s="152"/>
      <c r="B3639" s="153"/>
      <c r="C3639" s="261" t="s">
        <v>3088</v>
      </c>
      <c r="D3639" s="262"/>
      <c r="E3639" s="262"/>
      <c r="F3639" s="262"/>
      <c r="G3639" s="262"/>
      <c r="H3639" s="156"/>
      <c r="I3639" s="156"/>
      <c r="J3639" s="156"/>
      <c r="K3639" s="156"/>
      <c r="L3639" s="156"/>
      <c r="M3639" s="156"/>
      <c r="N3639" s="155"/>
      <c r="O3639" s="155"/>
      <c r="P3639" s="155"/>
      <c r="Q3639" s="155"/>
      <c r="R3639" s="156"/>
      <c r="S3639" s="156"/>
      <c r="T3639" s="156"/>
      <c r="U3639" s="156"/>
      <c r="V3639" s="156"/>
      <c r="W3639" s="156"/>
      <c r="X3639" s="156"/>
      <c r="Y3639" s="145"/>
      <c r="Z3639" s="145"/>
      <c r="AA3639" s="145"/>
      <c r="AB3639" s="145"/>
      <c r="AC3639" s="145"/>
      <c r="AD3639" s="145"/>
      <c r="AE3639" s="145"/>
      <c r="AF3639" s="145"/>
      <c r="AG3639" s="145" t="s">
        <v>331</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78" t="str">
        <f>C3639</f>
        <v>spodní vrstva : fólie izolační střešní hydroizolační; tloušťka 1,50 mm; plošná hmotnost 1 800 g/m2; PVC-P, skelná výztuž; µ = 15 000,0</v>
      </c>
      <c r="BB3639" s="145"/>
      <c r="BC3639" s="145"/>
      <c r="BD3639" s="145"/>
      <c r="BE3639" s="145"/>
      <c r="BF3639" s="145"/>
      <c r="BG3639" s="145"/>
      <c r="BH3639" s="145"/>
    </row>
    <row r="3640" spans="1:60" outlineLevel="1" x14ac:dyDescent="0.25">
      <c r="A3640" s="152"/>
      <c r="B3640" s="153"/>
      <c r="C3640" s="261" t="s">
        <v>3089</v>
      </c>
      <c r="D3640" s="262"/>
      <c r="E3640" s="262"/>
      <c r="F3640" s="262"/>
      <c r="G3640" s="262"/>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331</v>
      </c>
      <c r="AH3640" s="145"/>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52"/>
      <c r="B3641" s="153"/>
      <c r="C3641" s="261" t="s">
        <v>3090</v>
      </c>
      <c r="D3641" s="262"/>
      <c r="E3641" s="262"/>
      <c r="F3641" s="262"/>
      <c r="G3641" s="262"/>
      <c r="H3641" s="156"/>
      <c r="I3641" s="156"/>
      <c r="J3641" s="156"/>
      <c r="K3641" s="156"/>
      <c r="L3641" s="156"/>
      <c r="M3641" s="156"/>
      <c r="N3641" s="155"/>
      <c r="O3641" s="155"/>
      <c r="P3641" s="155"/>
      <c r="Q3641" s="155"/>
      <c r="R3641" s="156"/>
      <c r="S3641" s="156"/>
      <c r="T3641" s="156"/>
      <c r="U3641" s="156"/>
      <c r="V3641" s="156"/>
      <c r="W3641" s="156"/>
      <c r="X3641" s="156"/>
      <c r="Y3641" s="145"/>
      <c r="Z3641" s="145"/>
      <c r="AA3641" s="145"/>
      <c r="AB3641" s="145"/>
      <c r="AC3641" s="145"/>
      <c r="AD3641" s="145"/>
      <c r="AE3641" s="145"/>
      <c r="AF3641" s="145"/>
      <c r="AG3641" s="145" t="s">
        <v>331</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78" t="str">
        <f>C3641</f>
        <v>horní vrstva : fólie izolační střešní hydroizolační; tloušťka 1,50 mm; plošná hmotnost 1 800 g/m2; PVC-P, skelná výztuž; µ = 15 000,0</v>
      </c>
      <c r="BB3641" s="145"/>
      <c r="BC3641" s="145"/>
      <c r="BD3641" s="145"/>
      <c r="BE3641" s="145"/>
      <c r="BF3641" s="145"/>
      <c r="BG3641" s="145"/>
      <c r="BH3641" s="145"/>
    </row>
    <row r="3642" spans="1:60" outlineLevel="1" x14ac:dyDescent="0.25">
      <c r="A3642" s="152"/>
      <c r="B3642" s="153"/>
      <c r="C3642" s="261" t="s">
        <v>3091</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78" t="str">
        <f>C3642</f>
        <v>Dále mezi vrstvami izolační fólie se nachází soustava kontrolních a přechodových trubic a na horní vrstvě krabice pro vyústění trubic.</v>
      </c>
      <c r="BB3642" s="145"/>
      <c r="BC3642" s="145"/>
      <c r="BD3642" s="145"/>
      <c r="BE3642" s="145"/>
      <c r="BF3642" s="145"/>
      <c r="BG3642" s="145"/>
      <c r="BH3642" s="145"/>
    </row>
    <row r="3643" spans="1:60" outlineLevel="1" x14ac:dyDescent="0.25">
      <c r="A3643" s="152"/>
      <c r="B3643" s="153"/>
      <c r="C3643" s="261" t="s">
        <v>3092</v>
      </c>
      <c r="D3643" s="262"/>
      <c r="E3643" s="262"/>
      <c r="F3643" s="262"/>
      <c r="G3643" s="262"/>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45"/>
      <c r="BB3643" s="145"/>
      <c r="BC3643" s="145"/>
      <c r="BD3643" s="145"/>
      <c r="BE3643" s="145"/>
      <c r="BF3643" s="145"/>
      <c r="BG3643" s="145"/>
      <c r="BH3643" s="145"/>
    </row>
    <row r="3644" spans="1:60" outlineLevel="1" x14ac:dyDescent="0.25">
      <c r="A3644" s="152"/>
      <c r="B3644" s="153"/>
      <c r="C3644" s="261" t="s">
        <v>3093</v>
      </c>
      <c r="D3644" s="262"/>
      <c r="E3644" s="262"/>
      <c r="F3644" s="262"/>
      <c r="G3644" s="262"/>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61" t="s">
        <v>3094</v>
      </c>
      <c r="D3645" s="262"/>
      <c r="E3645" s="262"/>
      <c r="F3645" s="262"/>
      <c r="G3645" s="262"/>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45"/>
      <c r="BB3645" s="145"/>
      <c r="BC3645" s="145"/>
      <c r="BD3645" s="145"/>
      <c r="BE3645" s="145"/>
      <c r="BF3645" s="145"/>
      <c r="BG3645" s="145"/>
      <c r="BH3645" s="145"/>
    </row>
    <row r="3646" spans="1:60" outlineLevel="1" x14ac:dyDescent="0.25">
      <c r="A3646" s="152"/>
      <c r="B3646" s="153"/>
      <c r="C3646" s="261" t="s">
        <v>3095</v>
      </c>
      <c r="D3646" s="262"/>
      <c r="E3646" s="262"/>
      <c r="F3646" s="262"/>
      <c r="G3646" s="262"/>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45"/>
      <c r="BB3646" s="145"/>
      <c r="BC3646" s="145"/>
      <c r="BD3646" s="145"/>
      <c r="BE3646" s="145"/>
      <c r="BF3646" s="145"/>
      <c r="BG3646" s="145"/>
      <c r="BH3646" s="145"/>
    </row>
    <row r="3647" spans="1:60" outlineLevel="1" x14ac:dyDescent="0.25">
      <c r="A3647" s="152"/>
      <c r="B3647" s="153"/>
      <c r="C3647" s="261" t="s">
        <v>3096</v>
      </c>
      <c r="D3647" s="262"/>
      <c r="E3647" s="262"/>
      <c r="F3647" s="262"/>
      <c r="G3647" s="262"/>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61" t="s">
        <v>3097</v>
      </c>
      <c r="D3648" s="262"/>
      <c r="E3648" s="262"/>
      <c r="F3648" s="262"/>
      <c r="G3648" s="262"/>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61" t="s">
        <v>3098</v>
      </c>
      <c r="D3649" s="262"/>
      <c r="E3649" s="262"/>
      <c r="F3649" s="262"/>
      <c r="G3649" s="262"/>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61" t="s">
        <v>3099</v>
      </c>
      <c r="D3650" s="262"/>
      <c r="E3650" s="262"/>
      <c r="F3650" s="262"/>
      <c r="G3650" s="262"/>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61" t="s">
        <v>3100</v>
      </c>
      <c r="D3651" s="262"/>
      <c r="E3651" s="262"/>
      <c r="F3651" s="262"/>
      <c r="G3651" s="262"/>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61" t="s">
        <v>3101</v>
      </c>
      <c r="D3652" s="262"/>
      <c r="E3652" s="262"/>
      <c r="F3652" s="262"/>
      <c r="G3652" s="262"/>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61" t="s">
        <v>3102</v>
      </c>
      <c r="D3653" s="262"/>
      <c r="E3653" s="262"/>
      <c r="F3653" s="262"/>
      <c r="G3653" s="262"/>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61" t="s">
        <v>3103</v>
      </c>
      <c r="D3654" s="262"/>
      <c r="E3654" s="262"/>
      <c r="F3654" s="262"/>
      <c r="G3654" s="262"/>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61" t="s">
        <v>3104</v>
      </c>
      <c r="D3655" s="262"/>
      <c r="E3655" s="262"/>
      <c r="F3655" s="262"/>
      <c r="G3655" s="262"/>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61" t="s">
        <v>3105</v>
      </c>
      <c r="D3656" s="262"/>
      <c r="E3656" s="262"/>
      <c r="F3656" s="262"/>
      <c r="G3656" s="262"/>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61" t="s">
        <v>3106</v>
      </c>
      <c r="D3657" s="262"/>
      <c r="E3657" s="262"/>
      <c r="F3657" s="262"/>
      <c r="G3657" s="262"/>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61" t="s">
        <v>3107</v>
      </c>
      <c r="D3658" s="262"/>
      <c r="E3658" s="262"/>
      <c r="F3658" s="262"/>
      <c r="G3658" s="262"/>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61" t="s">
        <v>3108</v>
      </c>
      <c r="D3659" s="262"/>
      <c r="E3659" s="262"/>
      <c r="F3659" s="262"/>
      <c r="G3659" s="262"/>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61" t="s">
        <v>3109</v>
      </c>
      <c r="D3660" s="262"/>
      <c r="E3660" s="262"/>
      <c r="F3660" s="262"/>
      <c r="G3660" s="262"/>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61" t="s">
        <v>3110</v>
      </c>
      <c r="D3661" s="262"/>
      <c r="E3661" s="262"/>
      <c r="F3661" s="262"/>
      <c r="G3661" s="262"/>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181" t="s">
        <v>2952</v>
      </c>
      <c r="D3662" s="161"/>
      <c r="E3662" s="162"/>
      <c r="F3662" s="156"/>
      <c r="G3662" s="156"/>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353</v>
      </c>
      <c r="AH3662" s="145">
        <v>0</v>
      </c>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181" t="s">
        <v>3067</v>
      </c>
      <c r="D3663" s="161"/>
      <c r="E3663" s="162">
        <v>380.73</v>
      </c>
      <c r="F3663" s="156"/>
      <c r="G3663" s="156"/>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353</v>
      </c>
      <c r="AH3663" s="145">
        <v>0</v>
      </c>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181" t="s">
        <v>3029</v>
      </c>
      <c r="D3664" s="161"/>
      <c r="E3664" s="162">
        <v>86</v>
      </c>
      <c r="F3664" s="156"/>
      <c r="G3664" s="156"/>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353</v>
      </c>
      <c r="AH3664" s="145">
        <v>0</v>
      </c>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181" t="s">
        <v>3068</v>
      </c>
      <c r="D3665" s="161"/>
      <c r="E3665" s="162">
        <v>661</v>
      </c>
      <c r="F3665" s="156"/>
      <c r="G3665" s="156"/>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353</v>
      </c>
      <c r="AH3665" s="145">
        <v>0</v>
      </c>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1" t="s">
        <v>3111</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1" t="s">
        <v>3112</v>
      </c>
      <c r="D3667" s="161"/>
      <c r="E3667" s="162">
        <v>5.3040000000000003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1" t="s">
        <v>3034</v>
      </c>
      <c r="D3668" s="161"/>
      <c r="E3668" s="162">
        <v>4.7839999999999998</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1" t="s">
        <v>3035</v>
      </c>
      <c r="D3669" s="161"/>
      <c r="E3669" s="162">
        <v>5.5419999999999998</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1" t="s">
        <v>3113</v>
      </c>
      <c r="D3670" s="161"/>
      <c r="E3670" s="162">
        <v>8.6679999999999993</v>
      </c>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1" t="s">
        <v>3037</v>
      </c>
      <c r="D3671" s="161"/>
      <c r="E3671" s="162">
        <v>8.3879999999999999</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1" t="s">
        <v>3038</v>
      </c>
      <c r="D3672" s="161"/>
      <c r="E3672" s="162">
        <v>13.76</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71">
        <v>314</v>
      </c>
      <c r="B3673" s="172" t="s">
        <v>3114</v>
      </c>
      <c r="C3673" s="180" t="s">
        <v>3115</v>
      </c>
      <c r="D3673" s="173" t="s">
        <v>758</v>
      </c>
      <c r="E3673" s="174">
        <v>388.4</v>
      </c>
      <c r="F3673" s="175"/>
      <c r="G3673" s="176">
        <f>ROUND(E3673*F3673,2)</f>
        <v>0</v>
      </c>
      <c r="H3673" s="175"/>
      <c r="I3673" s="176">
        <f>ROUND(E3673*H3673,2)</f>
        <v>0</v>
      </c>
      <c r="J3673" s="175"/>
      <c r="K3673" s="176">
        <f>ROUND(E3673*J3673,2)</f>
        <v>0</v>
      </c>
      <c r="L3673" s="176">
        <v>15</v>
      </c>
      <c r="M3673" s="176">
        <f>G3673*(1+L3673/100)</f>
        <v>0</v>
      </c>
      <c r="N3673" s="174">
        <v>1.4E-3</v>
      </c>
      <c r="O3673" s="174">
        <f>ROUND(E3673*N3673,2)</f>
        <v>0.54</v>
      </c>
      <c r="P3673" s="174">
        <v>0</v>
      </c>
      <c r="Q3673" s="174">
        <f>ROUND(E3673*P3673,2)</f>
        <v>0</v>
      </c>
      <c r="R3673" s="176"/>
      <c r="S3673" s="176" t="s">
        <v>760</v>
      </c>
      <c r="T3673" s="177" t="s">
        <v>328</v>
      </c>
      <c r="U3673" s="156">
        <v>0</v>
      </c>
      <c r="V3673" s="156">
        <f>ROUND(E3673*U3673,2)</f>
        <v>0</v>
      </c>
      <c r="W3673" s="156"/>
      <c r="X3673" s="156" t="s">
        <v>373</v>
      </c>
      <c r="Y3673" s="145"/>
      <c r="Z3673" s="145"/>
      <c r="AA3673" s="145"/>
      <c r="AB3673" s="145"/>
      <c r="AC3673" s="145"/>
      <c r="AD3673" s="145"/>
      <c r="AE3673" s="145"/>
      <c r="AF3673" s="145"/>
      <c r="AG3673" s="145" t="s">
        <v>374</v>
      </c>
      <c r="AH3673" s="145"/>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1" t="s">
        <v>3116</v>
      </c>
      <c r="D3674" s="161"/>
      <c r="E3674" s="162">
        <v>388.4</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71">
        <v>315</v>
      </c>
      <c r="B3675" s="172" t="s">
        <v>3117</v>
      </c>
      <c r="C3675" s="180" t="s">
        <v>3118</v>
      </c>
      <c r="D3675" s="173" t="s">
        <v>371</v>
      </c>
      <c r="E3675" s="174">
        <v>193.03683000000001</v>
      </c>
      <c r="F3675" s="175"/>
      <c r="G3675" s="176">
        <f>ROUND(E3675*F3675,2)</f>
        <v>0</v>
      </c>
      <c r="H3675" s="175"/>
      <c r="I3675" s="176">
        <f>ROUND(E3675*H3675,2)</f>
        <v>0</v>
      </c>
      <c r="J3675" s="175"/>
      <c r="K3675" s="176">
        <f>ROUND(E3675*J3675,2)</f>
        <v>0</v>
      </c>
      <c r="L3675" s="176">
        <v>15</v>
      </c>
      <c r="M3675" s="176">
        <f>G3675*(1+L3675/100)</f>
        <v>0</v>
      </c>
      <c r="N3675" s="174">
        <v>2.5000000000000001E-2</v>
      </c>
      <c r="O3675" s="174">
        <f>ROUND(E3675*N3675,2)</f>
        <v>4.83</v>
      </c>
      <c r="P3675" s="174">
        <v>0</v>
      </c>
      <c r="Q3675" s="174">
        <f>ROUND(E3675*P3675,2)</f>
        <v>0</v>
      </c>
      <c r="R3675" s="176" t="s">
        <v>506</v>
      </c>
      <c r="S3675" s="176" t="s">
        <v>327</v>
      </c>
      <c r="T3675" s="177" t="s">
        <v>327</v>
      </c>
      <c r="U3675" s="156">
        <v>0</v>
      </c>
      <c r="V3675" s="156">
        <f>ROUND(E3675*U3675,2)</f>
        <v>0</v>
      </c>
      <c r="W3675" s="156"/>
      <c r="X3675" s="156" t="s">
        <v>507</v>
      </c>
      <c r="Y3675" s="145"/>
      <c r="Z3675" s="145"/>
      <c r="AA3675" s="145"/>
      <c r="AB3675" s="145"/>
      <c r="AC3675" s="145"/>
      <c r="AD3675" s="145"/>
      <c r="AE3675" s="145"/>
      <c r="AF3675" s="145"/>
      <c r="AG3675" s="145" t="s">
        <v>508</v>
      </c>
      <c r="AH3675" s="145"/>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1" t="s">
        <v>3119</v>
      </c>
      <c r="D3676" s="161"/>
      <c r="E3676" s="162">
        <v>183.84460000000001</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5</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52"/>
      <c r="B3677" s="153"/>
      <c r="C3677" s="197" t="s">
        <v>3120</v>
      </c>
      <c r="D3677" s="185"/>
      <c r="E3677" s="186">
        <v>9.1922300000000003</v>
      </c>
      <c r="F3677" s="156"/>
      <c r="G3677" s="156"/>
      <c r="H3677" s="156"/>
      <c r="I3677" s="156"/>
      <c r="J3677" s="156"/>
      <c r="K3677" s="156"/>
      <c r="L3677" s="156"/>
      <c r="M3677" s="156"/>
      <c r="N3677" s="155"/>
      <c r="O3677" s="155"/>
      <c r="P3677" s="155"/>
      <c r="Q3677" s="155"/>
      <c r="R3677" s="156"/>
      <c r="S3677" s="156"/>
      <c r="T3677" s="156"/>
      <c r="U3677" s="156"/>
      <c r="V3677" s="156"/>
      <c r="W3677" s="156"/>
      <c r="X3677" s="156"/>
      <c r="Y3677" s="145"/>
      <c r="Z3677" s="145"/>
      <c r="AA3677" s="145"/>
      <c r="AB3677" s="145"/>
      <c r="AC3677" s="145"/>
      <c r="AD3677" s="145"/>
      <c r="AE3677" s="145"/>
      <c r="AF3677" s="145"/>
      <c r="AG3677" s="145" t="s">
        <v>353</v>
      </c>
      <c r="AH3677" s="145">
        <v>4</v>
      </c>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ht="20.399999999999999" outlineLevel="1" x14ac:dyDescent="0.25">
      <c r="A3678" s="171">
        <v>316</v>
      </c>
      <c r="B3678" s="172" t="s">
        <v>3121</v>
      </c>
      <c r="C3678" s="180" t="s">
        <v>3122</v>
      </c>
      <c r="D3678" s="173" t="s">
        <v>513</v>
      </c>
      <c r="E3678" s="174">
        <v>232.01898</v>
      </c>
      <c r="F3678" s="175"/>
      <c r="G3678" s="176">
        <f>ROUND(E3678*F3678,2)</f>
        <v>0</v>
      </c>
      <c r="H3678" s="175"/>
      <c r="I3678" s="176">
        <f>ROUND(E3678*H3678,2)</f>
        <v>0</v>
      </c>
      <c r="J3678" s="175"/>
      <c r="K3678" s="176">
        <f>ROUND(E3678*J3678,2)</f>
        <v>0</v>
      </c>
      <c r="L3678" s="176">
        <v>15</v>
      </c>
      <c r="M3678" s="176">
        <f>G3678*(1+L3678/100)</f>
        <v>0</v>
      </c>
      <c r="N3678" s="174">
        <v>1.8E-3</v>
      </c>
      <c r="O3678" s="174">
        <f>ROUND(E3678*N3678,2)</f>
        <v>0.42</v>
      </c>
      <c r="P3678" s="174">
        <v>0</v>
      </c>
      <c r="Q3678" s="174">
        <f>ROUND(E3678*P3678,2)</f>
        <v>0</v>
      </c>
      <c r="R3678" s="176" t="s">
        <v>506</v>
      </c>
      <c r="S3678" s="176" t="s">
        <v>327</v>
      </c>
      <c r="T3678" s="177" t="s">
        <v>327</v>
      </c>
      <c r="U3678" s="156">
        <v>0</v>
      </c>
      <c r="V3678" s="156">
        <f>ROUND(E3678*U3678,2)</f>
        <v>0</v>
      </c>
      <c r="W3678" s="156"/>
      <c r="X3678" s="156" t="s">
        <v>507</v>
      </c>
      <c r="Y3678" s="145"/>
      <c r="Z3678" s="145"/>
      <c r="AA3678" s="145"/>
      <c r="AB3678" s="145"/>
      <c r="AC3678" s="145"/>
      <c r="AD3678" s="145"/>
      <c r="AE3678" s="145"/>
      <c r="AF3678" s="145"/>
      <c r="AG3678" s="145" t="s">
        <v>508</v>
      </c>
      <c r="AH3678" s="145"/>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52"/>
      <c r="B3679" s="153"/>
      <c r="C3679" s="181" t="s">
        <v>3018</v>
      </c>
      <c r="D3679" s="161"/>
      <c r="E3679" s="162">
        <v>155.43109999999999</v>
      </c>
      <c r="F3679" s="156"/>
      <c r="G3679" s="156"/>
      <c r="H3679" s="156"/>
      <c r="I3679" s="156"/>
      <c r="J3679" s="156"/>
      <c r="K3679" s="156"/>
      <c r="L3679" s="156"/>
      <c r="M3679" s="156"/>
      <c r="N3679" s="155"/>
      <c r="O3679" s="155"/>
      <c r="P3679" s="155"/>
      <c r="Q3679" s="155"/>
      <c r="R3679" s="156"/>
      <c r="S3679" s="156"/>
      <c r="T3679" s="156"/>
      <c r="U3679" s="156"/>
      <c r="V3679" s="156"/>
      <c r="W3679" s="156"/>
      <c r="X3679" s="156"/>
      <c r="Y3679" s="145"/>
      <c r="Z3679" s="145"/>
      <c r="AA3679" s="145"/>
      <c r="AB3679" s="145"/>
      <c r="AC3679" s="145"/>
      <c r="AD3679" s="145"/>
      <c r="AE3679" s="145"/>
      <c r="AF3679" s="145"/>
      <c r="AG3679" s="145" t="s">
        <v>353</v>
      </c>
      <c r="AH3679" s="145">
        <v>5</v>
      </c>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1" t="s">
        <v>3019</v>
      </c>
      <c r="D3680" s="161"/>
      <c r="E3680" s="162">
        <v>51.728700000000003</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7" t="s">
        <v>3123</v>
      </c>
      <c r="D3681" s="185"/>
      <c r="E3681" s="186">
        <v>24.859179999999999</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outlineLevel="1" x14ac:dyDescent="0.25">
      <c r="A3682" s="171">
        <v>317</v>
      </c>
      <c r="B3682" s="172" t="s">
        <v>3124</v>
      </c>
      <c r="C3682" s="180" t="s">
        <v>3125</v>
      </c>
      <c r="D3682" s="173" t="s">
        <v>371</v>
      </c>
      <c r="E3682" s="174">
        <v>126.53131</v>
      </c>
      <c r="F3682" s="175"/>
      <c r="G3682" s="176">
        <f>ROUND(E3682*F3682,2)</f>
        <v>0</v>
      </c>
      <c r="H3682" s="175"/>
      <c r="I3682" s="176">
        <f>ROUND(E3682*H3682,2)</f>
        <v>0</v>
      </c>
      <c r="J3682" s="175"/>
      <c r="K3682" s="176">
        <f>ROUND(E3682*J3682,2)</f>
        <v>0</v>
      </c>
      <c r="L3682" s="176">
        <v>15</v>
      </c>
      <c r="M3682" s="176">
        <f>G3682*(1+L3682/100)</f>
        <v>0</v>
      </c>
      <c r="N3682" s="174">
        <v>2.5000000000000001E-2</v>
      </c>
      <c r="O3682" s="174">
        <f>ROUND(E3682*N3682,2)</f>
        <v>3.16</v>
      </c>
      <c r="P3682" s="174">
        <v>0</v>
      </c>
      <c r="Q3682" s="174">
        <f>ROUND(E3682*P3682,2)</f>
        <v>0</v>
      </c>
      <c r="R3682" s="176" t="s">
        <v>506</v>
      </c>
      <c r="S3682" s="176" t="s">
        <v>327</v>
      </c>
      <c r="T3682" s="177" t="s">
        <v>327</v>
      </c>
      <c r="U3682" s="156">
        <v>0</v>
      </c>
      <c r="V3682" s="156">
        <f>ROUND(E3682*U3682,2)</f>
        <v>0</v>
      </c>
      <c r="W3682" s="156"/>
      <c r="X3682" s="156" t="s">
        <v>507</v>
      </c>
      <c r="Y3682" s="145"/>
      <c r="Z3682" s="145"/>
      <c r="AA3682" s="145"/>
      <c r="AB3682" s="145"/>
      <c r="AC3682" s="145"/>
      <c r="AD3682" s="145"/>
      <c r="AE3682" s="145"/>
      <c r="AF3682" s="145"/>
      <c r="AG3682" s="145" t="s">
        <v>508</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1" t="s">
        <v>2952</v>
      </c>
      <c r="D3683" s="161"/>
      <c r="E3683" s="162"/>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0</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1" t="s">
        <v>3126</v>
      </c>
      <c r="D3684" s="161"/>
      <c r="E3684" s="162">
        <v>41.880299999999998</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0</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81" t="s">
        <v>3127</v>
      </c>
      <c r="D3685" s="161"/>
      <c r="E3685" s="162">
        <v>9.4600000000000009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0</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52"/>
      <c r="B3686" s="153"/>
      <c r="C3686" s="181" t="s">
        <v>3128</v>
      </c>
      <c r="D3686" s="161"/>
      <c r="E3686" s="162">
        <v>72.709999999999994</v>
      </c>
      <c r="F3686" s="156"/>
      <c r="G3686" s="156"/>
      <c r="H3686" s="156"/>
      <c r="I3686" s="156"/>
      <c r="J3686" s="156"/>
      <c r="K3686" s="156"/>
      <c r="L3686" s="156"/>
      <c r="M3686" s="156"/>
      <c r="N3686" s="155"/>
      <c r="O3686" s="155"/>
      <c r="P3686" s="155"/>
      <c r="Q3686" s="155"/>
      <c r="R3686" s="156"/>
      <c r="S3686" s="156"/>
      <c r="T3686" s="156"/>
      <c r="U3686" s="156"/>
      <c r="V3686" s="156"/>
      <c r="W3686" s="156"/>
      <c r="X3686" s="156"/>
      <c r="Y3686" s="145"/>
      <c r="Z3686" s="145"/>
      <c r="AA3686" s="145"/>
      <c r="AB3686" s="145"/>
      <c r="AC3686" s="145"/>
      <c r="AD3686" s="145"/>
      <c r="AE3686" s="145"/>
      <c r="AF3686" s="145"/>
      <c r="AG3686" s="145" t="s">
        <v>353</v>
      </c>
      <c r="AH3686" s="145">
        <v>0</v>
      </c>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97" t="s">
        <v>3129</v>
      </c>
      <c r="D3687" s="185"/>
      <c r="E3687" s="186">
        <v>2.4810099999999999</v>
      </c>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4</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ht="20.399999999999999" outlineLevel="1" x14ac:dyDescent="0.25">
      <c r="A3688" s="171">
        <v>318</v>
      </c>
      <c r="B3688" s="172" t="s">
        <v>3130</v>
      </c>
      <c r="C3688" s="180" t="s">
        <v>3131</v>
      </c>
      <c r="D3688" s="173" t="s">
        <v>513</v>
      </c>
      <c r="E3688" s="174">
        <v>1197.6595199999999</v>
      </c>
      <c r="F3688" s="175"/>
      <c r="G3688" s="176">
        <f>ROUND(E3688*F3688,2)</f>
        <v>0</v>
      </c>
      <c r="H3688" s="175"/>
      <c r="I3688" s="176">
        <f>ROUND(E3688*H3688,2)</f>
        <v>0</v>
      </c>
      <c r="J3688" s="175"/>
      <c r="K3688" s="176">
        <f>ROUND(E3688*J3688,2)</f>
        <v>0</v>
      </c>
      <c r="L3688" s="176">
        <v>15</v>
      </c>
      <c r="M3688" s="176">
        <f>G3688*(1+L3688/100)</f>
        <v>0</v>
      </c>
      <c r="N3688" s="174">
        <v>5.5999999999999999E-3</v>
      </c>
      <c r="O3688" s="174">
        <f>ROUND(E3688*N3688,2)</f>
        <v>6.71</v>
      </c>
      <c r="P3688" s="174">
        <v>0</v>
      </c>
      <c r="Q3688" s="174">
        <f>ROUND(E3688*P3688,2)</f>
        <v>0</v>
      </c>
      <c r="R3688" s="176" t="s">
        <v>506</v>
      </c>
      <c r="S3688" s="176" t="s">
        <v>327</v>
      </c>
      <c r="T3688" s="177" t="s">
        <v>327</v>
      </c>
      <c r="U3688" s="156">
        <v>0</v>
      </c>
      <c r="V3688" s="156">
        <f>ROUND(E3688*U3688,2)</f>
        <v>0</v>
      </c>
      <c r="W3688" s="156"/>
      <c r="X3688" s="156" t="s">
        <v>507</v>
      </c>
      <c r="Y3688" s="145"/>
      <c r="Z3688" s="145"/>
      <c r="AA3688" s="145"/>
      <c r="AB3688" s="145"/>
      <c r="AC3688" s="145"/>
      <c r="AD3688" s="145"/>
      <c r="AE3688" s="145"/>
      <c r="AF3688" s="145"/>
      <c r="AG3688" s="145" t="s">
        <v>508</v>
      </c>
      <c r="AH3688" s="145"/>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1" t="s">
        <v>3132</v>
      </c>
      <c r="D3689" s="161"/>
      <c r="E3689" s="162">
        <v>1127.73</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5</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1" t="s">
        <v>3133</v>
      </c>
      <c r="D3690" s="161"/>
      <c r="E3690" s="162">
        <v>46.445999999999998</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5</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7" t="s">
        <v>3129</v>
      </c>
      <c r="D3691" s="185"/>
      <c r="E3691" s="186">
        <v>23.483519999999999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outlineLevel="1" x14ac:dyDescent="0.25">
      <c r="A3692" s="171">
        <v>319</v>
      </c>
      <c r="B3692" s="172" t="s">
        <v>3134</v>
      </c>
      <c r="C3692" s="180" t="s">
        <v>3135</v>
      </c>
      <c r="D3692" s="173" t="s">
        <v>758</v>
      </c>
      <c r="E3692" s="174">
        <v>0.3402</v>
      </c>
      <c r="F3692" s="175"/>
      <c r="G3692" s="176">
        <f>ROUND(E3692*F3692,2)</f>
        <v>0</v>
      </c>
      <c r="H3692" s="175"/>
      <c r="I3692" s="176">
        <f>ROUND(E3692*H3692,2)</f>
        <v>0</v>
      </c>
      <c r="J3692" s="175"/>
      <c r="K3692" s="176">
        <f>ROUND(E3692*J3692,2)</f>
        <v>0</v>
      </c>
      <c r="L3692" s="176">
        <v>15</v>
      </c>
      <c r="M3692" s="176">
        <f>G3692*(1+L3692/100)</f>
        <v>0</v>
      </c>
      <c r="N3692" s="174">
        <v>1.98E-3</v>
      </c>
      <c r="O3692" s="174">
        <f>ROUND(E3692*N3692,2)</f>
        <v>0</v>
      </c>
      <c r="P3692" s="174">
        <v>0</v>
      </c>
      <c r="Q3692" s="174">
        <f>ROUND(E3692*P3692,2)</f>
        <v>0</v>
      </c>
      <c r="R3692" s="176" t="s">
        <v>506</v>
      </c>
      <c r="S3692" s="176" t="s">
        <v>3136</v>
      </c>
      <c r="T3692" s="177" t="s">
        <v>3136</v>
      </c>
      <c r="U3692" s="156">
        <v>0</v>
      </c>
      <c r="V3692" s="156">
        <f>ROUND(E3692*U3692,2)</f>
        <v>0</v>
      </c>
      <c r="W3692" s="156"/>
      <c r="X3692" s="156" t="s">
        <v>507</v>
      </c>
      <c r="Y3692" s="145"/>
      <c r="Z3692" s="145"/>
      <c r="AA3692" s="145"/>
      <c r="AB3692" s="145"/>
      <c r="AC3692" s="145"/>
      <c r="AD3692" s="145"/>
      <c r="AE3692" s="145"/>
      <c r="AF3692" s="145"/>
      <c r="AG3692" s="145" t="s">
        <v>508</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1" t="s">
        <v>3137</v>
      </c>
      <c r="D3693" s="161"/>
      <c r="E3693" s="162">
        <v>0.32400000000000001</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0</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97" t="s">
        <v>3138</v>
      </c>
      <c r="D3694" s="185"/>
      <c r="E3694" s="186">
        <v>1.6199999999999999E-2</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4</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ht="20.399999999999999" outlineLevel="1" x14ac:dyDescent="0.25">
      <c r="A3695" s="171">
        <v>320</v>
      </c>
      <c r="B3695" s="172" t="s">
        <v>3139</v>
      </c>
      <c r="C3695" s="180" t="s">
        <v>3140</v>
      </c>
      <c r="D3695" s="173" t="s">
        <v>513</v>
      </c>
      <c r="E3695" s="174">
        <v>1485.20281</v>
      </c>
      <c r="F3695" s="175"/>
      <c r="G3695" s="176">
        <f>ROUND(E3695*F3695,2)</f>
        <v>0</v>
      </c>
      <c r="H3695" s="175"/>
      <c r="I3695" s="176">
        <f>ROUND(E3695*H3695,2)</f>
        <v>0</v>
      </c>
      <c r="J3695" s="175"/>
      <c r="K3695" s="176">
        <f>ROUND(E3695*J3695,2)</f>
        <v>0</v>
      </c>
      <c r="L3695" s="176">
        <v>15</v>
      </c>
      <c r="M3695" s="176">
        <f>G3695*(1+L3695/100)</f>
        <v>0</v>
      </c>
      <c r="N3695" s="174">
        <v>4.4999999999999997E-3</v>
      </c>
      <c r="O3695" s="174">
        <f>ROUND(E3695*N3695,2)</f>
        <v>6.68</v>
      </c>
      <c r="P3695" s="174">
        <v>0</v>
      </c>
      <c r="Q3695" s="174">
        <f>ROUND(E3695*P3695,2)</f>
        <v>0</v>
      </c>
      <c r="R3695" s="176" t="s">
        <v>506</v>
      </c>
      <c r="S3695" s="176" t="s">
        <v>327</v>
      </c>
      <c r="T3695" s="177" t="s">
        <v>327</v>
      </c>
      <c r="U3695" s="156">
        <v>0</v>
      </c>
      <c r="V3695" s="156">
        <f>ROUND(E3695*U3695,2)</f>
        <v>0</v>
      </c>
      <c r="W3695" s="156"/>
      <c r="X3695" s="156" t="s">
        <v>507</v>
      </c>
      <c r="Y3695" s="145"/>
      <c r="Z3695" s="145"/>
      <c r="AA3695" s="145"/>
      <c r="AB3695" s="145"/>
      <c r="AC3695" s="145"/>
      <c r="AD3695" s="145"/>
      <c r="AE3695" s="145"/>
      <c r="AF3695" s="145"/>
      <c r="AG3695" s="145" t="s">
        <v>508</v>
      </c>
      <c r="AH3695" s="145"/>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52"/>
      <c r="B3696" s="153"/>
      <c r="C3696" s="181" t="s">
        <v>2967</v>
      </c>
      <c r="D3696" s="161"/>
      <c r="E3696" s="162">
        <v>1153</v>
      </c>
      <c r="F3696" s="156"/>
      <c r="G3696" s="156"/>
      <c r="H3696" s="156"/>
      <c r="I3696" s="156"/>
      <c r="J3696" s="156"/>
      <c r="K3696" s="156"/>
      <c r="L3696" s="156"/>
      <c r="M3696" s="156"/>
      <c r="N3696" s="155"/>
      <c r="O3696" s="155"/>
      <c r="P3696" s="155"/>
      <c r="Q3696" s="155"/>
      <c r="R3696" s="156"/>
      <c r="S3696" s="156"/>
      <c r="T3696" s="156"/>
      <c r="U3696" s="156"/>
      <c r="V3696" s="156"/>
      <c r="W3696" s="156"/>
      <c r="X3696" s="156"/>
      <c r="Y3696" s="145"/>
      <c r="Z3696" s="145"/>
      <c r="AA3696" s="145"/>
      <c r="AB3696" s="145"/>
      <c r="AC3696" s="145"/>
      <c r="AD3696" s="145"/>
      <c r="AE3696" s="145"/>
      <c r="AF3696" s="145"/>
      <c r="AG3696" s="145" t="s">
        <v>353</v>
      </c>
      <c r="AH3696" s="145">
        <v>5</v>
      </c>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1" t="s">
        <v>3042</v>
      </c>
      <c r="D3697" s="161"/>
      <c r="E3697" s="162">
        <v>138.48070000000001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5</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7" t="s">
        <v>851</v>
      </c>
      <c r="D3698" s="185"/>
      <c r="E3698" s="186">
        <v>193.72210999999999</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20.399999999999999" outlineLevel="1" x14ac:dyDescent="0.25">
      <c r="A3699" s="171">
        <v>321</v>
      </c>
      <c r="B3699" s="172" t="s">
        <v>3141</v>
      </c>
      <c r="C3699" s="180" t="s">
        <v>3142</v>
      </c>
      <c r="D3699" s="173" t="s">
        <v>513</v>
      </c>
      <c r="E3699" s="174">
        <v>1057.8949500000001</v>
      </c>
      <c r="F3699" s="175"/>
      <c r="G3699" s="176">
        <f>ROUND(E3699*F3699,2)</f>
        <v>0</v>
      </c>
      <c r="H3699" s="175"/>
      <c r="I3699" s="176">
        <f>ROUND(E3699*H3699,2)</f>
        <v>0</v>
      </c>
      <c r="J3699" s="175"/>
      <c r="K3699" s="176">
        <f>ROUND(E3699*J3699,2)</f>
        <v>0</v>
      </c>
      <c r="L3699" s="176">
        <v>15</v>
      </c>
      <c r="M3699" s="176">
        <f>G3699*(1+L3699/100)</f>
        <v>0</v>
      </c>
      <c r="N3699" s="174">
        <v>2.0000000000000001E-4</v>
      </c>
      <c r="O3699" s="174">
        <f>ROUND(E3699*N3699,2)</f>
        <v>0.21</v>
      </c>
      <c r="P3699" s="174">
        <v>0</v>
      </c>
      <c r="Q3699" s="174">
        <f>ROUND(E3699*P3699,2)</f>
        <v>0</v>
      </c>
      <c r="R3699" s="176" t="s">
        <v>506</v>
      </c>
      <c r="S3699" s="176" t="s">
        <v>327</v>
      </c>
      <c r="T3699" s="177" t="s">
        <v>327</v>
      </c>
      <c r="U3699" s="156">
        <v>0</v>
      </c>
      <c r="V3699" s="156">
        <f>ROUND(E3699*U3699,2)</f>
        <v>0</v>
      </c>
      <c r="W3699" s="156"/>
      <c r="X3699" s="156" t="s">
        <v>507</v>
      </c>
      <c r="Y3699" s="145"/>
      <c r="Z3699" s="145"/>
      <c r="AA3699" s="145"/>
      <c r="AB3699" s="145"/>
      <c r="AC3699" s="145"/>
      <c r="AD3699" s="145"/>
      <c r="AE3699" s="145"/>
      <c r="AF3699" s="145"/>
      <c r="AG3699" s="145" t="s">
        <v>508</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1" t="s">
        <v>3143</v>
      </c>
      <c r="D3700" s="161"/>
      <c r="E3700" s="162">
        <v>1007.519</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97" t="s">
        <v>3144</v>
      </c>
      <c r="D3701" s="185"/>
      <c r="E3701" s="186">
        <v>50.375950000000003</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4</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ht="20.399999999999999" outlineLevel="1" x14ac:dyDescent="0.25">
      <c r="A3702" s="171">
        <v>322</v>
      </c>
      <c r="B3702" s="172" t="s">
        <v>2922</v>
      </c>
      <c r="C3702" s="180" t="s">
        <v>2923</v>
      </c>
      <c r="D3702" s="173" t="s">
        <v>513</v>
      </c>
      <c r="E3702" s="174">
        <v>1017.11295</v>
      </c>
      <c r="F3702" s="175"/>
      <c r="G3702" s="176">
        <f>ROUND(E3702*F3702,2)</f>
        <v>0</v>
      </c>
      <c r="H3702" s="175"/>
      <c r="I3702" s="176">
        <f>ROUND(E3702*H3702,2)</f>
        <v>0</v>
      </c>
      <c r="J3702" s="175"/>
      <c r="K3702" s="176">
        <f>ROUND(E3702*J3702,2)</f>
        <v>0</v>
      </c>
      <c r="L3702" s="176">
        <v>15</v>
      </c>
      <c r="M3702" s="176">
        <f>G3702*(1+L3702/100)</f>
        <v>0</v>
      </c>
      <c r="N3702" s="174">
        <v>5.0000000000000001E-4</v>
      </c>
      <c r="O3702" s="174">
        <f>ROUND(E3702*N3702,2)</f>
        <v>0.51</v>
      </c>
      <c r="P3702" s="174">
        <v>0</v>
      </c>
      <c r="Q3702" s="174">
        <f>ROUND(E3702*P3702,2)</f>
        <v>0</v>
      </c>
      <c r="R3702" s="176" t="s">
        <v>506</v>
      </c>
      <c r="S3702" s="176" t="s">
        <v>327</v>
      </c>
      <c r="T3702" s="177" t="s">
        <v>327</v>
      </c>
      <c r="U3702" s="156">
        <v>0</v>
      </c>
      <c r="V3702" s="156">
        <f>ROUND(E3702*U3702,2)</f>
        <v>0</v>
      </c>
      <c r="W3702" s="156"/>
      <c r="X3702" s="156" t="s">
        <v>507</v>
      </c>
      <c r="Y3702" s="145"/>
      <c r="Z3702" s="145"/>
      <c r="AA3702" s="145"/>
      <c r="AB3702" s="145"/>
      <c r="AC3702" s="145"/>
      <c r="AD3702" s="145"/>
      <c r="AE3702" s="145"/>
      <c r="AF3702" s="145"/>
      <c r="AG3702" s="145" t="s">
        <v>508</v>
      </c>
      <c r="AH3702" s="145"/>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outlineLevel="1" x14ac:dyDescent="0.25">
      <c r="A3703" s="152"/>
      <c r="B3703" s="153"/>
      <c r="C3703" s="181" t="s">
        <v>3145</v>
      </c>
      <c r="D3703" s="161"/>
      <c r="E3703" s="162">
        <v>968.67899999999997</v>
      </c>
      <c r="F3703" s="156"/>
      <c r="G3703" s="156"/>
      <c r="H3703" s="156"/>
      <c r="I3703" s="156"/>
      <c r="J3703" s="156"/>
      <c r="K3703" s="156"/>
      <c r="L3703" s="156"/>
      <c r="M3703" s="156"/>
      <c r="N3703" s="155"/>
      <c r="O3703" s="155"/>
      <c r="P3703" s="155"/>
      <c r="Q3703" s="155"/>
      <c r="R3703" s="156"/>
      <c r="S3703" s="156"/>
      <c r="T3703" s="156"/>
      <c r="U3703" s="156"/>
      <c r="V3703" s="156"/>
      <c r="W3703" s="156"/>
      <c r="X3703" s="156"/>
      <c r="Y3703" s="145"/>
      <c r="Z3703" s="145"/>
      <c r="AA3703" s="145"/>
      <c r="AB3703" s="145"/>
      <c r="AC3703" s="145"/>
      <c r="AD3703" s="145"/>
      <c r="AE3703" s="145"/>
      <c r="AF3703" s="145"/>
      <c r="AG3703" s="145" t="s">
        <v>353</v>
      </c>
      <c r="AH3703" s="145">
        <v>5</v>
      </c>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97" t="s">
        <v>3144</v>
      </c>
      <c r="D3704" s="185"/>
      <c r="E3704" s="186">
        <v>48.433950000000003</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4</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71">
        <v>323</v>
      </c>
      <c r="B3705" s="172" t="s">
        <v>3146</v>
      </c>
      <c r="C3705" s="180" t="s">
        <v>3147</v>
      </c>
      <c r="D3705" s="173" t="s">
        <v>505</v>
      </c>
      <c r="E3705" s="174">
        <v>42.970140000000001</v>
      </c>
      <c r="F3705" s="175"/>
      <c r="G3705" s="176">
        <f>ROUND(E3705*F3705,2)</f>
        <v>0</v>
      </c>
      <c r="H3705" s="175"/>
      <c r="I3705" s="176">
        <f>ROUND(E3705*H3705,2)</f>
        <v>0</v>
      </c>
      <c r="J3705" s="175"/>
      <c r="K3705" s="176">
        <f>ROUND(E3705*J3705,2)</f>
        <v>0</v>
      </c>
      <c r="L3705" s="176">
        <v>15</v>
      </c>
      <c r="M3705" s="176">
        <f>G3705*(1+L3705/100)</f>
        <v>0</v>
      </c>
      <c r="N3705" s="174">
        <v>0</v>
      </c>
      <c r="O3705" s="174">
        <f>ROUND(E3705*N3705,2)</f>
        <v>0</v>
      </c>
      <c r="P3705" s="174">
        <v>0</v>
      </c>
      <c r="Q3705" s="174">
        <f>ROUND(E3705*P3705,2)</f>
        <v>0</v>
      </c>
      <c r="R3705" s="176" t="s">
        <v>2695</v>
      </c>
      <c r="S3705" s="176" t="s">
        <v>327</v>
      </c>
      <c r="T3705" s="177" t="s">
        <v>327</v>
      </c>
      <c r="U3705" s="156">
        <v>1.609</v>
      </c>
      <c r="V3705" s="156">
        <f>ROUND(E3705*U3705,2)</f>
        <v>69.14</v>
      </c>
      <c r="W3705" s="156"/>
      <c r="X3705" s="156" t="s">
        <v>2679</v>
      </c>
      <c r="Y3705" s="145"/>
      <c r="Z3705" s="145"/>
      <c r="AA3705" s="145"/>
      <c r="AB3705" s="145"/>
      <c r="AC3705" s="145"/>
      <c r="AD3705" s="145"/>
      <c r="AE3705" s="145"/>
      <c r="AF3705" s="145"/>
      <c r="AG3705" s="145" t="s">
        <v>2680</v>
      </c>
      <c r="AH3705" s="145"/>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outlineLevel="1" x14ac:dyDescent="0.25">
      <c r="A3706" s="152"/>
      <c r="B3706" s="153"/>
      <c r="C3706" s="270" t="s">
        <v>3148</v>
      </c>
      <c r="D3706" s="271"/>
      <c r="E3706" s="271"/>
      <c r="F3706" s="271"/>
      <c r="G3706" s="271"/>
      <c r="H3706" s="156"/>
      <c r="I3706" s="156"/>
      <c r="J3706" s="156"/>
      <c r="K3706" s="156"/>
      <c r="L3706" s="156"/>
      <c r="M3706" s="156"/>
      <c r="N3706" s="155"/>
      <c r="O3706" s="155"/>
      <c r="P3706" s="155"/>
      <c r="Q3706" s="155"/>
      <c r="R3706" s="156"/>
      <c r="S3706" s="156"/>
      <c r="T3706" s="156"/>
      <c r="U3706" s="156"/>
      <c r="V3706" s="156"/>
      <c r="W3706" s="156"/>
      <c r="X3706" s="156"/>
      <c r="Y3706" s="145"/>
      <c r="Z3706" s="145"/>
      <c r="AA3706" s="145"/>
      <c r="AB3706" s="145"/>
      <c r="AC3706" s="145"/>
      <c r="AD3706" s="145"/>
      <c r="AE3706" s="145"/>
      <c r="AF3706" s="145"/>
      <c r="AG3706" s="145" t="s">
        <v>376</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1" t="s">
        <v>2682</v>
      </c>
      <c r="D3707" s="161"/>
      <c r="E3707" s="162"/>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0</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ht="20.399999999999999" outlineLevel="1" x14ac:dyDescent="0.25">
      <c r="A3708" s="152"/>
      <c r="B3708" s="153"/>
      <c r="C3708" s="181" t="s">
        <v>3149</v>
      </c>
      <c r="D3708" s="161"/>
      <c r="E3708" s="162"/>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0</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52"/>
      <c r="B3709" s="153"/>
      <c r="C3709" s="181" t="s">
        <v>3150</v>
      </c>
      <c r="D3709" s="161"/>
      <c r="E3709" s="162"/>
      <c r="F3709" s="156"/>
      <c r="G3709" s="156"/>
      <c r="H3709" s="156"/>
      <c r="I3709" s="156"/>
      <c r="J3709" s="156"/>
      <c r="K3709" s="156"/>
      <c r="L3709" s="156"/>
      <c r="M3709" s="156"/>
      <c r="N3709" s="155"/>
      <c r="O3709" s="155"/>
      <c r="P3709" s="155"/>
      <c r="Q3709" s="155"/>
      <c r="R3709" s="156"/>
      <c r="S3709" s="156"/>
      <c r="T3709" s="156"/>
      <c r="U3709" s="156"/>
      <c r="V3709" s="156"/>
      <c r="W3709" s="156"/>
      <c r="X3709" s="156"/>
      <c r="Y3709" s="145"/>
      <c r="Z3709" s="145"/>
      <c r="AA3709" s="145"/>
      <c r="AB3709" s="145"/>
      <c r="AC3709" s="145"/>
      <c r="AD3709" s="145"/>
      <c r="AE3709" s="145"/>
      <c r="AF3709" s="145"/>
      <c r="AG3709" s="145" t="s">
        <v>353</v>
      </c>
      <c r="AH3709" s="145">
        <v>0</v>
      </c>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181" t="s">
        <v>3151</v>
      </c>
      <c r="D3710" s="161"/>
      <c r="E3710" s="162">
        <v>42.970140000000001</v>
      </c>
      <c r="F3710" s="156"/>
      <c r="G3710" s="156"/>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353</v>
      </c>
      <c r="AH3710" s="145">
        <v>0</v>
      </c>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x14ac:dyDescent="0.25">
      <c r="A3711" s="164" t="s">
        <v>322</v>
      </c>
      <c r="B3711" s="165" t="s">
        <v>200</v>
      </c>
      <c r="C3711" s="179" t="s">
        <v>201</v>
      </c>
      <c r="D3711" s="166"/>
      <c r="E3711" s="167"/>
      <c r="F3711" s="168"/>
      <c r="G3711" s="168">
        <f>SUMIF(AG3712:AG3879,"&lt;&gt;NOR",G3712:G3879)</f>
        <v>0</v>
      </c>
      <c r="H3711" s="168"/>
      <c r="I3711" s="168">
        <f>SUM(I3712:I3879)</f>
        <v>0</v>
      </c>
      <c r="J3711" s="168"/>
      <c r="K3711" s="168">
        <f>SUM(K3712:K3879)</f>
        <v>0</v>
      </c>
      <c r="L3711" s="168"/>
      <c r="M3711" s="168">
        <f>SUM(M3712:M3879)</f>
        <v>0</v>
      </c>
      <c r="N3711" s="167"/>
      <c r="O3711" s="167">
        <f>SUM(O3712:O3879)</f>
        <v>20.68</v>
      </c>
      <c r="P3711" s="167"/>
      <c r="Q3711" s="167">
        <f>SUM(Q3712:Q3879)</f>
        <v>0</v>
      </c>
      <c r="R3711" s="168"/>
      <c r="S3711" s="168"/>
      <c r="T3711" s="169"/>
      <c r="U3711" s="163"/>
      <c r="V3711" s="163">
        <f>SUM(V3712:V3879)</f>
        <v>1169.49</v>
      </c>
      <c r="W3711" s="163"/>
      <c r="X3711" s="163"/>
      <c r="AG3711" t="s">
        <v>323</v>
      </c>
    </row>
    <row r="3712" spans="1:60" outlineLevel="1" x14ac:dyDescent="0.25">
      <c r="A3712" s="171">
        <v>324</v>
      </c>
      <c r="B3712" s="172" t="s">
        <v>2931</v>
      </c>
      <c r="C3712" s="180" t="s">
        <v>2932</v>
      </c>
      <c r="D3712" s="173" t="s">
        <v>371</v>
      </c>
      <c r="E3712" s="174">
        <v>62.167000000000002</v>
      </c>
      <c r="F3712" s="175"/>
      <c r="G3712" s="176">
        <f>ROUND(E3712*F3712,2)</f>
        <v>0</v>
      </c>
      <c r="H3712" s="175"/>
      <c r="I3712" s="176">
        <f>ROUND(E3712*H3712,2)</f>
        <v>0</v>
      </c>
      <c r="J3712" s="175"/>
      <c r="K3712" s="176">
        <f>ROUND(E3712*J3712,2)</f>
        <v>0</v>
      </c>
      <c r="L3712" s="176">
        <v>15</v>
      </c>
      <c r="M3712" s="176">
        <f>G3712*(1+L3712/100)</f>
        <v>0</v>
      </c>
      <c r="N3712" s="174">
        <v>0</v>
      </c>
      <c r="O3712" s="174">
        <f>ROUND(E3712*N3712,2)</f>
        <v>0</v>
      </c>
      <c r="P3712" s="174">
        <v>0</v>
      </c>
      <c r="Q3712" s="174">
        <f>ROUND(E3712*P3712,2)</f>
        <v>0</v>
      </c>
      <c r="R3712" s="176" t="s">
        <v>2933</v>
      </c>
      <c r="S3712" s="176" t="s">
        <v>327</v>
      </c>
      <c r="T3712" s="177" t="s">
        <v>327</v>
      </c>
      <c r="U3712" s="156">
        <v>1.1040000000000001</v>
      </c>
      <c r="V3712" s="156">
        <f>ROUND(E3712*U3712,2)</f>
        <v>68.63</v>
      </c>
      <c r="W3712" s="156"/>
      <c r="X3712" s="156" t="s">
        <v>373</v>
      </c>
      <c r="Y3712" s="145"/>
      <c r="Z3712" s="145"/>
      <c r="AA3712" s="145"/>
      <c r="AB3712" s="145"/>
      <c r="AC3712" s="145"/>
      <c r="AD3712" s="145"/>
      <c r="AE3712" s="145"/>
      <c r="AF3712" s="145"/>
      <c r="AG3712" s="145" t="s">
        <v>374</v>
      </c>
      <c r="AH3712" s="145"/>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270" t="s">
        <v>2934</v>
      </c>
      <c r="D3713" s="271"/>
      <c r="E3713" s="271"/>
      <c r="F3713" s="271"/>
      <c r="G3713" s="271"/>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376</v>
      </c>
      <c r="AH3713" s="145"/>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1" t="s">
        <v>3152</v>
      </c>
      <c r="D3714" s="161"/>
      <c r="E3714" s="162">
        <v>64.459999999999994</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outlineLevel="1" x14ac:dyDescent="0.25">
      <c r="A3715" s="152"/>
      <c r="B3715" s="153"/>
      <c r="C3715" s="181" t="s">
        <v>3153</v>
      </c>
      <c r="D3715" s="161"/>
      <c r="E3715" s="162">
        <v>-4.2930000000000001</v>
      </c>
      <c r="F3715" s="156"/>
      <c r="G3715" s="156"/>
      <c r="H3715" s="156"/>
      <c r="I3715" s="156"/>
      <c r="J3715" s="156"/>
      <c r="K3715" s="156"/>
      <c r="L3715" s="156"/>
      <c r="M3715" s="156"/>
      <c r="N3715" s="155"/>
      <c r="O3715" s="155"/>
      <c r="P3715" s="155"/>
      <c r="Q3715" s="155"/>
      <c r="R3715" s="156"/>
      <c r="S3715" s="156"/>
      <c r="T3715" s="156"/>
      <c r="U3715" s="156"/>
      <c r="V3715" s="156"/>
      <c r="W3715" s="156"/>
      <c r="X3715" s="156"/>
      <c r="Y3715" s="145"/>
      <c r="Z3715" s="145"/>
      <c r="AA3715" s="145"/>
      <c r="AB3715" s="145"/>
      <c r="AC3715" s="145"/>
      <c r="AD3715" s="145"/>
      <c r="AE3715" s="145"/>
      <c r="AF3715" s="145"/>
      <c r="AG3715" s="145" t="s">
        <v>353</v>
      </c>
      <c r="AH3715" s="145">
        <v>0</v>
      </c>
      <c r="AI3715" s="145"/>
      <c r="AJ3715" s="145"/>
      <c r="AK3715" s="145"/>
      <c r="AL3715" s="145"/>
      <c r="AM3715" s="145"/>
      <c r="AN3715" s="145"/>
      <c r="AO3715" s="145"/>
      <c r="AP3715" s="145"/>
      <c r="AQ3715" s="145"/>
      <c r="AR3715" s="145"/>
      <c r="AS3715" s="145"/>
      <c r="AT3715" s="145"/>
      <c r="AU3715" s="145"/>
      <c r="AV3715" s="145"/>
      <c r="AW3715" s="145"/>
      <c r="AX3715" s="145"/>
      <c r="AY3715" s="145"/>
      <c r="AZ3715" s="145"/>
      <c r="BA3715" s="145"/>
      <c r="BB3715" s="145"/>
      <c r="BC3715" s="145"/>
      <c r="BD3715" s="145"/>
      <c r="BE3715" s="145"/>
      <c r="BF3715" s="145"/>
      <c r="BG3715" s="145"/>
      <c r="BH3715" s="145"/>
    </row>
    <row r="3716" spans="1:60" outlineLevel="1" x14ac:dyDescent="0.25">
      <c r="A3716" s="152"/>
      <c r="B3716" s="153"/>
      <c r="C3716" s="181" t="s">
        <v>3154</v>
      </c>
      <c r="D3716" s="161"/>
      <c r="E3716" s="162">
        <v>2</v>
      </c>
      <c r="F3716" s="156"/>
      <c r="G3716" s="156"/>
      <c r="H3716" s="156"/>
      <c r="I3716" s="156"/>
      <c r="J3716" s="156"/>
      <c r="K3716" s="156"/>
      <c r="L3716" s="156"/>
      <c r="M3716" s="156"/>
      <c r="N3716" s="155"/>
      <c r="O3716" s="155"/>
      <c r="P3716" s="155"/>
      <c r="Q3716" s="155"/>
      <c r="R3716" s="156"/>
      <c r="S3716" s="156"/>
      <c r="T3716" s="156"/>
      <c r="U3716" s="156"/>
      <c r="V3716" s="156"/>
      <c r="W3716" s="156"/>
      <c r="X3716" s="156"/>
      <c r="Y3716" s="145"/>
      <c r="Z3716" s="145"/>
      <c r="AA3716" s="145"/>
      <c r="AB3716" s="145"/>
      <c r="AC3716" s="145"/>
      <c r="AD3716" s="145"/>
      <c r="AE3716" s="145"/>
      <c r="AF3716" s="145"/>
      <c r="AG3716" s="145" t="s">
        <v>353</v>
      </c>
      <c r="AH3716" s="145">
        <v>0</v>
      </c>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71">
        <v>325</v>
      </c>
      <c r="B3717" s="172" t="s">
        <v>2949</v>
      </c>
      <c r="C3717" s="180" t="s">
        <v>2950</v>
      </c>
      <c r="D3717" s="173" t="s">
        <v>513</v>
      </c>
      <c r="E3717" s="174">
        <v>15.4</v>
      </c>
      <c r="F3717" s="175"/>
      <c r="G3717" s="176">
        <f>ROUND(E3717*F3717,2)</f>
        <v>0</v>
      </c>
      <c r="H3717" s="175"/>
      <c r="I3717" s="176">
        <f>ROUND(E3717*H3717,2)</f>
        <v>0</v>
      </c>
      <c r="J3717" s="175"/>
      <c r="K3717" s="176">
        <f>ROUND(E3717*J3717,2)</f>
        <v>0</v>
      </c>
      <c r="L3717" s="176">
        <v>15</v>
      </c>
      <c r="M3717" s="176">
        <f>G3717*(1+L3717/100)</f>
        <v>0</v>
      </c>
      <c r="N3717" s="174">
        <v>7.5599999999999999E-3</v>
      </c>
      <c r="O3717" s="174">
        <f>ROUND(E3717*N3717,2)</f>
        <v>0.12</v>
      </c>
      <c r="P3717" s="174">
        <v>0</v>
      </c>
      <c r="Q3717" s="174">
        <f>ROUND(E3717*P3717,2)</f>
        <v>0</v>
      </c>
      <c r="R3717" s="176" t="s">
        <v>531</v>
      </c>
      <c r="S3717" s="176" t="s">
        <v>327</v>
      </c>
      <c r="T3717" s="177" t="s">
        <v>327</v>
      </c>
      <c r="U3717" s="156">
        <v>0.49299999999999999</v>
      </c>
      <c r="V3717" s="156">
        <f>ROUND(E3717*U3717,2)</f>
        <v>7.59</v>
      </c>
      <c r="W3717" s="156"/>
      <c r="X3717" s="156" t="s">
        <v>373</v>
      </c>
      <c r="Y3717" s="145"/>
      <c r="Z3717" s="145"/>
      <c r="AA3717" s="145"/>
      <c r="AB3717" s="145"/>
      <c r="AC3717" s="145"/>
      <c r="AD3717" s="145"/>
      <c r="AE3717" s="145"/>
      <c r="AF3717" s="145"/>
      <c r="AG3717" s="145" t="s">
        <v>374</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270" t="s">
        <v>2951</v>
      </c>
      <c r="D3718" s="271"/>
      <c r="E3718" s="271"/>
      <c r="F3718" s="271"/>
      <c r="G3718" s="271"/>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376</v>
      </c>
      <c r="AH3718" s="145"/>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78" t="str">
        <f>C3718</f>
        <v>nanesení lepicího tmelu na izolační desky, nalepení desek a zajištění talířovými hmoždinkami (6 ks/m2). Bez povrchové úpravy desek.</v>
      </c>
      <c r="BB3718" s="145"/>
      <c r="BC3718" s="145"/>
      <c r="BD3718" s="145"/>
      <c r="BE3718" s="145"/>
      <c r="BF3718" s="145"/>
      <c r="BG3718" s="145"/>
      <c r="BH3718" s="145"/>
    </row>
    <row r="3719" spans="1:60" outlineLevel="1" x14ac:dyDescent="0.25">
      <c r="A3719" s="152"/>
      <c r="B3719" s="153"/>
      <c r="C3719" s="181" t="s">
        <v>3155</v>
      </c>
      <c r="D3719" s="161"/>
      <c r="E3719" s="162"/>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1" t="s">
        <v>3156</v>
      </c>
      <c r="D3720" s="161"/>
      <c r="E3720" s="162">
        <v>8.4</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52"/>
      <c r="B3721" s="153"/>
      <c r="C3721" s="181" t="s">
        <v>3157</v>
      </c>
      <c r="D3721" s="161"/>
      <c r="E3721" s="162">
        <v>7</v>
      </c>
      <c r="F3721" s="156"/>
      <c r="G3721" s="156"/>
      <c r="H3721" s="156"/>
      <c r="I3721" s="156"/>
      <c r="J3721" s="156"/>
      <c r="K3721" s="156"/>
      <c r="L3721" s="156"/>
      <c r="M3721" s="156"/>
      <c r="N3721" s="155"/>
      <c r="O3721" s="155"/>
      <c r="P3721" s="155"/>
      <c r="Q3721" s="155"/>
      <c r="R3721" s="156"/>
      <c r="S3721" s="156"/>
      <c r="T3721" s="156"/>
      <c r="U3721" s="156"/>
      <c r="V3721" s="156"/>
      <c r="W3721" s="156"/>
      <c r="X3721" s="156"/>
      <c r="Y3721" s="145"/>
      <c r="Z3721" s="145"/>
      <c r="AA3721" s="145"/>
      <c r="AB3721" s="145"/>
      <c r="AC3721" s="145"/>
      <c r="AD3721" s="145"/>
      <c r="AE3721" s="145"/>
      <c r="AF3721" s="145"/>
      <c r="AG3721" s="145" t="s">
        <v>353</v>
      </c>
      <c r="AH3721" s="145">
        <v>0</v>
      </c>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71">
        <v>326</v>
      </c>
      <c r="B3722" s="172" t="s">
        <v>3158</v>
      </c>
      <c r="C3722" s="180" t="s">
        <v>3159</v>
      </c>
      <c r="D3722" s="173" t="s">
        <v>701</v>
      </c>
      <c r="E3722" s="174">
        <v>3</v>
      </c>
      <c r="F3722" s="175"/>
      <c r="G3722" s="176">
        <f>ROUND(E3722*F3722,2)</f>
        <v>0</v>
      </c>
      <c r="H3722" s="175"/>
      <c r="I3722" s="176">
        <f>ROUND(E3722*H3722,2)</f>
        <v>0</v>
      </c>
      <c r="J3722" s="175"/>
      <c r="K3722" s="176">
        <f>ROUND(E3722*J3722,2)</f>
        <v>0</v>
      </c>
      <c r="L3722" s="176">
        <v>15</v>
      </c>
      <c r="M3722" s="176">
        <f>G3722*(1+L3722/100)</f>
        <v>0</v>
      </c>
      <c r="N3722" s="174">
        <v>8.8000000000000005E-3</v>
      </c>
      <c r="O3722" s="174">
        <f>ROUND(E3722*N3722,2)</f>
        <v>0.03</v>
      </c>
      <c r="P3722" s="174">
        <v>0</v>
      </c>
      <c r="Q3722" s="174">
        <f>ROUND(E3722*P3722,2)</f>
        <v>0</v>
      </c>
      <c r="R3722" s="176" t="s">
        <v>2695</v>
      </c>
      <c r="S3722" s="176" t="s">
        <v>327</v>
      </c>
      <c r="T3722" s="177" t="s">
        <v>327</v>
      </c>
      <c r="U3722" s="156">
        <v>2.6</v>
      </c>
      <c r="V3722" s="156">
        <f>ROUND(E3722*U3722,2)</f>
        <v>7.8</v>
      </c>
      <c r="W3722" s="156"/>
      <c r="X3722" s="156" t="s">
        <v>373</v>
      </c>
      <c r="Y3722" s="145"/>
      <c r="Z3722" s="145"/>
      <c r="AA3722" s="145"/>
      <c r="AB3722" s="145"/>
      <c r="AC3722" s="145"/>
      <c r="AD3722" s="145"/>
      <c r="AE3722" s="145"/>
      <c r="AF3722" s="145"/>
      <c r="AG3722" s="145" t="s">
        <v>374</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45"/>
      <c r="BB3722" s="145"/>
      <c r="BC3722" s="145"/>
      <c r="BD3722" s="145"/>
      <c r="BE3722" s="145"/>
      <c r="BF3722" s="145"/>
      <c r="BG3722" s="145"/>
      <c r="BH3722" s="145"/>
    </row>
    <row r="3723" spans="1:60" outlineLevel="1" x14ac:dyDescent="0.25">
      <c r="A3723" s="152"/>
      <c r="B3723" s="153"/>
      <c r="C3723" s="181" t="s">
        <v>3160</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1" t="s">
        <v>3161</v>
      </c>
      <c r="D3724" s="161"/>
      <c r="E3724" s="162">
        <v>2</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1" t="s">
        <v>3162</v>
      </c>
      <c r="D3725" s="161"/>
      <c r="E3725" s="162">
        <v>1</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3163</v>
      </c>
      <c r="C3726" s="180" t="s">
        <v>3164</v>
      </c>
      <c r="D3726" s="173" t="s">
        <v>701</v>
      </c>
      <c r="E3726" s="174">
        <v>10</v>
      </c>
      <c r="F3726" s="175"/>
      <c r="G3726" s="176">
        <f>ROUND(E3726*F3726,2)</f>
        <v>0</v>
      </c>
      <c r="H3726" s="175"/>
      <c r="I3726" s="176">
        <f>ROUND(E3726*H3726,2)</f>
        <v>0</v>
      </c>
      <c r="J3726" s="175"/>
      <c r="K3726" s="176">
        <f>ROUND(E3726*J3726,2)</f>
        <v>0</v>
      </c>
      <c r="L3726" s="176">
        <v>15</v>
      </c>
      <c r="M3726" s="176">
        <f>G3726*(1+L3726/100)</f>
        <v>0</v>
      </c>
      <c r="N3726" s="174">
        <v>6.9999999999999994E-5</v>
      </c>
      <c r="O3726" s="174">
        <f>ROUND(E3726*N3726,2)</f>
        <v>0</v>
      </c>
      <c r="P3726" s="174">
        <v>0</v>
      </c>
      <c r="Q3726" s="174">
        <f>ROUND(E3726*P3726,2)</f>
        <v>0</v>
      </c>
      <c r="R3726" s="176" t="s">
        <v>2695</v>
      </c>
      <c r="S3726" s="176" t="s">
        <v>327</v>
      </c>
      <c r="T3726" s="177" t="s">
        <v>327</v>
      </c>
      <c r="U3726" s="156">
        <v>1</v>
      </c>
      <c r="V3726" s="156">
        <f>ROUND(E3726*U3726,2)</f>
        <v>10</v>
      </c>
      <c r="W3726" s="156"/>
      <c r="X3726" s="156" t="s">
        <v>373</v>
      </c>
      <c r="Y3726" s="145"/>
      <c r="Z3726" s="145"/>
      <c r="AA3726" s="145"/>
      <c r="AB3726" s="145"/>
      <c r="AC3726" s="145"/>
      <c r="AD3726" s="145"/>
      <c r="AE3726" s="145"/>
      <c r="AF3726" s="145"/>
      <c r="AG3726" s="145" t="s">
        <v>374</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1" t="s">
        <v>3165</v>
      </c>
      <c r="D3727" s="161"/>
      <c r="E3727" s="162">
        <v>10</v>
      </c>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ht="20.399999999999999" outlineLevel="1" x14ac:dyDescent="0.25">
      <c r="A3728" s="171">
        <v>328</v>
      </c>
      <c r="B3728" s="172" t="s">
        <v>2965</v>
      </c>
      <c r="C3728" s="180" t="s">
        <v>2966</v>
      </c>
      <c r="D3728" s="173" t="s">
        <v>513</v>
      </c>
      <c r="E3728" s="174">
        <v>595.20000000000005</v>
      </c>
      <c r="F3728" s="175"/>
      <c r="G3728" s="176">
        <f>ROUND(E3728*F3728,2)</f>
        <v>0</v>
      </c>
      <c r="H3728" s="175"/>
      <c r="I3728" s="176">
        <f>ROUND(E3728*H3728,2)</f>
        <v>0</v>
      </c>
      <c r="J3728" s="175"/>
      <c r="K3728" s="176">
        <f>ROUND(E3728*J3728,2)</f>
        <v>0</v>
      </c>
      <c r="L3728" s="176">
        <v>15</v>
      </c>
      <c r="M3728" s="176">
        <f>G3728*(1+L3728/100)</f>
        <v>0</v>
      </c>
      <c r="N3728" s="174">
        <v>3.3E-4</v>
      </c>
      <c r="O3728" s="174">
        <f>ROUND(E3728*N3728,2)</f>
        <v>0.2</v>
      </c>
      <c r="P3728" s="174">
        <v>0</v>
      </c>
      <c r="Q3728" s="174">
        <f>ROUND(E3728*P3728,2)</f>
        <v>0</v>
      </c>
      <c r="R3728" s="176" t="s">
        <v>2695</v>
      </c>
      <c r="S3728" s="176" t="s">
        <v>327</v>
      </c>
      <c r="T3728" s="177" t="s">
        <v>327</v>
      </c>
      <c r="U3728" s="156">
        <v>2.75E-2</v>
      </c>
      <c r="V3728" s="156">
        <f>ROUND(E3728*U3728,2)</f>
        <v>16.37</v>
      </c>
      <c r="W3728" s="156"/>
      <c r="X3728" s="156" t="s">
        <v>373</v>
      </c>
      <c r="Y3728" s="145"/>
      <c r="Z3728" s="145"/>
      <c r="AA3728" s="145"/>
      <c r="AB3728" s="145"/>
      <c r="AC3728" s="145"/>
      <c r="AD3728" s="145"/>
      <c r="AE3728" s="145"/>
      <c r="AF3728" s="145"/>
      <c r="AG3728" s="145" t="s">
        <v>374</v>
      </c>
      <c r="AH3728" s="145"/>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1" t="s">
        <v>3166</v>
      </c>
      <c r="D3729" s="161"/>
      <c r="E3729" s="162">
        <v>595.20000000000005</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5</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329</v>
      </c>
      <c r="B3730" s="172" t="s">
        <v>2968</v>
      </c>
      <c r="C3730" s="180" t="s">
        <v>2969</v>
      </c>
      <c r="D3730" s="173" t="s">
        <v>513</v>
      </c>
      <c r="E3730" s="174">
        <v>595.20000000000005</v>
      </c>
      <c r="F3730" s="175"/>
      <c r="G3730" s="176">
        <f>ROUND(E3730*F3730,2)</f>
        <v>0</v>
      </c>
      <c r="H3730" s="175"/>
      <c r="I3730" s="176">
        <f>ROUND(E3730*H3730,2)</f>
        <v>0</v>
      </c>
      <c r="J3730" s="175"/>
      <c r="K3730" s="176">
        <f>ROUND(E3730*J3730,2)</f>
        <v>0</v>
      </c>
      <c r="L3730" s="176">
        <v>15</v>
      </c>
      <c r="M3730" s="176">
        <f>G3730*(1+L3730/100)</f>
        <v>0</v>
      </c>
      <c r="N3730" s="174">
        <v>3.5E-4</v>
      </c>
      <c r="O3730" s="174">
        <f>ROUND(E3730*N3730,2)</f>
        <v>0.21</v>
      </c>
      <c r="P3730" s="174">
        <v>0</v>
      </c>
      <c r="Q3730" s="174">
        <f>ROUND(E3730*P3730,2)</f>
        <v>0</v>
      </c>
      <c r="R3730" s="176" t="s">
        <v>2695</v>
      </c>
      <c r="S3730" s="176" t="s">
        <v>327</v>
      </c>
      <c r="T3730" s="177" t="s">
        <v>327</v>
      </c>
      <c r="U3730" s="156">
        <v>0.2</v>
      </c>
      <c r="V3730" s="156">
        <f>ROUND(E3730*U3730,2)</f>
        <v>119.04</v>
      </c>
      <c r="W3730" s="156"/>
      <c r="X3730" s="156" t="s">
        <v>373</v>
      </c>
      <c r="Y3730" s="145"/>
      <c r="Z3730" s="145"/>
      <c r="AA3730" s="145"/>
      <c r="AB3730" s="145"/>
      <c r="AC3730" s="145"/>
      <c r="AD3730" s="145"/>
      <c r="AE3730" s="145"/>
      <c r="AF3730" s="145"/>
      <c r="AG3730" s="145" t="s">
        <v>374</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1" t="s">
        <v>3167</v>
      </c>
      <c r="D3731" s="161"/>
      <c r="E3731" s="162">
        <v>639.48</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outlineLevel="1" x14ac:dyDescent="0.25">
      <c r="A3732" s="152"/>
      <c r="B3732" s="153"/>
      <c r="C3732" s="181" t="s">
        <v>3168</v>
      </c>
      <c r="D3732" s="161"/>
      <c r="E3732" s="162">
        <v>-44.28</v>
      </c>
      <c r="F3732" s="156"/>
      <c r="G3732" s="156"/>
      <c r="H3732" s="156"/>
      <c r="I3732" s="156"/>
      <c r="J3732" s="156"/>
      <c r="K3732" s="156"/>
      <c r="L3732" s="156"/>
      <c r="M3732" s="156"/>
      <c r="N3732" s="155"/>
      <c r="O3732" s="155"/>
      <c r="P3732" s="155"/>
      <c r="Q3732" s="155"/>
      <c r="R3732" s="156"/>
      <c r="S3732" s="156"/>
      <c r="T3732" s="156"/>
      <c r="U3732" s="156"/>
      <c r="V3732" s="156"/>
      <c r="W3732" s="156"/>
      <c r="X3732" s="156"/>
      <c r="Y3732" s="145"/>
      <c r="Z3732" s="145"/>
      <c r="AA3732" s="145"/>
      <c r="AB3732" s="145"/>
      <c r="AC3732" s="145"/>
      <c r="AD3732" s="145"/>
      <c r="AE3732" s="145"/>
      <c r="AF3732" s="145"/>
      <c r="AG3732" s="145" t="s">
        <v>353</v>
      </c>
      <c r="AH3732" s="145">
        <v>0</v>
      </c>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71">
        <v>330</v>
      </c>
      <c r="B3733" s="172" t="s">
        <v>2973</v>
      </c>
      <c r="C3733" s="180" t="s">
        <v>2974</v>
      </c>
      <c r="D3733" s="173" t="s">
        <v>513</v>
      </c>
      <c r="E3733" s="174">
        <v>22.51</v>
      </c>
      <c r="F3733" s="175"/>
      <c r="G3733" s="176">
        <f>ROUND(E3733*F3733,2)</f>
        <v>0</v>
      </c>
      <c r="H3733" s="175"/>
      <c r="I3733" s="176">
        <f>ROUND(E3733*H3733,2)</f>
        <v>0</v>
      </c>
      <c r="J3733" s="175"/>
      <c r="K3733" s="176">
        <f>ROUND(E3733*J3733,2)</f>
        <v>0</v>
      </c>
      <c r="L3733" s="176">
        <v>15</v>
      </c>
      <c r="M3733" s="176">
        <f>G3733*(1+L3733/100)</f>
        <v>0</v>
      </c>
      <c r="N3733" s="174">
        <v>3.0000000000000001E-5</v>
      </c>
      <c r="O3733" s="174">
        <f>ROUND(E3733*N3733,2)</f>
        <v>0</v>
      </c>
      <c r="P3733" s="174">
        <v>0</v>
      </c>
      <c r="Q3733" s="174">
        <f>ROUND(E3733*P3733,2)</f>
        <v>0</v>
      </c>
      <c r="R3733" s="176" t="s">
        <v>2695</v>
      </c>
      <c r="S3733" s="176" t="s">
        <v>327</v>
      </c>
      <c r="T3733" s="177" t="s">
        <v>327</v>
      </c>
      <c r="U3733" s="156">
        <v>0.317</v>
      </c>
      <c r="V3733" s="156">
        <f>ROUND(E3733*U3733,2)</f>
        <v>7.14</v>
      </c>
      <c r="W3733" s="156"/>
      <c r="X3733" s="156" t="s">
        <v>373</v>
      </c>
      <c r="Y3733" s="145"/>
      <c r="Z3733" s="145"/>
      <c r="AA3733" s="145"/>
      <c r="AB3733" s="145"/>
      <c r="AC3733" s="145"/>
      <c r="AD3733" s="145"/>
      <c r="AE3733" s="145"/>
      <c r="AF3733" s="145"/>
      <c r="AG3733" s="145" t="s">
        <v>374</v>
      </c>
      <c r="AH3733" s="145"/>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52"/>
      <c r="B3734" s="153"/>
      <c r="C3734" s="181" t="s">
        <v>3169</v>
      </c>
      <c r="D3734" s="161"/>
      <c r="E3734" s="162"/>
      <c r="F3734" s="156"/>
      <c r="G3734" s="156"/>
      <c r="H3734" s="156"/>
      <c r="I3734" s="156"/>
      <c r="J3734" s="156"/>
      <c r="K3734" s="156"/>
      <c r="L3734" s="156"/>
      <c r="M3734" s="156"/>
      <c r="N3734" s="155"/>
      <c r="O3734" s="155"/>
      <c r="P3734" s="155"/>
      <c r="Q3734" s="155"/>
      <c r="R3734" s="156"/>
      <c r="S3734" s="156"/>
      <c r="T3734" s="156"/>
      <c r="U3734" s="156"/>
      <c r="V3734" s="156"/>
      <c r="W3734" s="156"/>
      <c r="X3734" s="156"/>
      <c r="Y3734" s="145"/>
      <c r="Z3734" s="145"/>
      <c r="AA3734" s="145"/>
      <c r="AB3734" s="145"/>
      <c r="AC3734" s="145"/>
      <c r="AD3734" s="145"/>
      <c r="AE3734" s="145"/>
      <c r="AF3734" s="145"/>
      <c r="AG3734" s="145" t="s">
        <v>353</v>
      </c>
      <c r="AH3734" s="145">
        <v>0</v>
      </c>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1" t="s">
        <v>3170</v>
      </c>
      <c r="D3735" s="161"/>
      <c r="E3735" s="162">
        <v>15.51</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1" t="s">
        <v>3171</v>
      </c>
      <c r="D3736" s="161"/>
      <c r="E3736" s="162">
        <v>7</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ht="20.399999999999999" outlineLevel="1" x14ac:dyDescent="0.25">
      <c r="A3737" s="171">
        <v>331</v>
      </c>
      <c r="B3737" s="172" t="s">
        <v>2982</v>
      </c>
      <c r="C3737" s="180" t="s">
        <v>2983</v>
      </c>
      <c r="D3737" s="173" t="s">
        <v>758</v>
      </c>
      <c r="E3737" s="174">
        <v>103.4</v>
      </c>
      <c r="F3737" s="175"/>
      <c r="G3737" s="176">
        <f>ROUND(E3737*F3737,2)</f>
        <v>0</v>
      </c>
      <c r="H3737" s="175"/>
      <c r="I3737" s="176">
        <f>ROUND(E3737*H3737,2)</f>
        <v>0</v>
      </c>
      <c r="J3737" s="175"/>
      <c r="K3737" s="176">
        <f>ROUND(E3737*J3737,2)</f>
        <v>0</v>
      </c>
      <c r="L3737" s="176">
        <v>15</v>
      </c>
      <c r="M3737" s="176">
        <f>G3737*(1+L3737/100)</f>
        <v>0</v>
      </c>
      <c r="N3737" s="174">
        <v>1.2099999999999999E-3</v>
      </c>
      <c r="O3737" s="174">
        <f>ROUND(E3737*N3737,2)</f>
        <v>0.13</v>
      </c>
      <c r="P3737" s="174">
        <v>0</v>
      </c>
      <c r="Q3737" s="174">
        <f>ROUND(E3737*P3737,2)</f>
        <v>0</v>
      </c>
      <c r="R3737" s="176" t="s">
        <v>2695</v>
      </c>
      <c r="S3737" s="176" t="s">
        <v>327</v>
      </c>
      <c r="T3737" s="177" t="s">
        <v>327</v>
      </c>
      <c r="U3737" s="156">
        <v>0.252</v>
      </c>
      <c r="V3737" s="156">
        <f>ROUND(E3737*U3737,2)</f>
        <v>26.06</v>
      </c>
      <c r="W3737" s="156"/>
      <c r="X3737" s="156" t="s">
        <v>373</v>
      </c>
      <c r="Y3737" s="145"/>
      <c r="Z3737" s="145"/>
      <c r="AA3737" s="145"/>
      <c r="AB3737" s="145"/>
      <c r="AC3737" s="145"/>
      <c r="AD3737" s="145"/>
      <c r="AE3737" s="145"/>
      <c r="AF3737" s="145"/>
      <c r="AG3737" s="145" t="s">
        <v>374</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99" t="s">
        <v>2618</v>
      </c>
      <c r="D3738" s="154"/>
      <c r="E3738" s="155"/>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376</v>
      </c>
      <c r="AH3738" s="145"/>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272" t="s">
        <v>2902</v>
      </c>
      <c r="D3739" s="273"/>
      <c r="E3739" s="273"/>
      <c r="F3739" s="273"/>
      <c r="G3739" s="273"/>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376</v>
      </c>
      <c r="AH3739" s="145"/>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261" t="s">
        <v>2984</v>
      </c>
      <c r="D3740" s="262"/>
      <c r="E3740" s="262"/>
      <c r="F3740" s="262"/>
      <c r="G3740" s="262"/>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331</v>
      </c>
      <c r="AH3740" s="145"/>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outlineLevel="1" x14ac:dyDescent="0.25">
      <c r="A3741" s="152"/>
      <c r="B3741" s="153"/>
      <c r="C3741" s="181" t="s">
        <v>3169</v>
      </c>
      <c r="D3741" s="161"/>
      <c r="E3741" s="162"/>
      <c r="F3741" s="156"/>
      <c r="G3741" s="156"/>
      <c r="H3741" s="156"/>
      <c r="I3741" s="156"/>
      <c r="J3741" s="156"/>
      <c r="K3741" s="156"/>
      <c r="L3741" s="156"/>
      <c r="M3741" s="156"/>
      <c r="N3741" s="155"/>
      <c r="O3741" s="155"/>
      <c r="P3741" s="155"/>
      <c r="Q3741" s="155"/>
      <c r="R3741" s="156"/>
      <c r="S3741" s="156"/>
      <c r="T3741" s="156"/>
      <c r="U3741" s="156"/>
      <c r="V3741" s="156"/>
      <c r="W3741" s="156"/>
      <c r="X3741" s="156"/>
      <c r="Y3741" s="145"/>
      <c r="Z3741" s="145"/>
      <c r="AA3741" s="145"/>
      <c r="AB3741" s="145"/>
      <c r="AC3741" s="145"/>
      <c r="AD3741" s="145"/>
      <c r="AE3741" s="145"/>
      <c r="AF3741" s="145"/>
      <c r="AG3741" s="145" t="s">
        <v>353</v>
      </c>
      <c r="AH3741" s="145">
        <v>0</v>
      </c>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81" t="s">
        <v>3172</v>
      </c>
      <c r="D3742" s="161"/>
      <c r="E3742" s="162">
        <v>103.4</v>
      </c>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353</v>
      </c>
      <c r="AH3742" s="145">
        <v>0</v>
      </c>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ht="20.399999999999999" outlineLevel="1" x14ac:dyDescent="0.25">
      <c r="A3743" s="171">
        <v>332</v>
      </c>
      <c r="B3743" s="172" t="s">
        <v>3173</v>
      </c>
      <c r="C3743" s="180" t="s">
        <v>3174</v>
      </c>
      <c r="D3743" s="173" t="s">
        <v>758</v>
      </c>
      <c r="E3743" s="174">
        <v>26.04</v>
      </c>
      <c r="F3743" s="175"/>
      <c r="G3743" s="176">
        <f>ROUND(E3743*F3743,2)</f>
        <v>0</v>
      </c>
      <c r="H3743" s="175"/>
      <c r="I3743" s="176">
        <f>ROUND(E3743*H3743,2)</f>
        <v>0</v>
      </c>
      <c r="J3743" s="175"/>
      <c r="K3743" s="176">
        <f>ROUND(E3743*J3743,2)</f>
        <v>0</v>
      </c>
      <c r="L3743" s="176">
        <v>15</v>
      </c>
      <c r="M3743" s="176">
        <f>G3743*(1+L3743/100)</f>
        <v>0</v>
      </c>
      <c r="N3743" s="174">
        <v>1.8400000000000001E-3</v>
      </c>
      <c r="O3743" s="174">
        <f>ROUND(E3743*N3743,2)</f>
        <v>0.05</v>
      </c>
      <c r="P3743" s="174">
        <v>0</v>
      </c>
      <c r="Q3743" s="174">
        <f>ROUND(E3743*P3743,2)</f>
        <v>0</v>
      </c>
      <c r="R3743" s="176" t="s">
        <v>2695</v>
      </c>
      <c r="S3743" s="176" t="s">
        <v>760</v>
      </c>
      <c r="T3743" s="177" t="s">
        <v>1437</v>
      </c>
      <c r="U3743" s="156">
        <v>0.252</v>
      </c>
      <c r="V3743" s="156">
        <f>ROUND(E3743*U3743,2)</f>
        <v>6.56</v>
      </c>
      <c r="W3743" s="156"/>
      <c r="X3743" s="156" t="s">
        <v>373</v>
      </c>
      <c r="Y3743" s="145"/>
      <c r="Z3743" s="145"/>
      <c r="AA3743" s="145"/>
      <c r="AB3743" s="145"/>
      <c r="AC3743" s="145"/>
      <c r="AD3743" s="145"/>
      <c r="AE3743" s="145"/>
      <c r="AF3743" s="145"/>
      <c r="AG3743" s="145" t="s">
        <v>374</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199" t="s">
        <v>2618</v>
      </c>
      <c r="D3744" s="154"/>
      <c r="E3744" s="155"/>
      <c r="F3744" s="156"/>
      <c r="G3744" s="156"/>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376</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272" t="s">
        <v>2902</v>
      </c>
      <c r="D3745" s="273"/>
      <c r="E3745" s="273"/>
      <c r="F3745" s="273"/>
      <c r="G3745" s="273"/>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376</v>
      </c>
      <c r="AH3745" s="145"/>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261" t="s">
        <v>3175</v>
      </c>
      <c r="D3746" s="262"/>
      <c r="E3746" s="262"/>
      <c r="F3746" s="262"/>
      <c r="G3746" s="262"/>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331</v>
      </c>
      <c r="AH3746" s="145"/>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outlineLevel="1" x14ac:dyDescent="0.25">
      <c r="A3747" s="152"/>
      <c r="B3747" s="153"/>
      <c r="C3747" s="181" t="s">
        <v>3176</v>
      </c>
      <c r="D3747" s="161"/>
      <c r="E3747" s="162"/>
      <c r="F3747" s="156"/>
      <c r="G3747" s="156"/>
      <c r="H3747" s="156"/>
      <c r="I3747" s="156"/>
      <c r="J3747" s="156"/>
      <c r="K3747" s="156"/>
      <c r="L3747" s="156"/>
      <c r="M3747" s="156"/>
      <c r="N3747" s="155"/>
      <c r="O3747" s="155"/>
      <c r="P3747" s="155"/>
      <c r="Q3747" s="155"/>
      <c r="R3747" s="156"/>
      <c r="S3747" s="156"/>
      <c r="T3747" s="156"/>
      <c r="U3747" s="156"/>
      <c r="V3747" s="156"/>
      <c r="W3747" s="156"/>
      <c r="X3747" s="156"/>
      <c r="Y3747" s="145"/>
      <c r="Z3747" s="145"/>
      <c r="AA3747" s="145"/>
      <c r="AB3747" s="145"/>
      <c r="AC3747" s="145"/>
      <c r="AD3747" s="145"/>
      <c r="AE3747" s="145"/>
      <c r="AF3747" s="145"/>
      <c r="AG3747" s="145" t="s">
        <v>353</v>
      </c>
      <c r="AH3747" s="145">
        <v>0</v>
      </c>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81" t="s">
        <v>3177</v>
      </c>
      <c r="D3748" s="161"/>
      <c r="E3748" s="162">
        <v>26.04</v>
      </c>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353</v>
      </c>
      <c r="AH3748" s="145">
        <v>0</v>
      </c>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ht="20.399999999999999" outlineLevel="1" x14ac:dyDescent="0.25">
      <c r="A3749" s="171">
        <v>333</v>
      </c>
      <c r="B3749" s="172" t="s">
        <v>2990</v>
      </c>
      <c r="C3749" s="180" t="s">
        <v>2991</v>
      </c>
      <c r="D3749" s="173" t="s">
        <v>758</v>
      </c>
      <c r="E3749" s="174">
        <v>8</v>
      </c>
      <c r="F3749" s="175"/>
      <c r="G3749" s="176">
        <f>ROUND(E3749*F3749,2)</f>
        <v>0</v>
      </c>
      <c r="H3749" s="175"/>
      <c r="I3749" s="176">
        <f>ROUND(E3749*H3749,2)</f>
        <v>0</v>
      </c>
      <c r="J3749" s="175"/>
      <c r="K3749" s="176">
        <f>ROUND(E3749*J3749,2)</f>
        <v>0</v>
      </c>
      <c r="L3749" s="176">
        <v>15</v>
      </c>
      <c r="M3749" s="176">
        <f>G3749*(1+L3749/100)</f>
        <v>0</v>
      </c>
      <c r="N3749" s="174">
        <v>5.8E-4</v>
      </c>
      <c r="O3749" s="174">
        <f>ROUND(E3749*N3749,2)</f>
        <v>0</v>
      </c>
      <c r="P3749" s="174">
        <v>0</v>
      </c>
      <c r="Q3749" s="174">
        <f>ROUND(E3749*P3749,2)</f>
        <v>0</v>
      </c>
      <c r="R3749" s="176" t="s">
        <v>2695</v>
      </c>
      <c r="S3749" s="176" t="s">
        <v>327</v>
      </c>
      <c r="T3749" s="177" t="s">
        <v>327</v>
      </c>
      <c r="U3749" s="156">
        <v>0.189</v>
      </c>
      <c r="V3749" s="156">
        <f>ROUND(E3749*U3749,2)</f>
        <v>1.51</v>
      </c>
      <c r="W3749" s="156"/>
      <c r="X3749" s="156" t="s">
        <v>373</v>
      </c>
      <c r="Y3749" s="145"/>
      <c r="Z3749" s="145"/>
      <c r="AA3749" s="145"/>
      <c r="AB3749" s="145"/>
      <c r="AC3749" s="145"/>
      <c r="AD3749" s="145"/>
      <c r="AE3749" s="145"/>
      <c r="AF3749" s="145"/>
      <c r="AG3749" s="145" t="s">
        <v>374</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199" t="s">
        <v>2618</v>
      </c>
      <c r="D3750" s="154"/>
      <c r="E3750" s="155"/>
      <c r="F3750" s="156"/>
      <c r="G3750" s="156"/>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376</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272" t="s">
        <v>2902</v>
      </c>
      <c r="D3751" s="273"/>
      <c r="E3751" s="273"/>
      <c r="F3751" s="273"/>
      <c r="G3751" s="273"/>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376</v>
      </c>
      <c r="AH3751" s="145"/>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261" t="s">
        <v>2992</v>
      </c>
      <c r="D3752" s="262"/>
      <c r="E3752" s="262"/>
      <c r="F3752" s="262"/>
      <c r="G3752" s="262"/>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331</v>
      </c>
      <c r="AH3752" s="145"/>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outlineLevel="1" x14ac:dyDescent="0.25">
      <c r="A3753" s="152"/>
      <c r="B3753" s="153"/>
      <c r="C3753" s="181" t="s">
        <v>3160</v>
      </c>
      <c r="D3753" s="161"/>
      <c r="E3753" s="162"/>
      <c r="F3753" s="156"/>
      <c r="G3753" s="156"/>
      <c r="H3753" s="156"/>
      <c r="I3753" s="156"/>
      <c r="J3753" s="156"/>
      <c r="K3753" s="156"/>
      <c r="L3753" s="156"/>
      <c r="M3753" s="156"/>
      <c r="N3753" s="155"/>
      <c r="O3753" s="155"/>
      <c r="P3753" s="155"/>
      <c r="Q3753" s="155"/>
      <c r="R3753" s="156"/>
      <c r="S3753" s="156"/>
      <c r="T3753" s="156"/>
      <c r="U3753" s="156"/>
      <c r="V3753" s="156"/>
      <c r="W3753" s="156"/>
      <c r="X3753" s="156"/>
      <c r="Y3753" s="145"/>
      <c r="Z3753" s="145"/>
      <c r="AA3753" s="145"/>
      <c r="AB3753" s="145"/>
      <c r="AC3753" s="145"/>
      <c r="AD3753" s="145"/>
      <c r="AE3753" s="145"/>
      <c r="AF3753" s="145"/>
      <c r="AG3753" s="145" t="s">
        <v>353</v>
      </c>
      <c r="AH3753" s="145">
        <v>0</v>
      </c>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81" t="s">
        <v>3178</v>
      </c>
      <c r="D3754" s="161"/>
      <c r="E3754" s="162"/>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353</v>
      </c>
      <c r="AH3754" s="145">
        <v>0</v>
      </c>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181" t="s">
        <v>3179</v>
      </c>
      <c r="D3755" s="161"/>
      <c r="E3755" s="162">
        <v>0.8</v>
      </c>
      <c r="F3755" s="156"/>
      <c r="G3755" s="156"/>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353</v>
      </c>
      <c r="AH3755" s="145">
        <v>0</v>
      </c>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181" t="s">
        <v>3180</v>
      </c>
      <c r="D3756" s="161"/>
      <c r="E3756" s="162">
        <v>7.2</v>
      </c>
      <c r="F3756" s="156"/>
      <c r="G3756" s="156"/>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353</v>
      </c>
      <c r="AH3756" s="145">
        <v>0</v>
      </c>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ht="20.399999999999999" outlineLevel="1" x14ac:dyDescent="0.25">
      <c r="A3757" s="171">
        <v>334</v>
      </c>
      <c r="B3757" s="172" t="s">
        <v>2900</v>
      </c>
      <c r="C3757" s="180" t="s">
        <v>2901</v>
      </c>
      <c r="D3757" s="173" t="s">
        <v>758</v>
      </c>
      <c r="E3757" s="174">
        <v>130.19999999999999</v>
      </c>
      <c r="F3757" s="175"/>
      <c r="G3757" s="176">
        <f>ROUND(E3757*F3757,2)</f>
        <v>0</v>
      </c>
      <c r="H3757" s="175"/>
      <c r="I3757" s="176">
        <f>ROUND(E3757*H3757,2)</f>
        <v>0</v>
      </c>
      <c r="J3757" s="175"/>
      <c r="K3757" s="176">
        <f>ROUND(E3757*J3757,2)</f>
        <v>0</v>
      </c>
      <c r="L3757" s="176">
        <v>15</v>
      </c>
      <c r="M3757" s="176">
        <f>G3757*(1+L3757/100)</f>
        <v>0</v>
      </c>
      <c r="N3757" s="174">
        <v>7.6000000000000004E-4</v>
      </c>
      <c r="O3757" s="174">
        <f>ROUND(E3757*N3757,2)</f>
        <v>0.1</v>
      </c>
      <c r="P3757" s="174">
        <v>0</v>
      </c>
      <c r="Q3757" s="174">
        <f>ROUND(E3757*P3757,2)</f>
        <v>0</v>
      </c>
      <c r="R3757" s="176" t="s">
        <v>2695</v>
      </c>
      <c r="S3757" s="176" t="s">
        <v>327</v>
      </c>
      <c r="T3757" s="177" t="s">
        <v>327</v>
      </c>
      <c r="U3757" s="156">
        <v>0.189</v>
      </c>
      <c r="V3757" s="156">
        <f>ROUND(E3757*U3757,2)</f>
        <v>24.61</v>
      </c>
      <c r="W3757" s="156"/>
      <c r="X3757" s="156" t="s">
        <v>373</v>
      </c>
      <c r="Y3757" s="145"/>
      <c r="Z3757" s="145"/>
      <c r="AA3757" s="145"/>
      <c r="AB3757" s="145"/>
      <c r="AC3757" s="145"/>
      <c r="AD3757" s="145"/>
      <c r="AE3757" s="145"/>
      <c r="AF3757" s="145"/>
      <c r="AG3757" s="145" t="s">
        <v>374</v>
      </c>
      <c r="AH3757" s="145"/>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99" t="s">
        <v>2618</v>
      </c>
      <c r="D3758" s="154"/>
      <c r="E3758" s="155"/>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376</v>
      </c>
      <c r="AH3758" s="145"/>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272" t="s">
        <v>2902</v>
      </c>
      <c r="D3759" s="273"/>
      <c r="E3759" s="273"/>
      <c r="F3759" s="273"/>
      <c r="G3759" s="273"/>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376</v>
      </c>
      <c r="AH3759" s="145"/>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261" t="s">
        <v>2903</v>
      </c>
      <c r="D3760" s="262"/>
      <c r="E3760" s="262"/>
      <c r="F3760" s="262"/>
      <c r="G3760" s="262"/>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331</v>
      </c>
      <c r="AH3760" s="145"/>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outlineLevel="1" x14ac:dyDescent="0.25">
      <c r="A3761" s="152"/>
      <c r="B3761" s="153"/>
      <c r="C3761" s="181" t="s">
        <v>3181</v>
      </c>
      <c r="D3761" s="161"/>
      <c r="E3761" s="162"/>
      <c r="F3761" s="156"/>
      <c r="G3761" s="156"/>
      <c r="H3761" s="156"/>
      <c r="I3761" s="156"/>
      <c r="J3761" s="156"/>
      <c r="K3761" s="156"/>
      <c r="L3761" s="156"/>
      <c r="M3761" s="156"/>
      <c r="N3761" s="155"/>
      <c r="O3761" s="155"/>
      <c r="P3761" s="155"/>
      <c r="Q3761" s="155"/>
      <c r="R3761" s="156"/>
      <c r="S3761" s="156"/>
      <c r="T3761" s="156"/>
      <c r="U3761" s="156"/>
      <c r="V3761" s="156"/>
      <c r="W3761" s="156"/>
      <c r="X3761" s="156"/>
      <c r="Y3761" s="145"/>
      <c r="Z3761" s="145"/>
      <c r="AA3761" s="145"/>
      <c r="AB3761" s="145"/>
      <c r="AC3761" s="145"/>
      <c r="AD3761" s="145"/>
      <c r="AE3761" s="145"/>
      <c r="AF3761" s="145"/>
      <c r="AG3761" s="145" t="s">
        <v>353</v>
      </c>
      <c r="AH3761" s="145">
        <v>0</v>
      </c>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81" t="s">
        <v>3182</v>
      </c>
      <c r="D3762" s="161"/>
      <c r="E3762" s="162">
        <v>102.2</v>
      </c>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353</v>
      </c>
      <c r="AH3762" s="145">
        <v>0</v>
      </c>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181" t="s">
        <v>3183</v>
      </c>
      <c r="D3763" s="161"/>
      <c r="E3763" s="162">
        <v>28</v>
      </c>
      <c r="F3763" s="156"/>
      <c r="G3763" s="156"/>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353</v>
      </c>
      <c r="AH3763" s="145">
        <v>0</v>
      </c>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ht="20.399999999999999" outlineLevel="1" x14ac:dyDescent="0.25">
      <c r="A3764" s="171">
        <v>335</v>
      </c>
      <c r="B3764" s="172" t="s">
        <v>2905</v>
      </c>
      <c r="C3764" s="180" t="s">
        <v>2906</v>
      </c>
      <c r="D3764" s="173" t="s">
        <v>758</v>
      </c>
      <c r="E3764" s="174">
        <v>138.19999999999999</v>
      </c>
      <c r="F3764" s="175"/>
      <c r="G3764" s="176">
        <f>ROUND(E3764*F3764,2)</f>
        <v>0</v>
      </c>
      <c r="H3764" s="175"/>
      <c r="I3764" s="176">
        <f>ROUND(E3764*H3764,2)</f>
        <v>0</v>
      </c>
      <c r="J3764" s="175"/>
      <c r="K3764" s="176">
        <f>ROUND(E3764*J3764,2)</f>
        <v>0</v>
      </c>
      <c r="L3764" s="176">
        <v>15</v>
      </c>
      <c r="M3764" s="176">
        <f>G3764*(1+L3764/100)</f>
        <v>0</v>
      </c>
      <c r="N3764" s="174">
        <v>7.6000000000000004E-4</v>
      </c>
      <c r="O3764" s="174">
        <f>ROUND(E3764*N3764,2)</f>
        <v>0.11</v>
      </c>
      <c r="P3764" s="174">
        <v>0</v>
      </c>
      <c r="Q3764" s="174">
        <f>ROUND(E3764*P3764,2)</f>
        <v>0</v>
      </c>
      <c r="R3764" s="176" t="s">
        <v>2695</v>
      </c>
      <c r="S3764" s="176" t="s">
        <v>327</v>
      </c>
      <c r="T3764" s="177" t="s">
        <v>327</v>
      </c>
      <c r="U3764" s="156">
        <v>0.189</v>
      </c>
      <c r="V3764" s="156">
        <f>ROUND(E3764*U3764,2)</f>
        <v>26.12</v>
      </c>
      <c r="W3764" s="156"/>
      <c r="X3764" s="156" t="s">
        <v>373</v>
      </c>
      <c r="Y3764" s="145"/>
      <c r="Z3764" s="145"/>
      <c r="AA3764" s="145"/>
      <c r="AB3764" s="145"/>
      <c r="AC3764" s="145"/>
      <c r="AD3764" s="145"/>
      <c r="AE3764" s="145"/>
      <c r="AF3764" s="145"/>
      <c r="AG3764" s="145" t="s">
        <v>374</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99" t="s">
        <v>2618</v>
      </c>
      <c r="D3765" s="154"/>
      <c r="E3765" s="155"/>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376</v>
      </c>
      <c r="AH3765" s="145"/>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272" t="s">
        <v>2902</v>
      </c>
      <c r="D3766" s="273"/>
      <c r="E3766" s="273"/>
      <c r="F3766" s="273"/>
      <c r="G3766" s="273"/>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376</v>
      </c>
      <c r="AH3766" s="145"/>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261" t="s">
        <v>2903</v>
      </c>
      <c r="D3767" s="262"/>
      <c r="E3767" s="262"/>
      <c r="F3767" s="262"/>
      <c r="G3767" s="262"/>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331</v>
      </c>
      <c r="AH3767" s="145"/>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outlineLevel="1" x14ac:dyDescent="0.25">
      <c r="A3768" s="152"/>
      <c r="B3768" s="153"/>
      <c r="C3768" s="181" t="s">
        <v>3181</v>
      </c>
      <c r="D3768" s="161"/>
      <c r="E3768" s="162"/>
      <c r="F3768" s="156"/>
      <c r="G3768" s="156"/>
      <c r="H3768" s="156"/>
      <c r="I3768" s="156"/>
      <c r="J3768" s="156"/>
      <c r="K3768" s="156"/>
      <c r="L3768" s="156"/>
      <c r="M3768" s="156"/>
      <c r="N3768" s="155"/>
      <c r="O3768" s="155"/>
      <c r="P3768" s="155"/>
      <c r="Q3768" s="155"/>
      <c r="R3768" s="156"/>
      <c r="S3768" s="156"/>
      <c r="T3768" s="156"/>
      <c r="U3768" s="156"/>
      <c r="V3768" s="156"/>
      <c r="W3768" s="156"/>
      <c r="X3768" s="156"/>
      <c r="Y3768" s="145"/>
      <c r="Z3768" s="145"/>
      <c r="AA3768" s="145"/>
      <c r="AB3768" s="145"/>
      <c r="AC3768" s="145"/>
      <c r="AD3768" s="145"/>
      <c r="AE3768" s="145"/>
      <c r="AF3768" s="145"/>
      <c r="AG3768" s="145" t="s">
        <v>353</v>
      </c>
      <c r="AH3768" s="145">
        <v>0</v>
      </c>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81" t="s">
        <v>3182</v>
      </c>
      <c r="D3769" s="161"/>
      <c r="E3769" s="162">
        <v>102.2</v>
      </c>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353</v>
      </c>
      <c r="AH3769" s="145">
        <v>0</v>
      </c>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181" t="s">
        <v>3183</v>
      </c>
      <c r="D3770" s="161"/>
      <c r="E3770" s="162">
        <v>28</v>
      </c>
      <c r="F3770" s="156"/>
      <c r="G3770" s="156"/>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353</v>
      </c>
      <c r="AH3770" s="145">
        <v>0</v>
      </c>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181" t="s">
        <v>3178</v>
      </c>
      <c r="D3771" s="161"/>
      <c r="E3771" s="162"/>
      <c r="F3771" s="156"/>
      <c r="G3771" s="156"/>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353</v>
      </c>
      <c r="AH3771" s="145">
        <v>0</v>
      </c>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1" t="s">
        <v>3179</v>
      </c>
      <c r="D3772" s="161"/>
      <c r="E3772" s="162">
        <v>0.8</v>
      </c>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1" t="s">
        <v>3180</v>
      </c>
      <c r="D3773" s="161"/>
      <c r="E3773" s="162">
        <v>7.2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ht="20.399999999999999" outlineLevel="1" x14ac:dyDescent="0.25">
      <c r="A3774" s="171">
        <v>336</v>
      </c>
      <c r="B3774" s="172" t="s">
        <v>3007</v>
      </c>
      <c r="C3774" s="180" t="s">
        <v>3008</v>
      </c>
      <c r="D3774" s="173" t="s">
        <v>701</v>
      </c>
      <c r="E3774" s="174">
        <v>4</v>
      </c>
      <c r="F3774" s="175"/>
      <c r="G3774" s="176">
        <f>ROUND(E3774*F3774,2)</f>
        <v>0</v>
      </c>
      <c r="H3774" s="175"/>
      <c r="I3774" s="176">
        <f>ROUND(E3774*H3774,2)</f>
        <v>0</v>
      </c>
      <c r="J3774" s="175"/>
      <c r="K3774" s="176">
        <f>ROUND(E3774*J3774,2)</f>
        <v>0</v>
      </c>
      <c r="L3774" s="176">
        <v>15</v>
      </c>
      <c r="M3774" s="176">
        <f>G3774*(1+L3774/100)</f>
        <v>0</v>
      </c>
      <c r="N3774" s="174">
        <v>1.2999999999999999E-3</v>
      </c>
      <c r="O3774" s="174">
        <f>ROUND(E3774*N3774,2)</f>
        <v>0.01</v>
      </c>
      <c r="P3774" s="174">
        <v>0</v>
      </c>
      <c r="Q3774" s="174">
        <f>ROUND(E3774*P3774,2)</f>
        <v>0</v>
      </c>
      <c r="R3774" s="176" t="s">
        <v>2695</v>
      </c>
      <c r="S3774" s="176" t="s">
        <v>327</v>
      </c>
      <c r="T3774" s="177" t="s">
        <v>327</v>
      </c>
      <c r="U3774" s="156">
        <v>0.6</v>
      </c>
      <c r="V3774" s="156">
        <f>ROUND(E3774*U3774,2)</f>
        <v>2.4</v>
      </c>
      <c r="W3774" s="156"/>
      <c r="X3774" s="156" t="s">
        <v>373</v>
      </c>
      <c r="Y3774" s="145"/>
      <c r="Z3774" s="145"/>
      <c r="AA3774" s="145"/>
      <c r="AB3774" s="145"/>
      <c r="AC3774" s="145"/>
      <c r="AD3774" s="145"/>
      <c r="AE3774" s="145"/>
      <c r="AF3774" s="145"/>
      <c r="AG3774" s="145" t="s">
        <v>374</v>
      </c>
      <c r="AH3774" s="145"/>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99" t="s">
        <v>2618</v>
      </c>
      <c r="D3775" s="154"/>
      <c r="E3775" s="155"/>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376</v>
      </c>
      <c r="AH3775" s="145"/>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272" t="s">
        <v>2902</v>
      </c>
      <c r="D3776" s="273"/>
      <c r="E3776" s="273"/>
      <c r="F3776" s="273"/>
      <c r="G3776" s="273"/>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376</v>
      </c>
      <c r="AH3776" s="145"/>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261" t="s">
        <v>3009</v>
      </c>
      <c r="D3777" s="262"/>
      <c r="E3777" s="262"/>
      <c r="F3777" s="262"/>
      <c r="G3777" s="262"/>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331</v>
      </c>
      <c r="AH3777" s="145"/>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outlineLevel="1" x14ac:dyDescent="0.25">
      <c r="A3778" s="152"/>
      <c r="B3778" s="153"/>
      <c r="C3778" s="181" t="s">
        <v>3184</v>
      </c>
      <c r="D3778" s="161"/>
      <c r="E3778" s="162">
        <v>4</v>
      </c>
      <c r="F3778" s="156"/>
      <c r="G3778" s="156"/>
      <c r="H3778" s="156"/>
      <c r="I3778" s="156"/>
      <c r="J3778" s="156"/>
      <c r="K3778" s="156"/>
      <c r="L3778" s="156"/>
      <c r="M3778" s="156"/>
      <c r="N3778" s="155"/>
      <c r="O3778" s="155"/>
      <c r="P3778" s="155"/>
      <c r="Q3778" s="155"/>
      <c r="R3778" s="156"/>
      <c r="S3778" s="156"/>
      <c r="T3778" s="156"/>
      <c r="U3778" s="156"/>
      <c r="V3778" s="156"/>
      <c r="W3778" s="156"/>
      <c r="X3778" s="156"/>
      <c r="Y3778" s="145"/>
      <c r="Z3778" s="145"/>
      <c r="AA3778" s="145"/>
      <c r="AB3778" s="145"/>
      <c r="AC3778" s="145"/>
      <c r="AD3778" s="145"/>
      <c r="AE3778" s="145"/>
      <c r="AF3778" s="145"/>
      <c r="AG3778" s="145" t="s">
        <v>353</v>
      </c>
      <c r="AH3778" s="145">
        <v>0</v>
      </c>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71">
        <v>337</v>
      </c>
      <c r="B3779" s="172" t="s">
        <v>3011</v>
      </c>
      <c r="C3779" s="180" t="s">
        <v>3012</v>
      </c>
      <c r="D3779" s="173" t="s">
        <v>513</v>
      </c>
      <c r="E3779" s="174">
        <v>640.51</v>
      </c>
      <c r="F3779" s="175"/>
      <c r="G3779" s="176">
        <f>ROUND(E3779*F3779,2)</f>
        <v>0</v>
      </c>
      <c r="H3779" s="175"/>
      <c r="I3779" s="176">
        <f>ROUND(E3779*H3779,2)</f>
        <v>0</v>
      </c>
      <c r="J3779" s="175"/>
      <c r="K3779" s="176">
        <f>ROUND(E3779*J3779,2)</f>
        <v>0</v>
      </c>
      <c r="L3779" s="176">
        <v>15</v>
      </c>
      <c r="M3779" s="176">
        <f>G3779*(1+L3779/100)</f>
        <v>0</v>
      </c>
      <c r="N3779" s="174">
        <v>0</v>
      </c>
      <c r="O3779" s="174">
        <f>ROUND(E3779*N3779,2)</f>
        <v>0</v>
      </c>
      <c r="P3779" s="174">
        <v>0</v>
      </c>
      <c r="Q3779" s="174">
        <f>ROUND(E3779*P3779,2)</f>
        <v>0</v>
      </c>
      <c r="R3779" s="176" t="s">
        <v>2695</v>
      </c>
      <c r="S3779" s="176" t="s">
        <v>327</v>
      </c>
      <c r="T3779" s="177" t="s">
        <v>327</v>
      </c>
      <c r="U3779" s="156">
        <v>0.1</v>
      </c>
      <c r="V3779" s="156">
        <f>ROUND(E3779*U3779,2)</f>
        <v>64.05</v>
      </c>
      <c r="W3779" s="156"/>
      <c r="X3779" s="156" t="s">
        <v>373</v>
      </c>
      <c r="Y3779" s="145"/>
      <c r="Z3779" s="145"/>
      <c r="AA3779" s="145"/>
      <c r="AB3779" s="145"/>
      <c r="AC3779" s="145"/>
      <c r="AD3779" s="145"/>
      <c r="AE3779" s="145"/>
      <c r="AF3779" s="145"/>
      <c r="AG3779" s="145" t="s">
        <v>374</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181" t="s">
        <v>3185</v>
      </c>
      <c r="D3780" s="161"/>
      <c r="E3780" s="162"/>
      <c r="F3780" s="156"/>
      <c r="G3780" s="156"/>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353</v>
      </c>
      <c r="AH3780" s="145">
        <v>0</v>
      </c>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181" t="s">
        <v>3186</v>
      </c>
      <c r="D3781" s="161"/>
      <c r="E3781" s="162">
        <v>627.57000000000005</v>
      </c>
      <c r="F3781" s="156"/>
      <c r="G3781" s="156"/>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353</v>
      </c>
      <c r="AH3781" s="145">
        <v>5</v>
      </c>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1" t="s">
        <v>3187</v>
      </c>
      <c r="D3782" s="161"/>
      <c r="E3782" s="162">
        <v>12.94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ht="20.399999999999999" outlineLevel="1" x14ac:dyDescent="0.25">
      <c r="A3783" s="171">
        <v>338</v>
      </c>
      <c r="B3783" s="172" t="s">
        <v>3016</v>
      </c>
      <c r="C3783" s="180" t="s">
        <v>3017</v>
      </c>
      <c r="D3783" s="173" t="s">
        <v>513</v>
      </c>
      <c r="E3783" s="174">
        <v>59.97</v>
      </c>
      <c r="F3783" s="175"/>
      <c r="G3783" s="176">
        <f>ROUND(E3783*F3783,2)</f>
        <v>0</v>
      </c>
      <c r="H3783" s="175"/>
      <c r="I3783" s="176">
        <f>ROUND(E3783*H3783,2)</f>
        <v>0</v>
      </c>
      <c r="J3783" s="175"/>
      <c r="K3783" s="176">
        <f>ROUND(E3783*J3783,2)</f>
        <v>0</v>
      </c>
      <c r="L3783" s="176">
        <v>15</v>
      </c>
      <c r="M3783" s="176">
        <f>G3783*(1+L3783/100)</f>
        <v>0</v>
      </c>
      <c r="N3783" s="174">
        <v>3.2000000000000003E-4</v>
      </c>
      <c r="O3783" s="174">
        <f>ROUND(E3783*N3783,2)</f>
        <v>0.02</v>
      </c>
      <c r="P3783" s="174">
        <v>0</v>
      </c>
      <c r="Q3783" s="174">
        <f>ROUND(E3783*P3783,2)</f>
        <v>0</v>
      </c>
      <c r="R3783" s="176" t="s">
        <v>2695</v>
      </c>
      <c r="S3783" s="176" t="s">
        <v>327</v>
      </c>
      <c r="T3783" s="177" t="s">
        <v>327</v>
      </c>
      <c r="U3783" s="156">
        <v>0.1</v>
      </c>
      <c r="V3783" s="156">
        <f>ROUND(E3783*U3783,2)</f>
        <v>6</v>
      </c>
      <c r="W3783" s="156"/>
      <c r="X3783" s="156" t="s">
        <v>373</v>
      </c>
      <c r="Y3783" s="145"/>
      <c r="Z3783" s="145"/>
      <c r="AA3783" s="145"/>
      <c r="AB3783" s="145"/>
      <c r="AC3783" s="145"/>
      <c r="AD3783" s="145"/>
      <c r="AE3783" s="145"/>
      <c r="AF3783" s="145"/>
      <c r="AG3783" s="145" t="s">
        <v>374</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1" t="s">
        <v>3188</v>
      </c>
      <c r="D3784" s="161"/>
      <c r="E3784" s="162">
        <v>22.51</v>
      </c>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5</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1" t="s">
        <v>3189</v>
      </c>
      <c r="D3785" s="161"/>
      <c r="E3785" s="162">
        <v>37.46</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71">
        <v>339</v>
      </c>
      <c r="B3786" s="172" t="s">
        <v>3020</v>
      </c>
      <c r="C3786" s="180" t="s">
        <v>3021</v>
      </c>
      <c r="D3786" s="173" t="s">
        <v>513</v>
      </c>
      <c r="E3786" s="174">
        <v>627.57000000000005</v>
      </c>
      <c r="F3786" s="175"/>
      <c r="G3786" s="176">
        <f>ROUND(E3786*F3786,2)</f>
        <v>0</v>
      </c>
      <c r="H3786" s="175"/>
      <c r="I3786" s="176">
        <f>ROUND(E3786*H3786,2)</f>
        <v>0</v>
      </c>
      <c r="J3786" s="175"/>
      <c r="K3786" s="176">
        <f>ROUND(E3786*J3786,2)</f>
        <v>0</v>
      </c>
      <c r="L3786" s="176">
        <v>15</v>
      </c>
      <c r="M3786" s="176">
        <f>G3786*(1+L3786/100)</f>
        <v>0</v>
      </c>
      <c r="N3786" s="174">
        <v>3.0000000000000001E-5</v>
      </c>
      <c r="O3786" s="174">
        <f>ROUND(E3786*N3786,2)</f>
        <v>0.02</v>
      </c>
      <c r="P3786" s="174">
        <v>0</v>
      </c>
      <c r="Q3786" s="174">
        <f>ROUND(E3786*P3786,2)</f>
        <v>0</v>
      </c>
      <c r="R3786" s="176" t="s">
        <v>2695</v>
      </c>
      <c r="S3786" s="176" t="s">
        <v>327</v>
      </c>
      <c r="T3786" s="177" t="s">
        <v>327</v>
      </c>
      <c r="U3786" s="156">
        <v>0.11765</v>
      </c>
      <c r="V3786" s="156">
        <f>ROUND(E3786*U3786,2)</f>
        <v>73.83</v>
      </c>
      <c r="W3786" s="156"/>
      <c r="X3786" s="156" t="s">
        <v>373</v>
      </c>
      <c r="Y3786" s="145"/>
      <c r="Z3786" s="145"/>
      <c r="AA3786" s="145"/>
      <c r="AB3786" s="145"/>
      <c r="AC3786" s="145"/>
      <c r="AD3786" s="145"/>
      <c r="AE3786" s="145"/>
      <c r="AF3786" s="145"/>
      <c r="AG3786" s="145" t="s">
        <v>374</v>
      </c>
      <c r="AH3786" s="145"/>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outlineLevel="1" x14ac:dyDescent="0.25">
      <c r="A3787" s="152"/>
      <c r="B3787" s="153"/>
      <c r="C3787" s="181" t="s">
        <v>3190</v>
      </c>
      <c r="D3787" s="161"/>
      <c r="E3787" s="162"/>
      <c r="F3787" s="156"/>
      <c r="G3787" s="156"/>
      <c r="H3787" s="156"/>
      <c r="I3787" s="156"/>
      <c r="J3787" s="156"/>
      <c r="K3787" s="156"/>
      <c r="L3787" s="156"/>
      <c r="M3787" s="156"/>
      <c r="N3787" s="155"/>
      <c r="O3787" s="155"/>
      <c r="P3787" s="155"/>
      <c r="Q3787" s="155"/>
      <c r="R3787" s="156"/>
      <c r="S3787" s="156"/>
      <c r="T3787" s="156"/>
      <c r="U3787" s="156"/>
      <c r="V3787" s="156"/>
      <c r="W3787" s="156"/>
      <c r="X3787" s="156"/>
      <c r="Y3787" s="145"/>
      <c r="Z3787" s="145"/>
      <c r="AA3787" s="145"/>
      <c r="AB3787" s="145"/>
      <c r="AC3787" s="145"/>
      <c r="AD3787" s="145"/>
      <c r="AE3787" s="145"/>
      <c r="AF3787" s="145"/>
      <c r="AG3787" s="145" t="s">
        <v>353</v>
      </c>
      <c r="AH3787" s="145">
        <v>0</v>
      </c>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1" t="s">
        <v>3186</v>
      </c>
      <c r="D3788" s="161"/>
      <c r="E3788" s="162">
        <v>627.57000000000005</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71">
        <v>340</v>
      </c>
      <c r="B3789" s="172" t="s">
        <v>3023</v>
      </c>
      <c r="C3789" s="180" t="s">
        <v>3024</v>
      </c>
      <c r="D3789" s="173" t="s">
        <v>513</v>
      </c>
      <c r="E3789" s="174">
        <v>627.57000000000005</v>
      </c>
      <c r="F3789" s="175"/>
      <c r="G3789" s="176">
        <f>ROUND(E3789*F3789,2)</f>
        <v>0</v>
      </c>
      <c r="H3789" s="175"/>
      <c r="I3789" s="176">
        <f>ROUND(E3789*H3789,2)</f>
        <v>0</v>
      </c>
      <c r="J3789" s="175"/>
      <c r="K3789" s="176">
        <f>ROUND(E3789*J3789,2)</f>
        <v>0</v>
      </c>
      <c r="L3789" s="176">
        <v>15</v>
      </c>
      <c r="M3789" s="176">
        <f>G3789*(1+L3789/100)</f>
        <v>0</v>
      </c>
      <c r="N3789" s="174">
        <v>7.1000000000000002E-4</v>
      </c>
      <c r="O3789" s="174">
        <f>ROUND(E3789*N3789,2)</f>
        <v>0.45</v>
      </c>
      <c r="P3789" s="174">
        <v>0</v>
      </c>
      <c r="Q3789" s="174">
        <f>ROUND(E3789*P3789,2)</f>
        <v>0</v>
      </c>
      <c r="R3789" s="176" t="s">
        <v>2695</v>
      </c>
      <c r="S3789" s="176" t="s">
        <v>327</v>
      </c>
      <c r="T3789" s="177" t="s">
        <v>327</v>
      </c>
      <c r="U3789" s="156">
        <v>0.28999999999999998</v>
      </c>
      <c r="V3789" s="156">
        <f>ROUND(E3789*U3789,2)</f>
        <v>182</v>
      </c>
      <c r="W3789" s="156"/>
      <c r="X3789" s="156" t="s">
        <v>373</v>
      </c>
      <c r="Y3789" s="145"/>
      <c r="Z3789" s="145"/>
      <c r="AA3789" s="145"/>
      <c r="AB3789" s="145"/>
      <c r="AC3789" s="145"/>
      <c r="AD3789" s="145"/>
      <c r="AE3789" s="145"/>
      <c r="AF3789" s="145"/>
      <c r="AG3789" s="145" t="s">
        <v>374</v>
      </c>
      <c r="AH3789" s="145"/>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52"/>
      <c r="B3790" s="153"/>
      <c r="C3790" s="259" t="s">
        <v>3025</v>
      </c>
      <c r="D3790" s="260"/>
      <c r="E3790" s="260"/>
      <c r="F3790" s="260"/>
      <c r="G3790" s="260"/>
      <c r="H3790" s="156"/>
      <c r="I3790" s="156"/>
      <c r="J3790" s="156"/>
      <c r="K3790" s="156"/>
      <c r="L3790" s="156"/>
      <c r="M3790" s="156"/>
      <c r="N3790" s="155"/>
      <c r="O3790" s="155"/>
      <c r="P3790" s="155"/>
      <c r="Q3790" s="155"/>
      <c r="R3790" s="156"/>
      <c r="S3790" s="156"/>
      <c r="T3790" s="156"/>
      <c r="U3790" s="156"/>
      <c r="V3790" s="156"/>
      <c r="W3790" s="156"/>
      <c r="X3790" s="156"/>
      <c r="Y3790" s="145"/>
      <c r="Z3790" s="145"/>
      <c r="AA3790" s="145"/>
      <c r="AB3790" s="145"/>
      <c r="AC3790" s="145"/>
      <c r="AD3790" s="145"/>
      <c r="AE3790" s="145"/>
      <c r="AF3790" s="145"/>
      <c r="AG3790" s="145" t="s">
        <v>331</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1" t="s">
        <v>3191</v>
      </c>
      <c r="D3791" s="161"/>
      <c r="E3791" s="162">
        <v>670.5</v>
      </c>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1" t="s">
        <v>3192</v>
      </c>
      <c r="D3792" s="161"/>
      <c r="E3792" s="162">
        <v>-42.93</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0</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ht="20.399999999999999" outlineLevel="1" x14ac:dyDescent="0.25">
      <c r="A3793" s="171">
        <v>341</v>
      </c>
      <c r="B3793" s="172" t="s">
        <v>3039</v>
      </c>
      <c r="C3793" s="180" t="s">
        <v>3040</v>
      </c>
      <c r="D3793" s="173" t="s">
        <v>513</v>
      </c>
      <c r="E3793" s="174">
        <v>52.287799999999997</v>
      </c>
      <c r="F3793" s="175"/>
      <c r="G3793" s="176">
        <f>ROUND(E3793*F3793,2)</f>
        <v>0</v>
      </c>
      <c r="H3793" s="175"/>
      <c r="I3793" s="176">
        <f>ROUND(E3793*H3793,2)</f>
        <v>0</v>
      </c>
      <c r="J3793" s="175"/>
      <c r="K3793" s="176">
        <f>ROUND(E3793*J3793,2)</f>
        <v>0</v>
      </c>
      <c r="L3793" s="176">
        <v>15</v>
      </c>
      <c r="M3793" s="176">
        <f>G3793*(1+L3793/100)</f>
        <v>0</v>
      </c>
      <c r="N3793" s="174">
        <v>3.5E-4</v>
      </c>
      <c r="O3793" s="174">
        <f>ROUND(E3793*N3793,2)</f>
        <v>0.02</v>
      </c>
      <c r="P3793" s="174">
        <v>0</v>
      </c>
      <c r="Q3793" s="174">
        <f>ROUND(E3793*P3793,2)</f>
        <v>0</v>
      </c>
      <c r="R3793" s="176" t="s">
        <v>2695</v>
      </c>
      <c r="S3793" s="176" t="s">
        <v>327</v>
      </c>
      <c r="T3793" s="177" t="s">
        <v>327</v>
      </c>
      <c r="U3793" s="156">
        <v>3.5999999999999997E-2</v>
      </c>
      <c r="V3793" s="156">
        <f>ROUND(E3793*U3793,2)</f>
        <v>1.88</v>
      </c>
      <c r="W3793" s="156"/>
      <c r="X3793" s="156" t="s">
        <v>373</v>
      </c>
      <c r="Y3793" s="145"/>
      <c r="Z3793" s="145"/>
      <c r="AA3793" s="145"/>
      <c r="AB3793" s="145"/>
      <c r="AC3793" s="145"/>
      <c r="AD3793" s="145"/>
      <c r="AE3793" s="145"/>
      <c r="AF3793" s="145"/>
      <c r="AG3793" s="145" t="s">
        <v>374</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70" t="s">
        <v>3041</v>
      </c>
      <c r="D3794" s="271"/>
      <c r="E3794" s="271"/>
      <c r="F3794" s="271"/>
      <c r="G3794" s="271"/>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376</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1" t="s">
        <v>3193</v>
      </c>
      <c r="D3795" s="161"/>
      <c r="E3795" s="162">
        <v>52.287799999999997</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5</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71">
        <v>342</v>
      </c>
      <c r="B3796" s="172" t="s">
        <v>3043</v>
      </c>
      <c r="C3796" s="180" t="s">
        <v>3044</v>
      </c>
      <c r="D3796" s="173" t="s">
        <v>513</v>
      </c>
      <c r="E3796" s="174">
        <v>52.287799999999997</v>
      </c>
      <c r="F3796" s="175"/>
      <c r="G3796" s="176">
        <f>ROUND(E3796*F3796,2)</f>
        <v>0</v>
      </c>
      <c r="H3796" s="175"/>
      <c r="I3796" s="176">
        <f>ROUND(E3796*H3796,2)</f>
        <v>0</v>
      </c>
      <c r="J3796" s="175"/>
      <c r="K3796" s="176">
        <f>ROUND(E3796*J3796,2)</f>
        <v>0</v>
      </c>
      <c r="L3796" s="176">
        <v>15</v>
      </c>
      <c r="M3796" s="176">
        <f>G3796*(1+L3796/100)</f>
        <v>0</v>
      </c>
      <c r="N3796" s="174">
        <v>4.2000000000000002E-4</v>
      </c>
      <c r="O3796" s="174">
        <f>ROUND(E3796*N3796,2)</f>
        <v>0.02</v>
      </c>
      <c r="P3796" s="174">
        <v>0</v>
      </c>
      <c r="Q3796" s="174">
        <f>ROUND(E3796*P3796,2)</f>
        <v>0</v>
      </c>
      <c r="R3796" s="176" t="s">
        <v>2695</v>
      </c>
      <c r="S3796" s="176" t="s">
        <v>327</v>
      </c>
      <c r="T3796" s="177" t="s">
        <v>327</v>
      </c>
      <c r="U3796" s="156">
        <v>0.28999999999999998</v>
      </c>
      <c r="V3796" s="156">
        <f>ROUND(E3796*U3796,2)</f>
        <v>15.16</v>
      </c>
      <c r="W3796" s="156"/>
      <c r="X3796" s="156" t="s">
        <v>373</v>
      </c>
      <c r="Y3796" s="145"/>
      <c r="Z3796" s="145"/>
      <c r="AA3796" s="145"/>
      <c r="AB3796" s="145"/>
      <c r="AC3796" s="145"/>
      <c r="AD3796" s="145"/>
      <c r="AE3796" s="145"/>
      <c r="AF3796" s="145"/>
      <c r="AG3796" s="145" t="s">
        <v>374</v>
      </c>
      <c r="AH3796" s="145"/>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outlineLevel="1" x14ac:dyDescent="0.25">
      <c r="A3797" s="152"/>
      <c r="B3797" s="153"/>
      <c r="C3797" s="270" t="s">
        <v>3041</v>
      </c>
      <c r="D3797" s="271"/>
      <c r="E3797" s="271"/>
      <c r="F3797" s="271"/>
      <c r="G3797" s="271"/>
      <c r="H3797" s="156"/>
      <c r="I3797" s="156"/>
      <c r="J3797" s="156"/>
      <c r="K3797" s="156"/>
      <c r="L3797" s="156"/>
      <c r="M3797" s="156"/>
      <c r="N3797" s="155"/>
      <c r="O3797" s="155"/>
      <c r="P3797" s="155"/>
      <c r="Q3797" s="155"/>
      <c r="R3797" s="156"/>
      <c r="S3797" s="156"/>
      <c r="T3797" s="156"/>
      <c r="U3797" s="156"/>
      <c r="V3797" s="156"/>
      <c r="W3797" s="156"/>
      <c r="X3797" s="156"/>
      <c r="Y3797" s="145"/>
      <c r="Z3797" s="145"/>
      <c r="AA3797" s="145"/>
      <c r="AB3797" s="145"/>
      <c r="AC3797" s="145"/>
      <c r="AD3797" s="145"/>
      <c r="AE3797" s="145"/>
      <c r="AF3797" s="145"/>
      <c r="AG3797" s="145" t="s">
        <v>376</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181" t="s">
        <v>3194</v>
      </c>
      <c r="D3798" s="161"/>
      <c r="E3798" s="162"/>
      <c r="F3798" s="156"/>
      <c r="G3798" s="156"/>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353</v>
      </c>
      <c r="AH3798" s="145">
        <v>0</v>
      </c>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1" t="s">
        <v>3195</v>
      </c>
      <c r="D3799" s="161"/>
      <c r="E3799" s="162">
        <v>40.880000000000003</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0</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52"/>
      <c r="B3800" s="153"/>
      <c r="C3800" s="181" t="s">
        <v>3196</v>
      </c>
      <c r="D3800" s="161"/>
      <c r="E3800" s="162">
        <v>8.16</v>
      </c>
      <c r="F3800" s="156"/>
      <c r="G3800" s="156"/>
      <c r="H3800" s="156"/>
      <c r="I3800" s="156"/>
      <c r="J3800" s="156"/>
      <c r="K3800" s="156"/>
      <c r="L3800" s="156"/>
      <c r="M3800" s="156"/>
      <c r="N3800" s="155"/>
      <c r="O3800" s="155"/>
      <c r="P3800" s="155"/>
      <c r="Q3800" s="155"/>
      <c r="R3800" s="156"/>
      <c r="S3800" s="156"/>
      <c r="T3800" s="156"/>
      <c r="U3800" s="156"/>
      <c r="V3800" s="156"/>
      <c r="W3800" s="156"/>
      <c r="X3800" s="156"/>
      <c r="Y3800" s="145"/>
      <c r="Z3800" s="145"/>
      <c r="AA3800" s="145"/>
      <c r="AB3800" s="145"/>
      <c r="AC3800" s="145"/>
      <c r="AD3800" s="145"/>
      <c r="AE3800" s="145"/>
      <c r="AF3800" s="145"/>
      <c r="AG3800" s="145" t="s">
        <v>353</v>
      </c>
      <c r="AH3800" s="145">
        <v>0</v>
      </c>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181" t="s">
        <v>3178</v>
      </c>
      <c r="D3801" s="161"/>
      <c r="E3801" s="162"/>
      <c r="F3801" s="156"/>
      <c r="G3801" s="156"/>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353</v>
      </c>
      <c r="AH3801" s="145">
        <v>0</v>
      </c>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1" t="s">
        <v>3197</v>
      </c>
      <c r="D3802" s="161"/>
      <c r="E3802" s="162">
        <v>0.8478</v>
      </c>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1" t="s">
        <v>3198</v>
      </c>
      <c r="D3803" s="161"/>
      <c r="E3803" s="162">
        <v>0.24</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1" t="s">
        <v>3199</v>
      </c>
      <c r="D3804" s="161"/>
      <c r="E3804" s="162">
        <v>2.16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ht="20.399999999999999" outlineLevel="1" x14ac:dyDescent="0.25">
      <c r="A3805" s="171">
        <v>343</v>
      </c>
      <c r="B3805" s="172" t="s">
        <v>3053</v>
      </c>
      <c r="C3805" s="180" t="s">
        <v>3054</v>
      </c>
      <c r="D3805" s="173" t="s">
        <v>513</v>
      </c>
      <c r="E3805" s="174">
        <v>37.46</v>
      </c>
      <c r="F3805" s="175"/>
      <c r="G3805" s="176">
        <f>ROUND(E3805*F3805,2)</f>
        <v>0</v>
      </c>
      <c r="H3805" s="175"/>
      <c r="I3805" s="176">
        <f>ROUND(E3805*H3805,2)</f>
        <v>0</v>
      </c>
      <c r="J3805" s="175"/>
      <c r="K3805" s="176">
        <f>ROUND(E3805*J3805,2)</f>
        <v>0</v>
      </c>
      <c r="L3805" s="176">
        <v>15</v>
      </c>
      <c r="M3805" s="176">
        <f>G3805*(1+L3805/100)</f>
        <v>0</v>
      </c>
      <c r="N3805" s="174">
        <v>3.0000000000000001E-5</v>
      </c>
      <c r="O3805" s="174">
        <f>ROUND(E3805*N3805,2)</f>
        <v>0</v>
      </c>
      <c r="P3805" s="174">
        <v>0</v>
      </c>
      <c r="Q3805" s="174">
        <f>ROUND(E3805*P3805,2)</f>
        <v>0</v>
      </c>
      <c r="R3805" s="176" t="s">
        <v>2695</v>
      </c>
      <c r="S3805" s="176" t="s">
        <v>327</v>
      </c>
      <c r="T3805" s="177" t="s">
        <v>327</v>
      </c>
      <c r="U3805" s="156">
        <v>0.34</v>
      </c>
      <c r="V3805" s="156">
        <f>ROUND(E3805*U3805,2)</f>
        <v>12.74</v>
      </c>
      <c r="W3805" s="156"/>
      <c r="X3805" s="156" t="s">
        <v>373</v>
      </c>
      <c r="Y3805" s="145"/>
      <c r="Z3805" s="145"/>
      <c r="AA3805" s="145"/>
      <c r="AB3805" s="145"/>
      <c r="AC3805" s="145"/>
      <c r="AD3805" s="145"/>
      <c r="AE3805" s="145"/>
      <c r="AF3805" s="145"/>
      <c r="AG3805" s="145" t="s">
        <v>374</v>
      </c>
      <c r="AH3805" s="145"/>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270" t="s">
        <v>3041</v>
      </c>
      <c r="D3806" s="271"/>
      <c r="E3806" s="271"/>
      <c r="F3806" s="271"/>
      <c r="G3806" s="271"/>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376</v>
      </c>
      <c r="AH3806" s="145"/>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1" t="s">
        <v>3181</v>
      </c>
      <c r="D3807" s="161"/>
      <c r="E3807" s="162"/>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1" t="s">
        <v>3200</v>
      </c>
      <c r="D3808" s="161"/>
      <c r="E3808" s="162">
        <v>30.66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outlineLevel="1" x14ac:dyDescent="0.25">
      <c r="A3809" s="152"/>
      <c r="B3809" s="153"/>
      <c r="C3809" s="181" t="s">
        <v>3201</v>
      </c>
      <c r="D3809" s="161"/>
      <c r="E3809" s="162">
        <v>2.8</v>
      </c>
      <c r="F3809" s="156"/>
      <c r="G3809" s="156"/>
      <c r="H3809" s="156"/>
      <c r="I3809" s="156"/>
      <c r="J3809" s="156"/>
      <c r="K3809" s="156"/>
      <c r="L3809" s="156"/>
      <c r="M3809" s="156"/>
      <c r="N3809" s="155"/>
      <c r="O3809" s="155"/>
      <c r="P3809" s="155"/>
      <c r="Q3809" s="155"/>
      <c r="R3809" s="156"/>
      <c r="S3809" s="156"/>
      <c r="T3809" s="156"/>
      <c r="U3809" s="156"/>
      <c r="V3809" s="156"/>
      <c r="W3809" s="156"/>
      <c r="X3809" s="156"/>
      <c r="Y3809" s="145"/>
      <c r="Z3809" s="145"/>
      <c r="AA3809" s="145"/>
      <c r="AB3809" s="145"/>
      <c r="AC3809" s="145"/>
      <c r="AD3809" s="145"/>
      <c r="AE3809" s="145"/>
      <c r="AF3809" s="145"/>
      <c r="AG3809" s="145" t="s">
        <v>353</v>
      </c>
      <c r="AH3809" s="145">
        <v>0</v>
      </c>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181" t="s">
        <v>3178</v>
      </c>
      <c r="D3810" s="161"/>
      <c r="E3810" s="162"/>
      <c r="F3810" s="156"/>
      <c r="G3810" s="156"/>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353</v>
      </c>
      <c r="AH3810" s="145">
        <v>0</v>
      </c>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1" t="s">
        <v>3202</v>
      </c>
      <c r="D3811" s="161"/>
      <c r="E3811" s="162">
        <v>0.4</v>
      </c>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1" t="s">
        <v>3203</v>
      </c>
      <c r="D3812" s="161"/>
      <c r="E3812" s="162">
        <v>3.6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71">
        <v>344</v>
      </c>
      <c r="B3813" s="172" t="s">
        <v>3065</v>
      </c>
      <c r="C3813" s="180" t="s">
        <v>3066</v>
      </c>
      <c r="D3813" s="173" t="s">
        <v>513</v>
      </c>
      <c r="E3813" s="174">
        <v>592.44000000000005</v>
      </c>
      <c r="F3813" s="175"/>
      <c r="G3813" s="176">
        <f>ROUND(E3813*F3813,2)</f>
        <v>0</v>
      </c>
      <c r="H3813" s="175"/>
      <c r="I3813" s="176">
        <f>ROUND(E3813*H3813,2)</f>
        <v>0</v>
      </c>
      <c r="J3813" s="175"/>
      <c r="K3813" s="176">
        <f>ROUND(E3813*J3813,2)</f>
        <v>0</v>
      </c>
      <c r="L3813" s="176">
        <v>15</v>
      </c>
      <c r="M3813" s="176">
        <f>G3813*(1+L3813/100)</f>
        <v>0</v>
      </c>
      <c r="N3813" s="174">
        <v>0</v>
      </c>
      <c r="O3813" s="174">
        <f>ROUND(E3813*N3813,2)</f>
        <v>0</v>
      </c>
      <c r="P3813" s="174">
        <v>0</v>
      </c>
      <c r="Q3813" s="174">
        <f>ROUND(E3813*P3813,2)</f>
        <v>0</v>
      </c>
      <c r="R3813" s="176" t="s">
        <v>3064</v>
      </c>
      <c r="S3813" s="176" t="s">
        <v>760</v>
      </c>
      <c r="T3813" s="177" t="s">
        <v>328</v>
      </c>
      <c r="U3813" s="156">
        <v>0.45</v>
      </c>
      <c r="V3813" s="156">
        <f>ROUND(E3813*U3813,2)</f>
        <v>266.60000000000002</v>
      </c>
      <c r="W3813" s="156"/>
      <c r="X3813" s="156" t="s">
        <v>373</v>
      </c>
      <c r="Y3813" s="145"/>
      <c r="Z3813" s="145"/>
      <c r="AA3813" s="145"/>
      <c r="AB3813" s="145"/>
      <c r="AC3813" s="145"/>
      <c r="AD3813" s="145"/>
      <c r="AE3813" s="145"/>
      <c r="AF3813" s="145"/>
      <c r="AG3813" s="145" t="s">
        <v>374</v>
      </c>
      <c r="AH3813" s="145"/>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1" t="s">
        <v>3167</v>
      </c>
      <c r="D3814" s="161"/>
      <c r="E3814" s="162">
        <v>639.48</v>
      </c>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1" t="s">
        <v>3204</v>
      </c>
      <c r="D3815" s="161"/>
      <c r="E3815" s="162">
        <v>-47.04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71">
        <v>345</v>
      </c>
      <c r="B3816" s="172" t="s">
        <v>3073</v>
      </c>
      <c r="C3816" s="180" t="s">
        <v>3074</v>
      </c>
      <c r="D3816" s="173" t="s">
        <v>371</v>
      </c>
      <c r="E3816" s="174">
        <v>0.154</v>
      </c>
      <c r="F3816" s="175"/>
      <c r="G3816" s="176">
        <f>ROUND(E3816*F3816,2)</f>
        <v>0</v>
      </c>
      <c r="H3816" s="175"/>
      <c r="I3816" s="176">
        <f>ROUND(E3816*H3816,2)</f>
        <v>0</v>
      </c>
      <c r="J3816" s="175"/>
      <c r="K3816" s="176">
        <f>ROUND(E3816*J3816,2)</f>
        <v>0</v>
      </c>
      <c r="L3816" s="176">
        <v>15</v>
      </c>
      <c r="M3816" s="176">
        <f>G3816*(1+L3816/100)</f>
        <v>0</v>
      </c>
      <c r="N3816" s="174">
        <v>2.3570000000000001E-2</v>
      </c>
      <c r="O3816" s="174">
        <f>ROUND(E3816*N3816,2)</f>
        <v>0</v>
      </c>
      <c r="P3816" s="174">
        <v>0</v>
      </c>
      <c r="Q3816" s="174">
        <f>ROUND(E3816*P3816,2)</f>
        <v>0</v>
      </c>
      <c r="R3816" s="176" t="s">
        <v>3071</v>
      </c>
      <c r="S3816" s="176" t="s">
        <v>327</v>
      </c>
      <c r="T3816" s="177" t="s">
        <v>327</v>
      </c>
      <c r="U3816" s="156">
        <v>0</v>
      </c>
      <c r="V3816" s="156">
        <f>ROUND(E3816*U3816,2)</f>
        <v>0</v>
      </c>
      <c r="W3816" s="156"/>
      <c r="X3816" s="156" t="s">
        <v>373</v>
      </c>
      <c r="Y3816" s="145"/>
      <c r="Z3816" s="145"/>
      <c r="AA3816" s="145"/>
      <c r="AB3816" s="145"/>
      <c r="AC3816" s="145"/>
      <c r="AD3816" s="145"/>
      <c r="AE3816" s="145"/>
      <c r="AF3816" s="145"/>
      <c r="AG3816" s="145" t="s">
        <v>374</v>
      </c>
      <c r="AH3816" s="145"/>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52"/>
      <c r="B3817" s="153"/>
      <c r="C3817" s="181" t="s">
        <v>3205</v>
      </c>
      <c r="D3817" s="161"/>
      <c r="E3817" s="162">
        <v>0.154</v>
      </c>
      <c r="F3817" s="156"/>
      <c r="G3817" s="156"/>
      <c r="H3817" s="156"/>
      <c r="I3817" s="156"/>
      <c r="J3817" s="156"/>
      <c r="K3817" s="156"/>
      <c r="L3817" s="156"/>
      <c r="M3817" s="156"/>
      <c r="N3817" s="155"/>
      <c r="O3817" s="155"/>
      <c r="P3817" s="155"/>
      <c r="Q3817" s="155"/>
      <c r="R3817" s="156"/>
      <c r="S3817" s="156"/>
      <c r="T3817" s="156"/>
      <c r="U3817" s="156"/>
      <c r="V3817" s="156"/>
      <c r="W3817" s="156"/>
      <c r="X3817" s="156"/>
      <c r="Y3817" s="145"/>
      <c r="Z3817" s="145"/>
      <c r="AA3817" s="145"/>
      <c r="AB3817" s="145"/>
      <c r="AC3817" s="145"/>
      <c r="AD3817" s="145"/>
      <c r="AE3817" s="145"/>
      <c r="AF3817" s="145"/>
      <c r="AG3817" s="145" t="s">
        <v>353</v>
      </c>
      <c r="AH3817" s="145">
        <v>0</v>
      </c>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ht="20.399999999999999" outlineLevel="1" x14ac:dyDescent="0.25">
      <c r="A3818" s="171">
        <v>346</v>
      </c>
      <c r="B3818" s="172" t="s">
        <v>3077</v>
      </c>
      <c r="C3818" s="180" t="s">
        <v>3078</v>
      </c>
      <c r="D3818" s="173" t="s">
        <v>513</v>
      </c>
      <c r="E3818" s="174">
        <v>7</v>
      </c>
      <c r="F3818" s="175"/>
      <c r="G3818" s="176">
        <f>ROUND(E3818*F3818,2)</f>
        <v>0</v>
      </c>
      <c r="H3818" s="175"/>
      <c r="I3818" s="176">
        <f>ROUND(E3818*H3818,2)</f>
        <v>0</v>
      </c>
      <c r="J3818" s="175"/>
      <c r="K3818" s="176">
        <f>ROUND(E3818*J3818,2)</f>
        <v>0</v>
      </c>
      <c r="L3818" s="176">
        <v>15</v>
      </c>
      <c r="M3818" s="176">
        <f>G3818*(1+L3818/100)</f>
        <v>0</v>
      </c>
      <c r="N3818" s="174">
        <v>1.404E-2</v>
      </c>
      <c r="O3818" s="174">
        <f>ROUND(E3818*N3818,2)</f>
        <v>0.1</v>
      </c>
      <c r="P3818" s="174">
        <v>0</v>
      </c>
      <c r="Q3818" s="174">
        <f>ROUND(E3818*P3818,2)</f>
        <v>0</v>
      </c>
      <c r="R3818" s="176" t="s">
        <v>3071</v>
      </c>
      <c r="S3818" s="176" t="s">
        <v>327</v>
      </c>
      <c r="T3818" s="177" t="s">
        <v>327</v>
      </c>
      <c r="U3818" s="156">
        <v>0.33500000000000002</v>
      </c>
      <c r="V3818" s="156">
        <f>ROUND(E3818*U3818,2)</f>
        <v>2.35</v>
      </c>
      <c r="W3818" s="156"/>
      <c r="X3818" s="156" t="s">
        <v>373</v>
      </c>
      <c r="Y3818" s="145"/>
      <c r="Z3818" s="145"/>
      <c r="AA3818" s="145"/>
      <c r="AB3818" s="145"/>
      <c r="AC3818" s="145"/>
      <c r="AD3818" s="145"/>
      <c r="AE3818" s="145"/>
      <c r="AF3818" s="145"/>
      <c r="AG3818" s="145" t="s">
        <v>374</v>
      </c>
      <c r="AH3818" s="145"/>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1" t="s">
        <v>3155</v>
      </c>
      <c r="D3819" s="161"/>
      <c r="E3819" s="162"/>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52"/>
      <c r="B3820" s="153"/>
      <c r="C3820" s="181" t="s">
        <v>3206</v>
      </c>
      <c r="D3820" s="161"/>
      <c r="E3820" s="162">
        <v>7</v>
      </c>
      <c r="F3820" s="156"/>
      <c r="G3820" s="156"/>
      <c r="H3820" s="156"/>
      <c r="I3820" s="156"/>
      <c r="J3820" s="156"/>
      <c r="K3820" s="156"/>
      <c r="L3820" s="156"/>
      <c r="M3820" s="156"/>
      <c r="N3820" s="155"/>
      <c r="O3820" s="155"/>
      <c r="P3820" s="155"/>
      <c r="Q3820" s="155"/>
      <c r="R3820" s="156"/>
      <c r="S3820" s="156"/>
      <c r="T3820" s="156"/>
      <c r="U3820" s="156"/>
      <c r="V3820" s="156"/>
      <c r="W3820" s="156"/>
      <c r="X3820" s="156"/>
      <c r="Y3820" s="145"/>
      <c r="Z3820" s="145"/>
      <c r="AA3820" s="145"/>
      <c r="AB3820" s="145"/>
      <c r="AC3820" s="145"/>
      <c r="AD3820" s="145"/>
      <c r="AE3820" s="145"/>
      <c r="AF3820" s="145"/>
      <c r="AG3820" s="145" t="s">
        <v>353</v>
      </c>
      <c r="AH3820" s="145">
        <v>0</v>
      </c>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71">
        <v>347</v>
      </c>
      <c r="B3821" s="172" t="s">
        <v>3085</v>
      </c>
      <c r="C3821" s="180" t="s">
        <v>3086</v>
      </c>
      <c r="D3821" s="173" t="s">
        <v>513</v>
      </c>
      <c r="E3821" s="174">
        <v>592.44000000000005</v>
      </c>
      <c r="F3821" s="175"/>
      <c r="G3821" s="176">
        <f>ROUND(E3821*F3821,2)</f>
        <v>0</v>
      </c>
      <c r="H3821" s="175"/>
      <c r="I3821" s="176">
        <f>ROUND(E3821*H3821,2)</f>
        <v>0</v>
      </c>
      <c r="J3821" s="175"/>
      <c r="K3821" s="176">
        <f>ROUND(E3821*J3821,2)</f>
        <v>0</v>
      </c>
      <c r="L3821" s="176">
        <v>15</v>
      </c>
      <c r="M3821" s="176">
        <f>G3821*(1+L3821/100)</f>
        <v>0</v>
      </c>
      <c r="N3821" s="174">
        <v>1.2999999999999999E-2</v>
      </c>
      <c r="O3821" s="174">
        <f>ROUND(E3821*N3821,2)</f>
        <v>7.7</v>
      </c>
      <c r="P3821" s="174">
        <v>0</v>
      </c>
      <c r="Q3821" s="174">
        <f>ROUND(E3821*P3821,2)</f>
        <v>0</v>
      </c>
      <c r="R3821" s="176"/>
      <c r="S3821" s="176" t="s">
        <v>760</v>
      </c>
      <c r="T3821" s="177" t="s">
        <v>328</v>
      </c>
      <c r="U3821" s="156">
        <v>0.317</v>
      </c>
      <c r="V3821" s="156">
        <f>ROUND(E3821*U3821,2)</f>
        <v>187.8</v>
      </c>
      <c r="W3821" s="156"/>
      <c r="X3821" s="156" t="s">
        <v>373</v>
      </c>
      <c r="Y3821" s="145"/>
      <c r="Z3821" s="145"/>
      <c r="AA3821" s="145"/>
      <c r="AB3821" s="145"/>
      <c r="AC3821" s="145"/>
      <c r="AD3821" s="145"/>
      <c r="AE3821" s="145"/>
      <c r="AF3821" s="145"/>
      <c r="AG3821" s="145" t="s">
        <v>374</v>
      </c>
      <c r="AH3821" s="145"/>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outlineLevel="1" x14ac:dyDescent="0.25">
      <c r="A3822" s="152"/>
      <c r="B3822" s="153"/>
      <c r="C3822" s="259" t="s">
        <v>3087</v>
      </c>
      <c r="D3822" s="260"/>
      <c r="E3822" s="260"/>
      <c r="F3822" s="260"/>
      <c r="G3822" s="260"/>
      <c r="H3822" s="156"/>
      <c r="I3822" s="156"/>
      <c r="J3822" s="156"/>
      <c r="K3822" s="156"/>
      <c r="L3822" s="156"/>
      <c r="M3822" s="156"/>
      <c r="N3822" s="155"/>
      <c r="O3822" s="155"/>
      <c r="P3822" s="155"/>
      <c r="Q3822" s="155"/>
      <c r="R3822" s="156"/>
      <c r="S3822" s="156"/>
      <c r="T3822" s="156"/>
      <c r="U3822" s="156"/>
      <c r="V3822" s="156"/>
      <c r="W3822" s="156"/>
      <c r="X3822" s="156"/>
      <c r="Y3822" s="145"/>
      <c r="Z3822" s="145"/>
      <c r="AA3822" s="145"/>
      <c r="AB3822" s="145"/>
      <c r="AC3822" s="145"/>
      <c r="AD3822" s="145"/>
      <c r="AE3822" s="145"/>
      <c r="AF3822" s="145"/>
      <c r="AG3822" s="145" t="s">
        <v>331</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261" t="s">
        <v>3088</v>
      </c>
      <c r="D3823" s="262"/>
      <c r="E3823" s="262"/>
      <c r="F3823" s="262"/>
      <c r="G3823" s="262"/>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331</v>
      </c>
      <c r="AH3823" s="145"/>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78" t="str">
        <f>C3823</f>
        <v>spodní vrstva : fólie izolační střešní hydroizolační; tloušťka 1,50 mm; plošná hmotnost 1 800 g/m2; PVC-P, skelná výztuž; µ = 15 000,0</v>
      </c>
      <c r="BB3823" s="145"/>
      <c r="BC3823" s="145"/>
      <c r="BD3823" s="145"/>
      <c r="BE3823" s="145"/>
      <c r="BF3823" s="145"/>
      <c r="BG3823" s="145"/>
      <c r="BH3823" s="145"/>
    </row>
    <row r="3824" spans="1:60" outlineLevel="1" x14ac:dyDescent="0.25">
      <c r="A3824" s="152"/>
      <c r="B3824" s="153"/>
      <c r="C3824" s="261" t="s">
        <v>3089</v>
      </c>
      <c r="D3824" s="262"/>
      <c r="E3824" s="262"/>
      <c r="F3824" s="262"/>
      <c r="G3824" s="262"/>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331</v>
      </c>
      <c r="AH3824" s="145"/>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52"/>
      <c r="B3825" s="153"/>
      <c r="C3825" s="261" t="s">
        <v>3090</v>
      </c>
      <c r="D3825" s="262"/>
      <c r="E3825" s="262"/>
      <c r="F3825" s="262"/>
      <c r="G3825" s="262"/>
      <c r="H3825" s="156"/>
      <c r="I3825" s="156"/>
      <c r="J3825" s="156"/>
      <c r="K3825" s="156"/>
      <c r="L3825" s="156"/>
      <c r="M3825" s="156"/>
      <c r="N3825" s="155"/>
      <c r="O3825" s="155"/>
      <c r="P3825" s="155"/>
      <c r="Q3825" s="155"/>
      <c r="R3825" s="156"/>
      <c r="S3825" s="156"/>
      <c r="T3825" s="156"/>
      <c r="U3825" s="156"/>
      <c r="V3825" s="156"/>
      <c r="W3825" s="156"/>
      <c r="X3825" s="156"/>
      <c r="Y3825" s="145"/>
      <c r="Z3825" s="145"/>
      <c r="AA3825" s="145"/>
      <c r="AB3825" s="145"/>
      <c r="AC3825" s="145"/>
      <c r="AD3825" s="145"/>
      <c r="AE3825" s="145"/>
      <c r="AF3825" s="145"/>
      <c r="AG3825" s="145" t="s">
        <v>331</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78" t="str">
        <f>C3825</f>
        <v>horní vrstva : fólie izolační střešní hydroizolační; tloušťka 1,50 mm; plošná hmotnost 1 800 g/m2; PVC-P, skelná výztuž; µ = 15 000,0</v>
      </c>
      <c r="BB3825" s="145"/>
      <c r="BC3825" s="145"/>
      <c r="BD3825" s="145"/>
      <c r="BE3825" s="145"/>
      <c r="BF3825" s="145"/>
      <c r="BG3825" s="145"/>
      <c r="BH3825" s="145"/>
    </row>
    <row r="3826" spans="1:60" outlineLevel="1" x14ac:dyDescent="0.25">
      <c r="A3826" s="152"/>
      <c r="B3826" s="153"/>
      <c r="C3826" s="261" t="s">
        <v>3091</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78" t="str">
        <f>C3826</f>
        <v>Dále mezi vrstvami izolační fólie se nachází soustava kontrolních a přechodových trubic a na horní vrstvě krabice pro vyústění trubic.</v>
      </c>
      <c r="BB3826" s="145"/>
      <c r="BC3826" s="145"/>
      <c r="BD3826" s="145"/>
      <c r="BE3826" s="145"/>
      <c r="BF3826" s="145"/>
      <c r="BG3826" s="145"/>
      <c r="BH3826" s="145"/>
    </row>
    <row r="3827" spans="1:60" outlineLevel="1" x14ac:dyDescent="0.25">
      <c r="A3827" s="152"/>
      <c r="B3827" s="153"/>
      <c r="C3827" s="261" t="s">
        <v>3092</v>
      </c>
      <c r="D3827" s="262"/>
      <c r="E3827" s="262"/>
      <c r="F3827" s="262"/>
      <c r="G3827" s="262"/>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45"/>
      <c r="BB3827" s="145"/>
      <c r="BC3827" s="145"/>
      <c r="BD3827" s="145"/>
      <c r="BE3827" s="145"/>
      <c r="BF3827" s="145"/>
      <c r="BG3827" s="145"/>
      <c r="BH3827" s="145"/>
    </row>
    <row r="3828" spans="1:60" outlineLevel="1" x14ac:dyDescent="0.25">
      <c r="A3828" s="152"/>
      <c r="B3828" s="153"/>
      <c r="C3828" s="261" t="s">
        <v>3093</v>
      </c>
      <c r="D3828" s="262"/>
      <c r="E3828" s="262"/>
      <c r="F3828" s="262"/>
      <c r="G3828" s="262"/>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61" t="s">
        <v>3094</v>
      </c>
      <c r="D3829" s="262"/>
      <c r="E3829" s="262"/>
      <c r="F3829" s="262"/>
      <c r="G3829" s="262"/>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45"/>
      <c r="BB3829" s="145"/>
      <c r="BC3829" s="145"/>
      <c r="BD3829" s="145"/>
      <c r="BE3829" s="145"/>
      <c r="BF3829" s="145"/>
      <c r="BG3829" s="145"/>
      <c r="BH3829" s="145"/>
    </row>
    <row r="3830" spans="1:60" outlineLevel="1" x14ac:dyDescent="0.25">
      <c r="A3830" s="152"/>
      <c r="B3830" s="153"/>
      <c r="C3830" s="261" t="s">
        <v>3095</v>
      </c>
      <c r="D3830" s="262"/>
      <c r="E3830" s="262"/>
      <c r="F3830" s="262"/>
      <c r="G3830" s="262"/>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45"/>
      <c r="BB3830" s="145"/>
      <c r="BC3830" s="145"/>
      <c r="BD3830" s="145"/>
      <c r="BE3830" s="145"/>
      <c r="BF3830" s="145"/>
      <c r="BG3830" s="145"/>
      <c r="BH3830" s="145"/>
    </row>
    <row r="3831" spans="1:60" outlineLevel="1" x14ac:dyDescent="0.25">
      <c r="A3831" s="152"/>
      <c r="B3831" s="153"/>
      <c r="C3831" s="261" t="s">
        <v>3096</v>
      </c>
      <c r="D3831" s="262"/>
      <c r="E3831" s="262"/>
      <c r="F3831" s="262"/>
      <c r="G3831" s="262"/>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61" t="s">
        <v>3097</v>
      </c>
      <c r="D3832" s="262"/>
      <c r="E3832" s="262"/>
      <c r="F3832" s="262"/>
      <c r="G3832" s="262"/>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61" t="s">
        <v>3098</v>
      </c>
      <c r="D3833" s="262"/>
      <c r="E3833" s="262"/>
      <c r="F3833" s="262"/>
      <c r="G3833" s="262"/>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61" t="s">
        <v>3099</v>
      </c>
      <c r="D3834" s="262"/>
      <c r="E3834" s="262"/>
      <c r="F3834" s="262"/>
      <c r="G3834" s="262"/>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61" t="s">
        <v>3100</v>
      </c>
      <c r="D3835" s="262"/>
      <c r="E3835" s="262"/>
      <c r="F3835" s="262"/>
      <c r="G3835" s="262"/>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61" t="s">
        <v>3101</v>
      </c>
      <c r="D3836" s="262"/>
      <c r="E3836" s="262"/>
      <c r="F3836" s="262"/>
      <c r="G3836" s="262"/>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61" t="s">
        <v>3102</v>
      </c>
      <c r="D3837" s="262"/>
      <c r="E3837" s="262"/>
      <c r="F3837" s="262"/>
      <c r="G3837" s="262"/>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61" t="s">
        <v>3103</v>
      </c>
      <c r="D3838" s="262"/>
      <c r="E3838" s="262"/>
      <c r="F3838" s="262"/>
      <c r="G3838" s="262"/>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61" t="s">
        <v>3104</v>
      </c>
      <c r="D3839" s="262"/>
      <c r="E3839" s="262"/>
      <c r="F3839" s="262"/>
      <c r="G3839" s="262"/>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61" t="s">
        <v>3105</v>
      </c>
      <c r="D3840" s="262"/>
      <c r="E3840" s="262"/>
      <c r="F3840" s="262"/>
      <c r="G3840" s="262"/>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61" t="s">
        <v>3106</v>
      </c>
      <c r="D3841" s="262"/>
      <c r="E3841" s="262"/>
      <c r="F3841" s="262"/>
      <c r="G3841" s="262"/>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61" t="s">
        <v>3107</v>
      </c>
      <c r="D3842" s="262"/>
      <c r="E3842" s="262"/>
      <c r="F3842" s="262"/>
      <c r="G3842" s="262"/>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61" t="s">
        <v>3108</v>
      </c>
      <c r="D3843" s="262"/>
      <c r="E3843" s="262"/>
      <c r="F3843" s="262"/>
      <c r="G3843" s="262"/>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61" t="s">
        <v>3109</v>
      </c>
      <c r="D3844" s="262"/>
      <c r="E3844" s="262"/>
      <c r="F3844" s="262"/>
      <c r="G3844" s="262"/>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61" t="s">
        <v>3110</v>
      </c>
      <c r="D3845" s="262"/>
      <c r="E3845" s="262"/>
      <c r="F3845" s="262"/>
      <c r="G3845" s="262"/>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181" t="s">
        <v>3207</v>
      </c>
      <c r="D3846" s="161"/>
      <c r="E3846" s="162">
        <v>639.48</v>
      </c>
      <c r="F3846" s="156"/>
      <c r="G3846" s="156"/>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353</v>
      </c>
      <c r="AH3846" s="145">
        <v>0</v>
      </c>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181" t="s">
        <v>3208</v>
      </c>
      <c r="D3847" s="161"/>
      <c r="E3847" s="162">
        <v>-47.04</v>
      </c>
      <c r="F3847" s="156"/>
      <c r="G3847" s="156"/>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353</v>
      </c>
      <c r="AH3847" s="145">
        <v>0</v>
      </c>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71">
        <v>348</v>
      </c>
      <c r="B3848" s="172" t="s">
        <v>3114</v>
      </c>
      <c r="C3848" s="180" t="s">
        <v>3115</v>
      </c>
      <c r="D3848" s="173" t="s">
        <v>758</v>
      </c>
      <c r="E3848" s="174">
        <v>129.4</v>
      </c>
      <c r="F3848" s="175"/>
      <c r="G3848" s="176">
        <f>ROUND(E3848*F3848,2)</f>
        <v>0</v>
      </c>
      <c r="H3848" s="175"/>
      <c r="I3848" s="176">
        <f>ROUND(E3848*H3848,2)</f>
        <v>0</v>
      </c>
      <c r="J3848" s="175"/>
      <c r="K3848" s="176">
        <f>ROUND(E3848*J3848,2)</f>
        <v>0</v>
      </c>
      <c r="L3848" s="176">
        <v>15</v>
      </c>
      <c r="M3848" s="176">
        <f>G3848*(1+L3848/100)</f>
        <v>0</v>
      </c>
      <c r="N3848" s="174">
        <v>1.4E-3</v>
      </c>
      <c r="O3848" s="174">
        <f>ROUND(E3848*N3848,2)</f>
        <v>0.18</v>
      </c>
      <c r="P3848" s="174">
        <v>0</v>
      </c>
      <c r="Q3848" s="174">
        <f>ROUND(E3848*P3848,2)</f>
        <v>0</v>
      </c>
      <c r="R3848" s="176"/>
      <c r="S3848" s="176" t="s">
        <v>760</v>
      </c>
      <c r="T3848" s="177" t="s">
        <v>328</v>
      </c>
      <c r="U3848" s="156">
        <v>0</v>
      </c>
      <c r="V3848" s="156">
        <f>ROUND(E3848*U3848,2)</f>
        <v>0</v>
      </c>
      <c r="W3848" s="156"/>
      <c r="X3848" s="156" t="s">
        <v>373</v>
      </c>
      <c r="Y3848" s="145"/>
      <c r="Z3848" s="145"/>
      <c r="AA3848" s="145"/>
      <c r="AB3848" s="145"/>
      <c r="AC3848" s="145"/>
      <c r="AD3848" s="145"/>
      <c r="AE3848" s="145"/>
      <c r="AF3848" s="145"/>
      <c r="AG3848" s="145" t="s">
        <v>374</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181" t="s">
        <v>3209</v>
      </c>
      <c r="D3849" s="161"/>
      <c r="E3849" s="162">
        <v>129.4</v>
      </c>
      <c r="F3849" s="156"/>
      <c r="G3849" s="156"/>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353</v>
      </c>
      <c r="AH3849" s="145">
        <v>0</v>
      </c>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71">
        <v>349</v>
      </c>
      <c r="B3850" s="172" t="s">
        <v>3117</v>
      </c>
      <c r="C3850" s="180" t="s">
        <v>3118</v>
      </c>
      <c r="D3850" s="173" t="s">
        <v>371</v>
      </c>
      <c r="E3850" s="174">
        <v>65.275350000000003</v>
      </c>
      <c r="F3850" s="175"/>
      <c r="G3850" s="176">
        <f>ROUND(E3850*F3850,2)</f>
        <v>0</v>
      </c>
      <c r="H3850" s="175"/>
      <c r="I3850" s="176">
        <f>ROUND(E3850*H3850,2)</f>
        <v>0</v>
      </c>
      <c r="J3850" s="175"/>
      <c r="K3850" s="176">
        <f>ROUND(E3850*J3850,2)</f>
        <v>0</v>
      </c>
      <c r="L3850" s="176">
        <v>15</v>
      </c>
      <c r="M3850" s="176">
        <f>G3850*(1+L3850/100)</f>
        <v>0</v>
      </c>
      <c r="N3850" s="174">
        <v>2.5000000000000001E-2</v>
      </c>
      <c r="O3850" s="174">
        <f>ROUND(E3850*N3850,2)</f>
        <v>1.63</v>
      </c>
      <c r="P3850" s="174">
        <v>0</v>
      </c>
      <c r="Q3850" s="174">
        <f>ROUND(E3850*P3850,2)</f>
        <v>0</v>
      </c>
      <c r="R3850" s="176" t="s">
        <v>506</v>
      </c>
      <c r="S3850" s="176" t="s">
        <v>327</v>
      </c>
      <c r="T3850" s="177" t="s">
        <v>327</v>
      </c>
      <c r="U3850" s="156">
        <v>0</v>
      </c>
      <c r="V3850" s="156">
        <f>ROUND(E3850*U3850,2)</f>
        <v>0</v>
      </c>
      <c r="W3850" s="156"/>
      <c r="X3850" s="156" t="s">
        <v>507</v>
      </c>
      <c r="Y3850" s="145"/>
      <c r="Z3850" s="145"/>
      <c r="AA3850" s="145"/>
      <c r="AB3850" s="145"/>
      <c r="AC3850" s="145"/>
      <c r="AD3850" s="145"/>
      <c r="AE3850" s="145"/>
      <c r="AF3850" s="145"/>
      <c r="AG3850" s="145" t="s">
        <v>508</v>
      </c>
      <c r="AH3850" s="145"/>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1" t="s">
        <v>3210</v>
      </c>
      <c r="D3851" s="161"/>
      <c r="E3851" s="162">
        <v>62.167000000000002</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5</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52"/>
      <c r="B3852" s="153"/>
      <c r="C3852" s="197" t="s">
        <v>3120</v>
      </c>
      <c r="D3852" s="185"/>
      <c r="E3852" s="186">
        <v>3.1083500000000002</v>
      </c>
      <c r="F3852" s="156"/>
      <c r="G3852" s="156"/>
      <c r="H3852" s="156"/>
      <c r="I3852" s="156"/>
      <c r="J3852" s="156"/>
      <c r="K3852" s="156"/>
      <c r="L3852" s="156"/>
      <c r="M3852" s="156"/>
      <c r="N3852" s="155"/>
      <c r="O3852" s="155"/>
      <c r="P3852" s="155"/>
      <c r="Q3852" s="155"/>
      <c r="R3852" s="156"/>
      <c r="S3852" s="156"/>
      <c r="T3852" s="156"/>
      <c r="U3852" s="156"/>
      <c r="V3852" s="156"/>
      <c r="W3852" s="156"/>
      <c r="X3852" s="156"/>
      <c r="Y3852" s="145"/>
      <c r="Z3852" s="145"/>
      <c r="AA3852" s="145"/>
      <c r="AB3852" s="145"/>
      <c r="AC3852" s="145"/>
      <c r="AD3852" s="145"/>
      <c r="AE3852" s="145"/>
      <c r="AF3852" s="145"/>
      <c r="AG3852" s="145" t="s">
        <v>353</v>
      </c>
      <c r="AH3852" s="145">
        <v>4</v>
      </c>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ht="20.399999999999999" outlineLevel="1" x14ac:dyDescent="0.25">
      <c r="A3853" s="171">
        <v>350</v>
      </c>
      <c r="B3853" s="172" t="s">
        <v>3121</v>
      </c>
      <c r="C3853" s="180" t="s">
        <v>3122</v>
      </c>
      <c r="D3853" s="173" t="s">
        <v>513</v>
      </c>
      <c r="E3853" s="174">
        <v>67.166399999999996</v>
      </c>
      <c r="F3853" s="175"/>
      <c r="G3853" s="176">
        <f>ROUND(E3853*F3853,2)</f>
        <v>0</v>
      </c>
      <c r="H3853" s="175"/>
      <c r="I3853" s="176">
        <f>ROUND(E3853*H3853,2)</f>
        <v>0</v>
      </c>
      <c r="J3853" s="175"/>
      <c r="K3853" s="176">
        <f>ROUND(E3853*J3853,2)</f>
        <v>0</v>
      </c>
      <c r="L3853" s="176">
        <v>15</v>
      </c>
      <c r="M3853" s="176">
        <f>G3853*(1+L3853/100)</f>
        <v>0</v>
      </c>
      <c r="N3853" s="174">
        <v>1.8E-3</v>
      </c>
      <c r="O3853" s="174">
        <f>ROUND(E3853*N3853,2)</f>
        <v>0.12</v>
      </c>
      <c r="P3853" s="174">
        <v>0</v>
      </c>
      <c r="Q3853" s="174">
        <f>ROUND(E3853*P3853,2)</f>
        <v>0</v>
      </c>
      <c r="R3853" s="176" t="s">
        <v>506</v>
      </c>
      <c r="S3853" s="176" t="s">
        <v>327</v>
      </c>
      <c r="T3853" s="177" t="s">
        <v>327</v>
      </c>
      <c r="U3853" s="156">
        <v>0</v>
      </c>
      <c r="V3853" s="156">
        <f>ROUND(E3853*U3853,2)</f>
        <v>0</v>
      </c>
      <c r="W3853" s="156"/>
      <c r="X3853" s="156" t="s">
        <v>507</v>
      </c>
      <c r="Y3853" s="145"/>
      <c r="Z3853" s="145"/>
      <c r="AA3853" s="145"/>
      <c r="AB3853" s="145"/>
      <c r="AC3853" s="145"/>
      <c r="AD3853" s="145"/>
      <c r="AE3853" s="145"/>
      <c r="AF3853" s="145"/>
      <c r="AG3853" s="145" t="s">
        <v>508</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1" t="s">
        <v>3188</v>
      </c>
      <c r="D3854" s="161"/>
      <c r="E3854" s="162">
        <v>22.51</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5</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52"/>
      <c r="B3855" s="153"/>
      <c r="C3855" s="181" t="s">
        <v>3189</v>
      </c>
      <c r="D3855" s="161"/>
      <c r="E3855" s="162">
        <v>37.46</v>
      </c>
      <c r="F3855" s="156"/>
      <c r="G3855" s="156"/>
      <c r="H3855" s="156"/>
      <c r="I3855" s="156"/>
      <c r="J3855" s="156"/>
      <c r="K3855" s="156"/>
      <c r="L3855" s="156"/>
      <c r="M3855" s="156"/>
      <c r="N3855" s="155"/>
      <c r="O3855" s="155"/>
      <c r="P3855" s="155"/>
      <c r="Q3855" s="155"/>
      <c r="R3855" s="156"/>
      <c r="S3855" s="156"/>
      <c r="T3855" s="156"/>
      <c r="U3855" s="156"/>
      <c r="V3855" s="156"/>
      <c r="W3855" s="156"/>
      <c r="X3855" s="156"/>
      <c r="Y3855" s="145"/>
      <c r="Z3855" s="145"/>
      <c r="AA3855" s="145"/>
      <c r="AB3855" s="145"/>
      <c r="AC3855" s="145"/>
      <c r="AD3855" s="145"/>
      <c r="AE3855" s="145"/>
      <c r="AF3855" s="145"/>
      <c r="AG3855" s="145" t="s">
        <v>353</v>
      </c>
      <c r="AH3855" s="145">
        <v>5</v>
      </c>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97" t="s">
        <v>2916</v>
      </c>
      <c r="D3856" s="185"/>
      <c r="E3856" s="186">
        <v>7.1963999999999997</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4</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71">
        <v>351</v>
      </c>
      <c r="B3857" s="172" t="s">
        <v>3124</v>
      </c>
      <c r="C3857" s="180" t="s">
        <v>3125</v>
      </c>
      <c r="D3857" s="173" t="s">
        <v>371</v>
      </c>
      <c r="E3857" s="174">
        <v>90.643320000000003</v>
      </c>
      <c r="F3857" s="175"/>
      <c r="G3857" s="176">
        <f>ROUND(E3857*F3857,2)</f>
        <v>0</v>
      </c>
      <c r="H3857" s="175"/>
      <c r="I3857" s="176">
        <f>ROUND(E3857*H3857,2)</f>
        <v>0</v>
      </c>
      <c r="J3857" s="175"/>
      <c r="K3857" s="176">
        <f>ROUND(E3857*J3857,2)</f>
        <v>0</v>
      </c>
      <c r="L3857" s="176">
        <v>15</v>
      </c>
      <c r="M3857" s="176">
        <f>G3857*(1+L3857/100)</f>
        <v>0</v>
      </c>
      <c r="N3857" s="174">
        <v>2.5000000000000001E-2</v>
      </c>
      <c r="O3857" s="174">
        <f>ROUND(E3857*N3857,2)</f>
        <v>2.27</v>
      </c>
      <c r="P3857" s="174">
        <v>0</v>
      </c>
      <c r="Q3857" s="174">
        <f>ROUND(E3857*P3857,2)</f>
        <v>0</v>
      </c>
      <c r="R3857" s="176" t="s">
        <v>506</v>
      </c>
      <c r="S3857" s="176" t="s">
        <v>327</v>
      </c>
      <c r="T3857" s="177" t="s">
        <v>327</v>
      </c>
      <c r="U3857" s="156">
        <v>0</v>
      </c>
      <c r="V3857" s="156">
        <f>ROUND(E3857*U3857,2)</f>
        <v>0</v>
      </c>
      <c r="W3857" s="156"/>
      <c r="X3857" s="156" t="s">
        <v>507</v>
      </c>
      <c r="Y3857" s="145"/>
      <c r="Z3857" s="145"/>
      <c r="AA3857" s="145"/>
      <c r="AB3857" s="145"/>
      <c r="AC3857" s="145"/>
      <c r="AD3857" s="145"/>
      <c r="AE3857" s="145"/>
      <c r="AF3857" s="145"/>
      <c r="AG3857" s="145" t="s">
        <v>508</v>
      </c>
      <c r="AH3857" s="145"/>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outlineLevel="1" x14ac:dyDescent="0.25">
      <c r="A3858" s="152"/>
      <c r="B3858" s="153"/>
      <c r="C3858" s="181" t="s">
        <v>3211</v>
      </c>
      <c r="D3858" s="161"/>
      <c r="E3858" s="162">
        <v>95.921999999999997</v>
      </c>
      <c r="F3858" s="156"/>
      <c r="G3858" s="156"/>
      <c r="H3858" s="156"/>
      <c r="I3858" s="156"/>
      <c r="J3858" s="156"/>
      <c r="K3858" s="156"/>
      <c r="L3858" s="156"/>
      <c r="M3858" s="156"/>
      <c r="N3858" s="155"/>
      <c r="O3858" s="155"/>
      <c r="P3858" s="155"/>
      <c r="Q3858" s="155"/>
      <c r="R3858" s="156"/>
      <c r="S3858" s="156"/>
      <c r="T3858" s="156"/>
      <c r="U3858" s="156"/>
      <c r="V3858" s="156"/>
      <c r="W3858" s="156"/>
      <c r="X3858" s="156"/>
      <c r="Y3858" s="145"/>
      <c r="Z3858" s="145"/>
      <c r="AA3858" s="145"/>
      <c r="AB3858" s="145"/>
      <c r="AC3858" s="145"/>
      <c r="AD3858" s="145"/>
      <c r="AE3858" s="145"/>
      <c r="AF3858" s="145"/>
      <c r="AG3858" s="145" t="s">
        <v>353</v>
      </c>
      <c r="AH3858" s="145">
        <v>0</v>
      </c>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1" t="s">
        <v>3212</v>
      </c>
      <c r="D3859" s="161"/>
      <c r="E3859" s="162">
        <v>-7.056</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0</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97" t="s">
        <v>3129</v>
      </c>
      <c r="D3860" s="185"/>
      <c r="E3860" s="186">
        <v>1.77732</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4</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ht="20.399999999999999" outlineLevel="1" x14ac:dyDescent="0.25">
      <c r="A3861" s="171">
        <v>352</v>
      </c>
      <c r="B3861" s="172" t="s">
        <v>3130</v>
      </c>
      <c r="C3861" s="180" t="s">
        <v>3131</v>
      </c>
      <c r="D3861" s="173" t="s">
        <v>513</v>
      </c>
      <c r="E3861" s="174">
        <v>604.28880000000004</v>
      </c>
      <c r="F3861" s="175"/>
      <c r="G3861" s="176">
        <f>ROUND(E3861*F3861,2)</f>
        <v>0</v>
      </c>
      <c r="H3861" s="175"/>
      <c r="I3861" s="176">
        <f>ROUND(E3861*H3861,2)</f>
        <v>0</v>
      </c>
      <c r="J3861" s="175"/>
      <c r="K3861" s="176">
        <f>ROUND(E3861*J3861,2)</f>
        <v>0</v>
      </c>
      <c r="L3861" s="176">
        <v>15</v>
      </c>
      <c r="M3861" s="176">
        <f>G3861*(1+L3861/100)</f>
        <v>0</v>
      </c>
      <c r="N3861" s="174">
        <v>5.5999999999999999E-3</v>
      </c>
      <c r="O3861" s="174">
        <f>ROUND(E3861*N3861,2)</f>
        <v>3.38</v>
      </c>
      <c r="P3861" s="174">
        <v>0</v>
      </c>
      <c r="Q3861" s="174">
        <f>ROUND(E3861*P3861,2)</f>
        <v>0</v>
      </c>
      <c r="R3861" s="176" t="s">
        <v>506</v>
      </c>
      <c r="S3861" s="176" t="s">
        <v>327</v>
      </c>
      <c r="T3861" s="177" t="s">
        <v>327</v>
      </c>
      <c r="U3861" s="156">
        <v>0</v>
      </c>
      <c r="V3861" s="156">
        <f>ROUND(E3861*U3861,2)</f>
        <v>0</v>
      </c>
      <c r="W3861" s="156"/>
      <c r="X3861" s="156" t="s">
        <v>507</v>
      </c>
      <c r="Y3861" s="145"/>
      <c r="Z3861" s="145"/>
      <c r="AA3861" s="145"/>
      <c r="AB3861" s="145"/>
      <c r="AC3861" s="145"/>
      <c r="AD3861" s="145"/>
      <c r="AE3861" s="145"/>
      <c r="AF3861" s="145"/>
      <c r="AG3861" s="145" t="s">
        <v>508</v>
      </c>
      <c r="AH3861" s="145"/>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52"/>
      <c r="B3862" s="153"/>
      <c r="C3862" s="181" t="s">
        <v>3213</v>
      </c>
      <c r="D3862" s="161"/>
      <c r="E3862" s="162">
        <v>592.44000000000005</v>
      </c>
      <c r="F3862" s="156"/>
      <c r="G3862" s="156"/>
      <c r="H3862" s="156"/>
      <c r="I3862" s="156"/>
      <c r="J3862" s="156"/>
      <c r="K3862" s="156"/>
      <c r="L3862" s="156"/>
      <c r="M3862" s="156"/>
      <c r="N3862" s="155"/>
      <c r="O3862" s="155"/>
      <c r="P3862" s="155"/>
      <c r="Q3862" s="155"/>
      <c r="R3862" s="156"/>
      <c r="S3862" s="156"/>
      <c r="T3862" s="156"/>
      <c r="U3862" s="156"/>
      <c r="V3862" s="156"/>
      <c r="W3862" s="156"/>
      <c r="X3862" s="156"/>
      <c r="Y3862" s="145"/>
      <c r="Z3862" s="145"/>
      <c r="AA3862" s="145"/>
      <c r="AB3862" s="145"/>
      <c r="AC3862" s="145"/>
      <c r="AD3862" s="145"/>
      <c r="AE3862" s="145"/>
      <c r="AF3862" s="145"/>
      <c r="AG3862" s="145" t="s">
        <v>353</v>
      </c>
      <c r="AH3862" s="145">
        <v>5</v>
      </c>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97" t="s">
        <v>3129</v>
      </c>
      <c r="D3863" s="185"/>
      <c r="E3863" s="186">
        <v>11.848800000000001</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4</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ht="20.399999999999999" outlineLevel="1" x14ac:dyDescent="0.25">
      <c r="A3864" s="171">
        <v>353</v>
      </c>
      <c r="B3864" s="172" t="s">
        <v>3139</v>
      </c>
      <c r="C3864" s="180" t="s">
        <v>3140</v>
      </c>
      <c r="D3864" s="173" t="s">
        <v>513</v>
      </c>
      <c r="E3864" s="174">
        <v>744.61096999999995</v>
      </c>
      <c r="F3864" s="175"/>
      <c r="G3864" s="176">
        <f>ROUND(E3864*F3864,2)</f>
        <v>0</v>
      </c>
      <c r="H3864" s="175"/>
      <c r="I3864" s="176">
        <f>ROUND(E3864*H3864,2)</f>
        <v>0</v>
      </c>
      <c r="J3864" s="175"/>
      <c r="K3864" s="176">
        <f>ROUND(E3864*J3864,2)</f>
        <v>0</v>
      </c>
      <c r="L3864" s="176">
        <v>15</v>
      </c>
      <c r="M3864" s="176">
        <f>G3864*(1+L3864/100)</f>
        <v>0</v>
      </c>
      <c r="N3864" s="174">
        <v>4.4999999999999997E-3</v>
      </c>
      <c r="O3864" s="174">
        <f>ROUND(E3864*N3864,2)</f>
        <v>3.35</v>
      </c>
      <c r="P3864" s="174">
        <v>0</v>
      </c>
      <c r="Q3864" s="174">
        <f>ROUND(E3864*P3864,2)</f>
        <v>0</v>
      </c>
      <c r="R3864" s="176" t="s">
        <v>506</v>
      </c>
      <c r="S3864" s="176" t="s">
        <v>327</v>
      </c>
      <c r="T3864" s="177" t="s">
        <v>327</v>
      </c>
      <c r="U3864" s="156">
        <v>0</v>
      </c>
      <c r="V3864" s="156">
        <f>ROUND(E3864*U3864,2)</f>
        <v>0</v>
      </c>
      <c r="W3864" s="156"/>
      <c r="X3864" s="156" t="s">
        <v>507</v>
      </c>
      <c r="Y3864" s="145"/>
      <c r="Z3864" s="145"/>
      <c r="AA3864" s="145"/>
      <c r="AB3864" s="145"/>
      <c r="AC3864" s="145"/>
      <c r="AD3864" s="145"/>
      <c r="AE3864" s="145"/>
      <c r="AF3864" s="145"/>
      <c r="AG3864" s="145" t="s">
        <v>508</v>
      </c>
      <c r="AH3864" s="145"/>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81" t="s">
        <v>3166</v>
      </c>
      <c r="D3865" s="161"/>
      <c r="E3865" s="162">
        <v>595.20000000000005</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5</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outlineLevel="1" x14ac:dyDescent="0.25">
      <c r="A3866" s="152"/>
      <c r="B3866" s="153"/>
      <c r="C3866" s="181" t="s">
        <v>3193</v>
      </c>
      <c r="D3866" s="161"/>
      <c r="E3866" s="162">
        <v>52.287799999999997</v>
      </c>
      <c r="F3866" s="156"/>
      <c r="G3866" s="156"/>
      <c r="H3866" s="156"/>
      <c r="I3866" s="156"/>
      <c r="J3866" s="156"/>
      <c r="K3866" s="156"/>
      <c r="L3866" s="156"/>
      <c r="M3866" s="156"/>
      <c r="N3866" s="155"/>
      <c r="O3866" s="155"/>
      <c r="P3866" s="155"/>
      <c r="Q3866" s="155"/>
      <c r="R3866" s="156"/>
      <c r="S3866" s="156"/>
      <c r="T3866" s="156"/>
      <c r="U3866" s="156"/>
      <c r="V3866" s="156"/>
      <c r="W3866" s="156"/>
      <c r="X3866" s="156"/>
      <c r="Y3866" s="145"/>
      <c r="Z3866" s="145"/>
      <c r="AA3866" s="145"/>
      <c r="AB3866" s="145"/>
      <c r="AC3866" s="145"/>
      <c r="AD3866" s="145"/>
      <c r="AE3866" s="145"/>
      <c r="AF3866" s="145"/>
      <c r="AG3866" s="145" t="s">
        <v>353</v>
      </c>
      <c r="AH3866" s="145">
        <v>5</v>
      </c>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97" t="s">
        <v>851</v>
      </c>
      <c r="D3867" s="185"/>
      <c r="E3867" s="186">
        <v>97.123170000000002</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4</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ht="20.399999999999999" outlineLevel="1" x14ac:dyDescent="0.25">
      <c r="A3868" s="171">
        <v>354</v>
      </c>
      <c r="B3868" s="172" t="s">
        <v>3141</v>
      </c>
      <c r="C3868" s="180" t="s">
        <v>3142</v>
      </c>
      <c r="D3868" s="173" t="s">
        <v>513</v>
      </c>
      <c r="E3868" s="174">
        <v>672.53549999999996</v>
      </c>
      <c r="F3868" s="175"/>
      <c r="G3868" s="176">
        <f>ROUND(E3868*F3868,2)</f>
        <v>0</v>
      </c>
      <c r="H3868" s="175"/>
      <c r="I3868" s="176">
        <f>ROUND(E3868*H3868,2)</f>
        <v>0</v>
      </c>
      <c r="J3868" s="175"/>
      <c r="K3868" s="176">
        <f>ROUND(E3868*J3868,2)</f>
        <v>0</v>
      </c>
      <c r="L3868" s="176">
        <v>15</v>
      </c>
      <c r="M3868" s="176">
        <f>G3868*(1+L3868/100)</f>
        <v>0</v>
      </c>
      <c r="N3868" s="174">
        <v>2.0000000000000001E-4</v>
      </c>
      <c r="O3868" s="174">
        <f>ROUND(E3868*N3868,2)</f>
        <v>0.13</v>
      </c>
      <c r="P3868" s="174">
        <v>0</v>
      </c>
      <c r="Q3868" s="174">
        <f>ROUND(E3868*P3868,2)</f>
        <v>0</v>
      </c>
      <c r="R3868" s="176" t="s">
        <v>506</v>
      </c>
      <c r="S3868" s="176" t="s">
        <v>327</v>
      </c>
      <c r="T3868" s="177" t="s">
        <v>327</v>
      </c>
      <c r="U3868" s="156">
        <v>0</v>
      </c>
      <c r="V3868" s="156">
        <f>ROUND(E3868*U3868,2)</f>
        <v>0</v>
      </c>
      <c r="W3868" s="156"/>
      <c r="X3868" s="156" t="s">
        <v>507</v>
      </c>
      <c r="Y3868" s="145"/>
      <c r="Z3868" s="145"/>
      <c r="AA3868" s="145"/>
      <c r="AB3868" s="145"/>
      <c r="AC3868" s="145"/>
      <c r="AD3868" s="145"/>
      <c r="AE3868" s="145"/>
      <c r="AF3868" s="145"/>
      <c r="AG3868" s="145" t="s">
        <v>508</v>
      </c>
      <c r="AH3868" s="145"/>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outlineLevel="1" x14ac:dyDescent="0.25">
      <c r="A3869" s="152"/>
      <c r="B3869" s="153"/>
      <c r="C3869" s="181" t="s">
        <v>3214</v>
      </c>
      <c r="D3869" s="161"/>
      <c r="E3869" s="162">
        <v>640.51</v>
      </c>
      <c r="F3869" s="156"/>
      <c r="G3869" s="156"/>
      <c r="H3869" s="156"/>
      <c r="I3869" s="156"/>
      <c r="J3869" s="156"/>
      <c r="K3869" s="156"/>
      <c r="L3869" s="156"/>
      <c r="M3869" s="156"/>
      <c r="N3869" s="155"/>
      <c r="O3869" s="155"/>
      <c r="P3869" s="155"/>
      <c r="Q3869" s="155"/>
      <c r="R3869" s="156"/>
      <c r="S3869" s="156"/>
      <c r="T3869" s="156"/>
      <c r="U3869" s="156"/>
      <c r="V3869" s="156"/>
      <c r="W3869" s="156"/>
      <c r="X3869" s="156"/>
      <c r="Y3869" s="145"/>
      <c r="Z3869" s="145"/>
      <c r="AA3869" s="145"/>
      <c r="AB3869" s="145"/>
      <c r="AC3869" s="145"/>
      <c r="AD3869" s="145"/>
      <c r="AE3869" s="145"/>
      <c r="AF3869" s="145"/>
      <c r="AG3869" s="145" t="s">
        <v>353</v>
      </c>
      <c r="AH3869" s="145">
        <v>5</v>
      </c>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97" t="s">
        <v>3144</v>
      </c>
      <c r="D3870" s="185"/>
      <c r="E3870" s="186">
        <v>32.025500000000001</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4</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ht="20.399999999999999" outlineLevel="1" x14ac:dyDescent="0.25">
      <c r="A3871" s="171">
        <v>355</v>
      </c>
      <c r="B3871" s="172" t="s">
        <v>2922</v>
      </c>
      <c r="C3871" s="180" t="s">
        <v>2923</v>
      </c>
      <c r="D3871" s="173" t="s">
        <v>513</v>
      </c>
      <c r="E3871" s="174">
        <v>658.94849999999997</v>
      </c>
      <c r="F3871" s="175"/>
      <c r="G3871" s="176">
        <f>ROUND(E3871*F3871,2)</f>
        <v>0</v>
      </c>
      <c r="H3871" s="175"/>
      <c r="I3871" s="176">
        <f>ROUND(E3871*H3871,2)</f>
        <v>0</v>
      </c>
      <c r="J3871" s="175"/>
      <c r="K3871" s="176">
        <f>ROUND(E3871*J3871,2)</f>
        <v>0</v>
      </c>
      <c r="L3871" s="176">
        <v>15</v>
      </c>
      <c r="M3871" s="176">
        <f>G3871*(1+L3871/100)</f>
        <v>0</v>
      </c>
      <c r="N3871" s="174">
        <v>5.0000000000000001E-4</v>
      </c>
      <c r="O3871" s="174">
        <f>ROUND(E3871*N3871,2)</f>
        <v>0.33</v>
      </c>
      <c r="P3871" s="174">
        <v>0</v>
      </c>
      <c r="Q3871" s="174">
        <f>ROUND(E3871*P3871,2)</f>
        <v>0</v>
      </c>
      <c r="R3871" s="176" t="s">
        <v>506</v>
      </c>
      <c r="S3871" s="176" t="s">
        <v>327</v>
      </c>
      <c r="T3871" s="177" t="s">
        <v>327</v>
      </c>
      <c r="U3871" s="156">
        <v>0</v>
      </c>
      <c r="V3871" s="156">
        <f>ROUND(E3871*U3871,2)</f>
        <v>0</v>
      </c>
      <c r="W3871" s="156"/>
      <c r="X3871" s="156" t="s">
        <v>507</v>
      </c>
      <c r="Y3871" s="145"/>
      <c r="Z3871" s="145"/>
      <c r="AA3871" s="145"/>
      <c r="AB3871" s="145"/>
      <c r="AC3871" s="145"/>
      <c r="AD3871" s="145"/>
      <c r="AE3871" s="145"/>
      <c r="AF3871" s="145"/>
      <c r="AG3871" s="145" t="s">
        <v>508</v>
      </c>
      <c r="AH3871" s="145"/>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81" t="s">
        <v>3215</v>
      </c>
      <c r="D3872" s="161"/>
      <c r="E3872" s="162">
        <v>627.57000000000005</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5</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outlineLevel="1" x14ac:dyDescent="0.25">
      <c r="A3873" s="152"/>
      <c r="B3873" s="153"/>
      <c r="C3873" s="197" t="s">
        <v>3144</v>
      </c>
      <c r="D3873" s="185"/>
      <c r="E3873" s="186">
        <v>31.378499999999999</v>
      </c>
      <c r="F3873" s="156"/>
      <c r="G3873" s="156"/>
      <c r="H3873" s="156"/>
      <c r="I3873" s="156"/>
      <c r="J3873" s="156"/>
      <c r="K3873" s="156"/>
      <c r="L3873" s="156"/>
      <c r="M3873" s="156"/>
      <c r="N3873" s="155"/>
      <c r="O3873" s="155"/>
      <c r="P3873" s="155"/>
      <c r="Q3873" s="155"/>
      <c r="R3873" s="156"/>
      <c r="S3873" s="156"/>
      <c r="T3873" s="156"/>
      <c r="U3873" s="156"/>
      <c r="V3873" s="156"/>
      <c r="W3873" s="156"/>
      <c r="X3873" s="156"/>
      <c r="Y3873" s="145"/>
      <c r="Z3873" s="145"/>
      <c r="AA3873" s="145"/>
      <c r="AB3873" s="145"/>
      <c r="AC3873" s="145"/>
      <c r="AD3873" s="145"/>
      <c r="AE3873" s="145"/>
      <c r="AF3873" s="145"/>
      <c r="AG3873" s="145" t="s">
        <v>353</v>
      </c>
      <c r="AH3873" s="145">
        <v>4</v>
      </c>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71">
        <v>356</v>
      </c>
      <c r="B3874" s="172" t="s">
        <v>3146</v>
      </c>
      <c r="C3874" s="180" t="s">
        <v>3147</v>
      </c>
      <c r="D3874" s="173" t="s">
        <v>505</v>
      </c>
      <c r="E3874" s="174">
        <v>20.663170000000001</v>
      </c>
      <c r="F3874" s="175"/>
      <c r="G3874" s="176">
        <f>ROUND(E3874*F3874,2)</f>
        <v>0</v>
      </c>
      <c r="H3874" s="175"/>
      <c r="I3874" s="176">
        <f>ROUND(E3874*H3874,2)</f>
        <v>0</v>
      </c>
      <c r="J3874" s="175"/>
      <c r="K3874" s="176">
        <f>ROUND(E3874*J3874,2)</f>
        <v>0</v>
      </c>
      <c r="L3874" s="176">
        <v>15</v>
      </c>
      <c r="M3874" s="176">
        <f>G3874*(1+L3874/100)</f>
        <v>0</v>
      </c>
      <c r="N3874" s="174">
        <v>0</v>
      </c>
      <c r="O3874" s="174">
        <f>ROUND(E3874*N3874,2)</f>
        <v>0</v>
      </c>
      <c r="P3874" s="174">
        <v>0</v>
      </c>
      <c r="Q3874" s="174">
        <f>ROUND(E3874*P3874,2)</f>
        <v>0</v>
      </c>
      <c r="R3874" s="176" t="s">
        <v>2695</v>
      </c>
      <c r="S3874" s="176" t="s">
        <v>327</v>
      </c>
      <c r="T3874" s="177" t="s">
        <v>327</v>
      </c>
      <c r="U3874" s="156">
        <v>1.609</v>
      </c>
      <c r="V3874" s="156">
        <f>ROUND(E3874*U3874,2)</f>
        <v>33.25</v>
      </c>
      <c r="W3874" s="156"/>
      <c r="X3874" s="156" t="s">
        <v>2679</v>
      </c>
      <c r="Y3874" s="145"/>
      <c r="Z3874" s="145"/>
      <c r="AA3874" s="145"/>
      <c r="AB3874" s="145"/>
      <c r="AC3874" s="145"/>
      <c r="AD3874" s="145"/>
      <c r="AE3874" s="145"/>
      <c r="AF3874" s="145"/>
      <c r="AG3874" s="145" t="s">
        <v>2680</v>
      </c>
      <c r="AH3874" s="145"/>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270" t="s">
        <v>3148</v>
      </c>
      <c r="D3875" s="271"/>
      <c r="E3875" s="271"/>
      <c r="F3875" s="271"/>
      <c r="G3875" s="271"/>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376</v>
      </c>
      <c r="AH3875" s="145"/>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outlineLevel="1" x14ac:dyDescent="0.25">
      <c r="A3876" s="152"/>
      <c r="B3876" s="153"/>
      <c r="C3876" s="181" t="s">
        <v>2682</v>
      </c>
      <c r="D3876" s="161"/>
      <c r="E3876" s="162"/>
      <c r="F3876" s="156"/>
      <c r="G3876" s="156"/>
      <c r="H3876" s="156"/>
      <c r="I3876" s="156"/>
      <c r="J3876" s="156"/>
      <c r="K3876" s="156"/>
      <c r="L3876" s="156"/>
      <c r="M3876" s="156"/>
      <c r="N3876" s="155"/>
      <c r="O3876" s="155"/>
      <c r="P3876" s="155"/>
      <c r="Q3876" s="155"/>
      <c r="R3876" s="156"/>
      <c r="S3876" s="156"/>
      <c r="T3876" s="156"/>
      <c r="U3876" s="156"/>
      <c r="V3876" s="156"/>
      <c r="W3876" s="156"/>
      <c r="X3876" s="156"/>
      <c r="Y3876" s="145"/>
      <c r="Z3876" s="145"/>
      <c r="AA3876" s="145"/>
      <c r="AB3876" s="145"/>
      <c r="AC3876" s="145"/>
      <c r="AD3876" s="145"/>
      <c r="AE3876" s="145"/>
      <c r="AF3876" s="145"/>
      <c r="AG3876" s="145" t="s">
        <v>353</v>
      </c>
      <c r="AH3876" s="145">
        <v>0</v>
      </c>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ht="20.399999999999999" outlineLevel="1" x14ac:dyDescent="0.25">
      <c r="A3877" s="152"/>
      <c r="B3877" s="153"/>
      <c r="C3877" s="181" t="s">
        <v>3216</v>
      </c>
      <c r="D3877" s="161"/>
      <c r="E3877" s="162"/>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0</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81" t="s">
        <v>3217</v>
      </c>
      <c r="D3878" s="161"/>
      <c r="E3878" s="162"/>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0</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52"/>
      <c r="B3879" s="153"/>
      <c r="C3879" s="181" t="s">
        <v>3218</v>
      </c>
      <c r="D3879" s="161"/>
      <c r="E3879" s="162">
        <v>20.663170000000001</v>
      </c>
      <c r="F3879" s="156"/>
      <c r="G3879" s="156"/>
      <c r="H3879" s="156"/>
      <c r="I3879" s="156"/>
      <c r="J3879" s="156"/>
      <c r="K3879" s="156"/>
      <c r="L3879" s="156"/>
      <c r="M3879" s="156"/>
      <c r="N3879" s="155"/>
      <c r="O3879" s="155"/>
      <c r="P3879" s="155"/>
      <c r="Q3879" s="155"/>
      <c r="R3879" s="156"/>
      <c r="S3879" s="156"/>
      <c r="T3879" s="156"/>
      <c r="U3879" s="156"/>
      <c r="V3879" s="156"/>
      <c r="W3879" s="156"/>
      <c r="X3879" s="156"/>
      <c r="Y3879" s="145"/>
      <c r="Z3879" s="145"/>
      <c r="AA3879" s="145"/>
      <c r="AB3879" s="145"/>
      <c r="AC3879" s="145"/>
      <c r="AD3879" s="145"/>
      <c r="AE3879" s="145"/>
      <c r="AF3879" s="145"/>
      <c r="AG3879" s="145" t="s">
        <v>353</v>
      </c>
      <c r="AH3879" s="145">
        <v>0</v>
      </c>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x14ac:dyDescent="0.25">
      <c r="A3880" s="164" t="s">
        <v>322</v>
      </c>
      <c r="B3880" s="165" t="s">
        <v>202</v>
      </c>
      <c r="C3880" s="179" t="s">
        <v>203</v>
      </c>
      <c r="D3880" s="166"/>
      <c r="E3880" s="167"/>
      <c r="F3880" s="168"/>
      <c r="G3880" s="168">
        <f>SUMIF(AG3881:AG4042,"&lt;&gt;NOR",G3881:G4042)</f>
        <v>0</v>
      </c>
      <c r="H3880" s="168"/>
      <c r="I3880" s="168">
        <f>SUM(I3881:I4042)</f>
        <v>0</v>
      </c>
      <c r="J3880" s="168"/>
      <c r="K3880" s="168">
        <f>SUM(K3881:K4042)</f>
        <v>0</v>
      </c>
      <c r="L3880" s="168"/>
      <c r="M3880" s="168">
        <f>SUM(M3881:M4042)</f>
        <v>0</v>
      </c>
      <c r="N3880" s="167"/>
      <c r="O3880" s="167">
        <f>SUM(O3881:O4042)</f>
        <v>26.72000000000001</v>
      </c>
      <c r="P3880" s="167"/>
      <c r="Q3880" s="167">
        <f>SUM(Q3881:Q4042)</f>
        <v>0</v>
      </c>
      <c r="R3880" s="168"/>
      <c r="S3880" s="168"/>
      <c r="T3880" s="169"/>
      <c r="U3880" s="163"/>
      <c r="V3880" s="163">
        <f>SUM(V3881:V4042)</f>
        <v>328.03999999999996</v>
      </c>
      <c r="W3880" s="163"/>
      <c r="X3880" s="163"/>
      <c r="AG3880" t="s">
        <v>323</v>
      </c>
    </row>
    <row r="3881" spans="1:60" outlineLevel="1" x14ac:dyDescent="0.25">
      <c r="A3881" s="171">
        <v>357</v>
      </c>
      <c r="B3881" s="172" t="s">
        <v>517</v>
      </c>
      <c r="C3881" s="180" t="s">
        <v>518</v>
      </c>
      <c r="D3881" s="173" t="s">
        <v>371</v>
      </c>
      <c r="E3881" s="174">
        <v>2.8731599999999999</v>
      </c>
      <c r="F3881" s="175"/>
      <c r="G3881" s="176">
        <f>ROUND(E3881*F3881,2)</f>
        <v>0</v>
      </c>
      <c r="H3881" s="175"/>
      <c r="I3881" s="176">
        <f>ROUND(E3881*H3881,2)</f>
        <v>0</v>
      </c>
      <c r="J3881" s="175"/>
      <c r="K3881" s="176">
        <f>ROUND(E3881*J3881,2)</f>
        <v>0</v>
      </c>
      <c r="L3881" s="176">
        <v>15</v>
      </c>
      <c r="M3881" s="176">
        <f>G3881*(1+L3881/100)</f>
        <v>0</v>
      </c>
      <c r="N3881" s="174">
        <v>2.16</v>
      </c>
      <c r="O3881" s="174">
        <f>ROUND(E3881*N3881,2)</f>
        <v>6.21</v>
      </c>
      <c r="P3881" s="174">
        <v>0</v>
      </c>
      <c r="Q3881" s="174">
        <f>ROUND(E3881*P3881,2)</f>
        <v>0</v>
      </c>
      <c r="R3881" s="176" t="s">
        <v>514</v>
      </c>
      <c r="S3881" s="176" t="s">
        <v>327</v>
      </c>
      <c r="T3881" s="177" t="s">
        <v>327</v>
      </c>
      <c r="U3881" s="156">
        <v>1.085</v>
      </c>
      <c r="V3881" s="156">
        <f>ROUND(E3881*U3881,2)</f>
        <v>3.12</v>
      </c>
      <c r="W3881" s="156"/>
      <c r="X3881" s="156" t="s">
        <v>373</v>
      </c>
      <c r="Y3881" s="145"/>
      <c r="Z3881" s="145"/>
      <c r="AA3881" s="145"/>
      <c r="AB3881" s="145"/>
      <c r="AC3881" s="145"/>
      <c r="AD3881" s="145"/>
      <c r="AE3881" s="145"/>
      <c r="AF3881" s="145"/>
      <c r="AG3881" s="145" t="s">
        <v>374</v>
      </c>
      <c r="AH3881" s="145"/>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outlineLevel="1" x14ac:dyDescent="0.25">
      <c r="A3882" s="152"/>
      <c r="B3882" s="153"/>
      <c r="C3882" s="181" t="s">
        <v>3219</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1" t="s">
        <v>3220</v>
      </c>
      <c r="D3883" s="161"/>
      <c r="E3883" s="162">
        <v>1.56816</v>
      </c>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1" t="s">
        <v>3221</v>
      </c>
      <c r="D3884" s="161"/>
      <c r="E3884" s="162">
        <v>1.3049999999999999</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outlineLevel="1" x14ac:dyDescent="0.25">
      <c r="A3885" s="171">
        <v>358</v>
      </c>
      <c r="B3885" s="172" t="s">
        <v>529</v>
      </c>
      <c r="C3885" s="180" t="s">
        <v>530</v>
      </c>
      <c r="D3885" s="173" t="s">
        <v>371</v>
      </c>
      <c r="E3885" s="174">
        <v>4.9950000000000001</v>
      </c>
      <c r="F3885" s="175"/>
      <c r="G3885" s="176">
        <f>ROUND(E3885*F3885,2)</f>
        <v>0</v>
      </c>
      <c r="H3885" s="175"/>
      <c r="I3885" s="176">
        <f>ROUND(E3885*H3885,2)</f>
        <v>0</v>
      </c>
      <c r="J3885" s="175"/>
      <c r="K3885" s="176">
        <f>ROUND(E3885*J3885,2)</f>
        <v>0</v>
      </c>
      <c r="L3885" s="176">
        <v>15</v>
      </c>
      <c r="M3885" s="176">
        <f>G3885*(1+L3885/100)</f>
        <v>0</v>
      </c>
      <c r="N3885" s="174">
        <v>2.5249999999999999</v>
      </c>
      <c r="O3885" s="174">
        <f>ROUND(E3885*N3885,2)</f>
        <v>12.61</v>
      </c>
      <c r="P3885" s="174">
        <v>0</v>
      </c>
      <c r="Q3885" s="174">
        <f>ROUND(E3885*P3885,2)</f>
        <v>0</v>
      </c>
      <c r="R3885" s="176" t="s">
        <v>531</v>
      </c>
      <c r="S3885" s="176" t="s">
        <v>327</v>
      </c>
      <c r="T3885" s="177" t="s">
        <v>327</v>
      </c>
      <c r="U3885" s="156">
        <v>0.48</v>
      </c>
      <c r="V3885" s="156">
        <f>ROUND(E3885*U3885,2)</f>
        <v>2.4</v>
      </c>
      <c r="W3885" s="156"/>
      <c r="X3885" s="156" t="s">
        <v>373</v>
      </c>
      <c r="Y3885" s="145"/>
      <c r="Z3885" s="145"/>
      <c r="AA3885" s="145"/>
      <c r="AB3885" s="145"/>
      <c r="AC3885" s="145"/>
      <c r="AD3885" s="145"/>
      <c r="AE3885" s="145"/>
      <c r="AF3885" s="145"/>
      <c r="AG3885" s="145" t="s">
        <v>374</v>
      </c>
      <c r="AH3885" s="145"/>
      <c r="AI3885" s="145"/>
      <c r="AJ3885" s="145"/>
      <c r="AK3885" s="145"/>
      <c r="AL3885" s="145"/>
      <c r="AM3885" s="145"/>
      <c r="AN3885" s="145"/>
      <c r="AO3885" s="145"/>
      <c r="AP3885" s="145"/>
      <c r="AQ3885" s="145"/>
      <c r="AR3885" s="145"/>
      <c r="AS3885" s="145"/>
      <c r="AT3885" s="145"/>
      <c r="AU3885" s="145"/>
      <c r="AV3885" s="145"/>
      <c r="AW3885" s="145"/>
      <c r="AX3885" s="145"/>
      <c r="AY3885" s="145"/>
      <c r="AZ3885" s="145"/>
      <c r="BA3885" s="145"/>
      <c r="BB3885" s="145"/>
      <c r="BC3885" s="145"/>
      <c r="BD3885" s="145"/>
      <c r="BE3885" s="145"/>
      <c r="BF3885" s="145"/>
      <c r="BG3885" s="145"/>
      <c r="BH3885" s="145"/>
    </row>
    <row r="3886" spans="1:60" outlineLevel="1" x14ac:dyDescent="0.25">
      <c r="A3886" s="152"/>
      <c r="B3886" s="153"/>
      <c r="C3886" s="270" t="s">
        <v>532</v>
      </c>
      <c r="D3886" s="271"/>
      <c r="E3886" s="271"/>
      <c r="F3886" s="271"/>
      <c r="G3886" s="271"/>
      <c r="H3886" s="156"/>
      <c r="I3886" s="156"/>
      <c r="J3886" s="156"/>
      <c r="K3886" s="156"/>
      <c r="L3886" s="156"/>
      <c r="M3886" s="156"/>
      <c r="N3886" s="155"/>
      <c r="O3886" s="155"/>
      <c r="P3886" s="155"/>
      <c r="Q3886" s="155"/>
      <c r="R3886" s="156"/>
      <c r="S3886" s="156"/>
      <c r="T3886" s="156"/>
      <c r="U3886" s="156"/>
      <c r="V3886" s="156"/>
      <c r="W3886" s="156"/>
      <c r="X3886" s="156"/>
      <c r="Y3886" s="145"/>
      <c r="Z3886" s="145"/>
      <c r="AA3886" s="145"/>
      <c r="AB3886" s="145"/>
      <c r="AC3886" s="145"/>
      <c r="AD3886" s="145"/>
      <c r="AE3886" s="145"/>
      <c r="AF3886" s="145"/>
      <c r="AG3886" s="145" t="s">
        <v>376</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1" t="s">
        <v>3222</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1" t="s">
        <v>3223</v>
      </c>
      <c r="D3888" s="161"/>
      <c r="E3888" s="162">
        <v>4.9950000000000001</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71">
        <v>359</v>
      </c>
      <c r="B3889" s="172" t="s">
        <v>546</v>
      </c>
      <c r="C3889" s="180" t="s">
        <v>547</v>
      </c>
      <c r="D3889" s="173" t="s">
        <v>513</v>
      </c>
      <c r="E3889" s="174">
        <v>7.56</v>
      </c>
      <c r="F3889" s="175"/>
      <c r="G3889" s="176">
        <f>ROUND(E3889*F3889,2)</f>
        <v>0</v>
      </c>
      <c r="H3889" s="175"/>
      <c r="I3889" s="176">
        <f>ROUND(E3889*H3889,2)</f>
        <v>0</v>
      </c>
      <c r="J3889" s="175"/>
      <c r="K3889" s="176">
        <f>ROUND(E3889*J3889,2)</f>
        <v>0</v>
      </c>
      <c r="L3889" s="176">
        <v>15</v>
      </c>
      <c r="M3889" s="176">
        <f>G3889*(1+L3889/100)</f>
        <v>0</v>
      </c>
      <c r="N3889" s="174">
        <v>3.9199999999999999E-2</v>
      </c>
      <c r="O3889" s="174">
        <f>ROUND(E3889*N3889,2)</f>
        <v>0.3</v>
      </c>
      <c r="P3889" s="174">
        <v>0</v>
      </c>
      <c r="Q3889" s="174">
        <f>ROUND(E3889*P3889,2)</f>
        <v>0</v>
      </c>
      <c r="R3889" s="176" t="s">
        <v>531</v>
      </c>
      <c r="S3889" s="176" t="s">
        <v>327</v>
      </c>
      <c r="T3889" s="177" t="s">
        <v>327</v>
      </c>
      <c r="U3889" s="156">
        <v>1.6</v>
      </c>
      <c r="V3889" s="156">
        <f>ROUND(E3889*U3889,2)</f>
        <v>12.1</v>
      </c>
      <c r="W3889" s="156"/>
      <c r="X3889" s="156" t="s">
        <v>373</v>
      </c>
      <c r="Y3889" s="145"/>
      <c r="Z3889" s="145"/>
      <c r="AA3889" s="145"/>
      <c r="AB3889" s="145"/>
      <c r="AC3889" s="145"/>
      <c r="AD3889" s="145"/>
      <c r="AE3889" s="145"/>
      <c r="AF3889" s="145"/>
      <c r="AG3889" s="145" t="s">
        <v>374</v>
      </c>
      <c r="AH3889" s="145"/>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ht="21" outlineLevel="1" x14ac:dyDescent="0.25">
      <c r="A3890" s="152"/>
      <c r="B3890" s="153"/>
      <c r="C3890" s="270" t="s">
        <v>548</v>
      </c>
      <c r="D3890" s="271"/>
      <c r="E3890" s="271"/>
      <c r="F3890" s="271"/>
      <c r="G3890" s="271"/>
      <c r="H3890" s="156"/>
      <c r="I3890" s="156"/>
      <c r="J3890" s="156"/>
      <c r="K3890" s="156"/>
      <c r="L3890" s="156"/>
      <c r="M3890" s="156"/>
      <c r="N3890" s="155"/>
      <c r="O3890" s="155"/>
      <c r="P3890" s="155"/>
      <c r="Q3890" s="155"/>
      <c r="R3890" s="156"/>
      <c r="S3890" s="156"/>
      <c r="T3890" s="156"/>
      <c r="U3890" s="156"/>
      <c r="V3890" s="156"/>
      <c r="W3890" s="156"/>
      <c r="X3890" s="156"/>
      <c r="Y3890" s="145"/>
      <c r="Z3890" s="145"/>
      <c r="AA3890" s="145"/>
      <c r="AB3890" s="145"/>
      <c r="AC3890" s="145"/>
      <c r="AD3890" s="145"/>
      <c r="AE3890" s="145"/>
      <c r="AF3890" s="145"/>
      <c r="AG3890" s="145" t="s">
        <v>376</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78" t="str">
        <f>C3890</f>
        <v>svislé nebo šikmé (odkloněné) , půdorysně přímé nebo zalomené, stěn základových desek ve volných nebo zapažených jámách, rýhách, šachtách, včetně případných vzpěr,</v>
      </c>
      <c r="BB3890" s="145"/>
      <c r="BC3890" s="145"/>
      <c r="BD3890" s="145"/>
      <c r="BE3890" s="145"/>
      <c r="BF3890" s="145"/>
      <c r="BG3890" s="145"/>
      <c r="BH3890" s="145"/>
    </row>
    <row r="3891" spans="1:60" outlineLevel="1" x14ac:dyDescent="0.25">
      <c r="A3891" s="152"/>
      <c r="B3891" s="153"/>
      <c r="C3891" s="181" t="s">
        <v>3219</v>
      </c>
      <c r="D3891" s="161"/>
      <c r="E3891" s="162"/>
      <c r="F3891" s="156"/>
      <c r="G3891" s="156"/>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353</v>
      </c>
      <c r="AH3891" s="145">
        <v>0</v>
      </c>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1" t="s">
        <v>3224</v>
      </c>
      <c r="D3892" s="161"/>
      <c r="E3892" s="162">
        <v>7.56</v>
      </c>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71">
        <v>360</v>
      </c>
      <c r="B3893" s="172" t="s">
        <v>573</v>
      </c>
      <c r="C3893" s="180" t="s">
        <v>574</v>
      </c>
      <c r="D3893" s="173" t="s">
        <v>513</v>
      </c>
      <c r="E3893" s="174">
        <v>7.56</v>
      </c>
      <c r="F3893" s="175"/>
      <c r="G3893" s="176">
        <f>ROUND(E3893*F3893,2)</f>
        <v>0</v>
      </c>
      <c r="H3893" s="175"/>
      <c r="I3893" s="176">
        <f>ROUND(E3893*H3893,2)</f>
        <v>0</v>
      </c>
      <c r="J3893" s="175"/>
      <c r="K3893" s="176">
        <f>ROUND(E3893*J3893,2)</f>
        <v>0</v>
      </c>
      <c r="L3893" s="176">
        <v>15</v>
      </c>
      <c r="M3893" s="176">
        <f>G3893*(1+L3893/100)</f>
        <v>0</v>
      </c>
      <c r="N3893" s="174">
        <v>0</v>
      </c>
      <c r="O3893" s="174">
        <f>ROUND(E3893*N3893,2)</f>
        <v>0</v>
      </c>
      <c r="P3893" s="174">
        <v>0</v>
      </c>
      <c r="Q3893" s="174">
        <f>ROUND(E3893*P3893,2)</f>
        <v>0</v>
      </c>
      <c r="R3893" s="176" t="s">
        <v>531</v>
      </c>
      <c r="S3893" s="176" t="s">
        <v>327</v>
      </c>
      <c r="T3893" s="177" t="s">
        <v>327</v>
      </c>
      <c r="U3893" s="156">
        <v>0.32</v>
      </c>
      <c r="V3893" s="156">
        <f>ROUND(E3893*U3893,2)</f>
        <v>2.42</v>
      </c>
      <c r="W3893" s="156"/>
      <c r="X3893" s="156" t="s">
        <v>373</v>
      </c>
      <c r="Y3893" s="145"/>
      <c r="Z3893" s="145"/>
      <c r="AA3893" s="145"/>
      <c r="AB3893" s="145"/>
      <c r="AC3893" s="145"/>
      <c r="AD3893" s="145"/>
      <c r="AE3893" s="145"/>
      <c r="AF3893" s="145"/>
      <c r="AG3893" s="145" t="s">
        <v>374</v>
      </c>
      <c r="AH3893" s="145"/>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ht="21" outlineLevel="1" x14ac:dyDescent="0.25">
      <c r="A3894" s="152"/>
      <c r="B3894" s="153"/>
      <c r="C3894" s="270" t="s">
        <v>548</v>
      </c>
      <c r="D3894" s="271"/>
      <c r="E3894" s="271"/>
      <c r="F3894" s="271"/>
      <c r="G3894" s="271"/>
      <c r="H3894" s="156"/>
      <c r="I3894" s="156"/>
      <c r="J3894" s="156"/>
      <c r="K3894" s="156"/>
      <c r="L3894" s="156"/>
      <c r="M3894" s="156"/>
      <c r="N3894" s="155"/>
      <c r="O3894" s="155"/>
      <c r="P3894" s="155"/>
      <c r="Q3894" s="155"/>
      <c r="R3894" s="156"/>
      <c r="S3894" s="156"/>
      <c r="T3894" s="156"/>
      <c r="U3894" s="156"/>
      <c r="V3894" s="156"/>
      <c r="W3894" s="156"/>
      <c r="X3894" s="156"/>
      <c r="Y3894" s="145"/>
      <c r="Z3894" s="145"/>
      <c r="AA3894" s="145"/>
      <c r="AB3894" s="145"/>
      <c r="AC3894" s="145"/>
      <c r="AD3894" s="145"/>
      <c r="AE3894" s="145"/>
      <c r="AF3894" s="145"/>
      <c r="AG3894" s="145" t="s">
        <v>376</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78" t="str">
        <f>C3894</f>
        <v>svislé nebo šikmé (odkloněné) , půdorysně přímé nebo zalomené, stěn základových desek ve volných nebo zapažených jámách, rýhách, šachtách, včetně případných vzpěr,</v>
      </c>
      <c r="BB3894" s="145"/>
      <c r="BC3894" s="145"/>
      <c r="BD3894" s="145"/>
      <c r="BE3894" s="145"/>
      <c r="BF3894" s="145"/>
      <c r="BG3894" s="145"/>
      <c r="BH3894" s="145"/>
    </row>
    <row r="3895" spans="1:60" outlineLevel="1" x14ac:dyDescent="0.25">
      <c r="A3895" s="152"/>
      <c r="B3895" s="153"/>
      <c r="C3895" s="261" t="s">
        <v>575</v>
      </c>
      <c r="D3895" s="262"/>
      <c r="E3895" s="262"/>
      <c r="F3895" s="262"/>
      <c r="G3895" s="262"/>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331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45"/>
      <c r="BB3895" s="145"/>
      <c r="BC3895" s="145"/>
      <c r="BD3895" s="145"/>
      <c r="BE3895" s="145"/>
      <c r="BF3895" s="145"/>
      <c r="BG3895" s="145"/>
      <c r="BH3895" s="145"/>
    </row>
    <row r="3896" spans="1:60" outlineLevel="1" x14ac:dyDescent="0.25">
      <c r="A3896" s="152"/>
      <c r="B3896" s="153"/>
      <c r="C3896" s="181" t="s">
        <v>3225</v>
      </c>
      <c r="D3896" s="161"/>
      <c r="E3896" s="162">
        <v>7.56</v>
      </c>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5</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71">
        <v>361</v>
      </c>
      <c r="B3897" s="172" t="s">
        <v>587</v>
      </c>
      <c r="C3897" s="180" t="s">
        <v>588</v>
      </c>
      <c r="D3897" s="173" t="s">
        <v>505</v>
      </c>
      <c r="E3897" s="174">
        <v>0.12107999999999999</v>
      </c>
      <c r="F3897" s="175"/>
      <c r="G3897" s="176">
        <f>ROUND(E3897*F3897,2)</f>
        <v>0</v>
      </c>
      <c r="H3897" s="175"/>
      <c r="I3897" s="176">
        <f>ROUND(E3897*H3897,2)</f>
        <v>0</v>
      </c>
      <c r="J3897" s="175"/>
      <c r="K3897" s="176">
        <f>ROUND(E3897*J3897,2)</f>
        <v>0</v>
      </c>
      <c r="L3897" s="176">
        <v>15</v>
      </c>
      <c r="M3897" s="176">
        <f>G3897*(1+L3897/100)</f>
        <v>0</v>
      </c>
      <c r="N3897" s="174">
        <v>1.0554399999999999</v>
      </c>
      <c r="O3897" s="174">
        <f>ROUND(E3897*N3897,2)</f>
        <v>0.13</v>
      </c>
      <c r="P3897" s="174">
        <v>0</v>
      </c>
      <c r="Q3897" s="174">
        <f>ROUND(E3897*P3897,2)</f>
        <v>0</v>
      </c>
      <c r="R3897" s="176" t="s">
        <v>531</v>
      </c>
      <c r="S3897" s="176" t="s">
        <v>327</v>
      </c>
      <c r="T3897" s="177" t="s">
        <v>327</v>
      </c>
      <c r="U3897" s="156">
        <v>15.231</v>
      </c>
      <c r="V3897" s="156">
        <f>ROUND(E3897*U3897,2)</f>
        <v>1.84</v>
      </c>
      <c r="W3897" s="156"/>
      <c r="X3897" s="156" t="s">
        <v>373</v>
      </c>
      <c r="Y3897" s="145"/>
      <c r="Z3897" s="145"/>
      <c r="AA3897" s="145"/>
      <c r="AB3897" s="145"/>
      <c r="AC3897" s="145"/>
      <c r="AD3897" s="145"/>
      <c r="AE3897" s="145"/>
      <c r="AF3897" s="145"/>
      <c r="AG3897" s="145" t="s">
        <v>374</v>
      </c>
      <c r="AH3897" s="145"/>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52"/>
      <c r="B3898" s="153"/>
      <c r="C3898" s="270" t="s">
        <v>579</v>
      </c>
      <c r="D3898" s="271"/>
      <c r="E3898" s="271"/>
      <c r="F3898" s="271"/>
      <c r="G3898" s="271"/>
      <c r="H3898" s="156"/>
      <c r="I3898" s="156"/>
      <c r="J3898" s="156"/>
      <c r="K3898" s="156"/>
      <c r="L3898" s="156"/>
      <c r="M3898" s="156"/>
      <c r="N3898" s="155"/>
      <c r="O3898" s="155"/>
      <c r="P3898" s="155"/>
      <c r="Q3898" s="155"/>
      <c r="R3898" s="156"/>
      <c r="S3898" s="156"/>
      <c r="T3898" s="156"/>
      <c r="U3898" s="156"/>
      <c r="V3898" s="156"/>
      <c r="W3898" s="156"/>
      <c r="X3898" s="156"/>
      <c r="Y3898" s="145"/>
      <c r="Z3898" s="145"/>
      <c r="AA3898" s="145"/>
      <c r="AB3898" s="145"/>
      <c r="AC3898" s="145"/>
      <c r="AD3898" s="145"/>
      <c r="AE3898" s="145"/>
      <c r="AF3898" s="145"/>
      <c r="AG3898" s="145" t="s">
        <v>376</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outlineLevel="1" x14ac:dyDescent="0.25">
      <c r="A3899" s="152"/>
      <c r="B3899" s="153"/>
      <c r="C3899" s="181" t="s">
        <v>3219</v>
      </c>
      <c r="D3899" s="161"/>
      <c r="E3899" s="162"/>
      <c r="F3899" s="156"/>
      <c r="G3899" s="156"/>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353</v>
      </c>
      <c r="AH3899" s="145">
        <v>0</v>
      </c>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45"/>
      <c r="BB3899" s="145"/>
      <c r="BC3899" s="145"/>
      <c r="BD3899" s="145"/>
      <c r="BE3899" s="145"/>
      <c r="BF3899" s="145"/>
      <c r="BG3899" s="145"/>
      <c r="BH3899" s="145"/>
    </row>
    <row r="3900" spans="1:60" outlineLevel="1" x14ac:dyDescent="0.25">
      <c r="A3900" s="152"/>
      <c r="B3900" s="153"/>
      <c r="C3900" s="181" t="s">
        <v>3226</v>
      </c>
      <c r="D3900" s="161"/>
      <c r="E3900" s="162">
        <v>0.12107999999999999</v>
      </c>
      <c r="F3900" s="156"/>
      <c r="G3900" s="156"/>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353</v>
      </c>
      <c r="AH3900" s="145">
        <v>0</v>
      </c>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71">
        <v>362</v>
      </c>
      <c r="B3901" s="172" t="s">
        <v>2949</v>
      </c>
      <c r="C3901" s="180" t="s">
        <v>2950</v>
      </c>
      <c r="D3901" s="173" t="s">
        <v>513</v>
      </c>
      <c r="E3901" s="174">
        <v>61.467700000000001</v>
      </c>
      <c r="F3901" s="175"/>
      <c r="G3901" s="176">
        <f>ROUND(E3901*F3901,2)</f>
        <v>0</v>
      </c>
      <c r="H3901" s="175"/>
      <c r="I3901" s="176">
        <f>ROUND(E3901*H3901,2)</f>
        <v>0</v>
      </c>
      <c r="J3901" s="175"/>
      <c r="K3901" s="176">
        <f>ROUND(E3901*J3901,2)</f>
        <v>0</v>
      </c>
      <c r="L3901" s="176">
        <v>15</v>
      </c>
      <c r="M3901" s="176">
        <f>G3901*(1+L3901/100)</f>
        <v>0</v>
      </c>
      <c r="N3901" s="174">
        <v>7.5599999999999999E-3</v>
      </c>
      <c r="O3901" s="174">
        <f>ROUND(E3901*N3901,2)</f>
        <v>0.46</v>
      </c>
      <c r="P3901" s="174">
        <v>0</v>
      </c>
      <c r="Q3901" s="174">
        <f>ROUND(E3901*P3901,2)</f>
        <v>0</v>
      </c>
      <c r="R3901" s="176" t="s">
        <v>531</v>
      </c>
      <c r="S3901" s="176" t="s">
        <v>327</v>
      </c>
      <c r="T3901" s="177" t="s">
        <v>327</v>
      </c>
      <c r="U3901" s="156">
        <v>0.49299999999999999</v>
      </c>
      <c r="V3901" s="156">
        <f>ROUND(E3901*U3901,2)</f>
        <v>30.3</v>
      </c>
      <c r="W3901" s="156"/>
      <c r="X3901" s="156" t="s">
        <v>373</v>
      </c>
      <c r="Y3901" s="145"/>
      <c r="Z3901" s="145"/>
      <c r="AA3901" s="145"/>
      <c r="AB3901" s="145"/>
      <c r="AC3901" s="145"/>
      <c r="AD3901" s="145"/>
      <c r="AE3901" s="145"/>
      <c r="AF3901" s="145"/>
      <c r="AG3901" s="145" t="s">
        <v>374</v>
      </c>
      <c r="AH3901" s="145"/>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52"/>
      <c r="B3902" s="153"/>
      <c r="C3902" s="270" t="s">
        <v>2951</v>
      </c>
      <c r="D3902" s="271"/>
      <c r="E3902" s="271"/>
      <c r="F3902" s="271"/>
      <c r="G3902" s="271"/>
      <c r="H3902" s="156"/>
      <c r="I3902" s="156"/>
      <c r="J3902" s="156"/>
      <c r="K3902" s="156"/>
      <c r="L3902" s="156"/>
      <c r="M3902" s="156"/>
      <c r="N3902" s="155"/>
      <c r="O3902" s="155"/>
      <c r="P3902" s="155"/>
      <c r="Q3902" s="155"/>
      <c r="R3902" s="156"/>
      <c r="S3902" s="156"/>
      <c r="T3902" s="156"/>
      <c r="U3902" s="156"/>
      <c r="V3902" s="156"/>
      <c r="W3902" s="156"/>
      <c r="X3902" s="156"/>
      <c r="Y3902" s="145"/>
      <c r="Z3902" s="145"/>
      <c r="AA3902" s="145"/>
      <c r="AB3902" s="145"/>
      <c r="AC3902" s="145"/>
      <c r="AD3902" s="145"/>
      <c r="AE3902" s="145"/>
      <c r="AF3902" s="145"/>
      <c r="AG3902" s="145" t="s">
        <v>376</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78" t="str">
        <f>C3902</f>
        <v>nanesení lepicího tmelu na izolační desky, nalepení desek a zajištění talířovými hmoždinkami (6 ks/m2). Bez povrchové úpravy desek.</v>
      </c>
      <c r="BB3902" s="145"/>
      <c r="BC3902" s="145"/>
      <c r="BD3902" s="145"/>
      <c r="BE3902" s="145"/>
      <c r="BF3902" s="145"/>
      <c r="BG3902" s="145"/>
      <c r="BH3902" s="145"/>
    </row>
    <row r="3903" spans="1:60" outlineLevel="1" x14ac:dyDescent="0.25">
      <c r="A3903" s="152"/>
      <c r="B3903" s="153"/>
      <c r="C3903" s="181" t="s">
        <v>3227</v>
      </c>
      <c r="D3903" s="161"/>
      <c r="E3903" s="162"/>
      <c r="F3903" s="156"/>
      <c r="G3903" s="156"/>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353</v>
      </c>
      <c r="AH3903" s="145">
        <v>0</v>
      </c>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1" t="s">
        <v>3228</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1" t="s">
        <v>3229</v>
      </c>
      <c r="D3905" s="161"/>
      <c r="E3905" s="162">
        <v>6.3525999999999998</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52"/>
      <c r="B3906" s="153"/>
      <c r="C3906" s="181" t="s">
        <v>3230</v>
      </c>
      <c r="D3906" s="161"/>
      <c r="E3906" s="162">
        <v>11.103999999999999</v>
      </c>
      <c r="F3906" s="156"/>
      <c r="G3906" s="156"/>
      <c r="H3906" s="156"/>
      <c r="I3906" s="156"/>
      <c r="J3906" s="156"/>
      <c r="K3906" s="156"/>
      <c r="L3906" s="156"/>
      <c r="M3906" s="156"/>
      <c r="N3906" s="155"/>
      <c r="O3906" s="155"/>
      <c r="P3906" s="155"/>
      <c r="Q3906" s="155"/>
      <c r="R3906" s="156"/>
      <c r="S3906" s="156"/>
      <c r="T3906" s="156"/>
      <c r="U3906" s="156"/>
      <c r="V3906" s="156"/>
      <c r="W3906" s="156"/>
      <c r="X3906" s="156"/>
      <c r="Y3906" s="145"/>
      <c r="Z3906" s="145"/>
      <c r="AA3906" s="145"/>
      <c r="AB3906" s="145"/>
      <c r="AC3906" s="145"/>
      <c r="AD3906" s="145"/>
      <c r="AE3906" s="145"/>
      <c r="AF3906" s="145"/>
      <c r="AG3906" s="145" t="s">
        <v>353</v>
      </c>
      <c r="AH3906" s="145">
        <v>0</v>
      </c>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181" t="s">
        <v>3231</v>
      </c>
      <c r="D3907" s="161"/>
      <c r="E3907" s="162">
        <v>14.178000000000001</v>
      </c>
      <c r="F3907" s="156"/>
      <c r="G3907" s="156"/>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353</v>
      </c>
      <c r="AH3907" s="145">
        <v>0</v>
      </c>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45"/>
      <c r="BB3907" s="145"/>
      <c r="BC3907" s="145"/>
      <c r="BD3907" s="145"/>
      <c r="BE3907" s="145"/>
      <c r="BF3907" s="145"/>
      <c r="BG3907" s="145"/>
      <c r="BH3907" s="145"/>
    </row>
    <row r="3908" spans="1:60" outlineLevel="1" x14ac:dyDescent="0.25">
      <c r="A3908" s="152"/>
      <c r="B3908" s="153"/>
      <c r="C3908" s="181" t="s">
        <v>3232</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1" t="s">
        <v>3233</v>
      </c>
      <c r="D3909" s="161"/>
      <c r="E3909" s="162">
        <v>6.4330999999999996</v>
      </c>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1" t="s">
        <v>3234</v>
      </c>
      <c r="D3910" s="161"/>
      <c r="E3910" s="162">
        <v>10.06</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1" t="s">
        <v>3235</v>
      </c>
      <c r="D3911" s="161"/>
      <c r="E3911" s="162">
        <v>13.34</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ht="20.399999999999999" outlineLevel="1" x14ac:dyDescent="0.25">
      <c r="A3912" s="171">
        <v>363</v>
      </c>
      <c r="B3912" s="172" t="s">
        <v>3236</v>
      </c>
      <c r="C3912" s="180" t="s">
        <v>3237</v>
      </c>
      <c r="D3912" s="173" t="s">
        <v>513</v>
      </c>
      <c r="E3912" s="174">
        <v>33.299999999999997</v>
      </c>
      <c r="F3912" s="175"/>
      <c r="G3912" s="176">
        <f>ROUND(E3912*F3912,2)</f>
        <v>0</v>
      </c>
      <c r="H3912" s="175"/>
      <c r="I3912" s="176">
        <f>ROUND(E3912*H3912,2)</f>
        <v>0</v>
      </c>
      <c r="J3912" s="175"/>
      <c r="K3912" s="176">
        <f>ROUND(E3912*J3912,2)</f>
        <v>0</v>
      </c>
      <c r="L3912" s="176">
        <v>15</v>
      </c>
      <c r="M3912" s="176">
        <f>G3912*(1+L3912/100)</f>
        <v>0</v>
      </c>
      <c r="N3912" s="174">
        <v>0.14335999999999999</v>
      </c>
      <c r="O3912" s="174">
        <f>ROUND(E3912*N3912,2)</f>
        <v>4.7699999999999996</v>
      </c>
      <c r="P3912" s="174">
        <v>0</v>
      </c>
      <c r="Q3912" s="174">
        <f>ROUND(E3912*P3912,2)</f>
        <v>0</v>
      </c>
      <c r="R3912" s="176" t="s">
        <v>531</v>
      </c>
      <c r="S3912" s="176" t="s">
        <v>327</v>
      </c>
      <c r="T3912" s="177" t="s">
        <v>327</v>
      </c>
      <c r="U3912" s="156">
        <v>0.64200000000000002</v>
      </c>
      <c r="V3912" s="156">
        <f>ROUND(E3912*U3912,2)</f>
        <v>21.38</v>
      </c>
      <c r="W3912" s="156"/>
      <c r="X3912" s="156" t="s">
        <v>373</v>
      </c>
      <c r="Y3912" s="145"/>
      <c r="Z3912" s="145"/>
      <c r="AA3912" s="145"/>
      <c r="AB3912" s="145"/>
      <c r="AC3912" s="145"/>
      <c r="AD3912" s="145"/>
      <c r="AE3912" s="145"/>
      <c r="AF3912" s="145"/>
      <c r="AG3912" s="145" t="s">
        <v>374</v>
      </c>
      <c r="AH3912" s="145"/>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270" t="s">
        <v>2420</v>
      </c>
      <c r="D3913" s="271"/>
      <c r="E3913" s="271"/>
      <c r="F3913" s="271"/>
      <c r="G3913" s="271"/>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376</v>
      </c>
      <c r="AH3913" s="145"/>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261" t="s">
        <v>2424</v>
      </c>
      <c r="D3914" s="262"/>
      <c r="E3914" s="262"/>
      <c r="F3914" s="262"/>
      <c r="G3914" s="262"/>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331</v>
      </c>
      <c r="AH3914" s="145"/>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261" t="s">
        <v>3238</v>
      </c>
      <c r="D3915" s="262"/>
      <c r="E3915" s="262"/>
      <c r="F3915" s="262"/>
      <c r="G3915" s="262"/>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331</v>
      </c>
      <c r="AH3915" s="145"/>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1" t="s">
        <v>3239</v>
      </c>
      <c r="D3916" s="161"/>
      <c r="E3916" s="162"/>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outlineLevel="1" x14ac:dyDescent="0.25">
      <c r="A3917" s="152"/>
      <c r="B3917" s="153"/>
      <c r="C3917" s="181" t="s">
        <v>3240</v>
      </c>
      <c r="D3917" s="161"/>
      <c r="E3917" s="162">
        <v>33.299999999999997</v>
      </c>
      <c r="F3917" s="156"/>
      <c r="G3917" s="156"/>
      <c r="H3917" s="156"/>
      <c r="I3917" s="156"/>
      <c r="J3917" s="156"/>
      <c r="K3917" s="156"/>
      <c r="L3917" s="156"/>
      <c r="M3917" s="156"/>
      <c r="N3917" s="155"/>
      <c r="O3917" s="155"/>
      <c r="P3917" s="155"/>
      <c r="Q3917" s="155"/>
      <c r="R3917" s="156"/>
      <c r="S3917" s="156"/>
      <c r="T3917" s="156"/>
      <c r="U3917" s="156"/>
      <c r="V3917" s="156"/>
      <c r="W3917" s="156"/>
      <c r="X3917" s="156"/>
      <c r="Y3917" s="145"/>
      <c r="Z3917" s="145"/>
      <c r="AA3917" s="145"/>
      <c r="AB3917" s="145"/>
      <c r="AC3917" s="145"/>
      <c r="AD3917" s="145"/>
      <c r="AE3917" s="145"/>
      <c r="AF3917" s="145"/>
      <c r="AG3917" s="145" t="s">
        <v>353</v>
      </c>
      <c r="AH3917" s="145">
        <v>0</v>
      </c>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ht="20.399999999999999" outlineLevel="1" x14ac:dyDescent="0.25">
      <c r="A3918" s="171">
        <v>364</v>
      </c>
      <c r="B3918" s="172" t="s">
        <v>2965</v>
      </c>
      <c r="C3918" s="180" t="s">
        <v>2966</v>
      </c>
      <c r="D3918" s="173" t="s">
        <v>513</v>
      </c>
      <c r="E3918" s="174">
        <v>84.8</v>
      </c>
      <c r="F3918" s="175"/>
      <c r="G3918" s="176">
        <f>ROUND(E3918*F3918,2)</f>
        <v>0</v>
      </c>
      <c r="H3918" s="175"/>
      <c r="I3918" s="176">
        <f>ROUND(E3918*H3918,2)</f>
        <v>0</v>
      </c>
      <c r="J3918" s="175"/>
      <c r="K3918" s="176">
        <f>ROUND(E3918*J3918,2)</f>
        <v>0</v>
      </c>
      <c r="L3918" s="176">
        <v>15</v>
      </c>
      <c r="M3918" s="176">
        <f>G3918*(1+L3918/100)</f>
        <v>0</v>
      </c>
      <c r="N3918" s="174">
        <v>3.3E-4</v>
      </c>
      <c r="O3918" s="174">
        <f>ROUND(E3918*N3918,2)</f>
        <v>0.03</v>
      </c>
      <c r="P3918" s="174">
        <v>0</v>
      </c>
      <c r="Q3918" s="174">
        <f>ROUND(E3918*P3918,2)</f>
        <v>0</v>
      </c>
      <c r="R3918" s="176" t="s">
        <v>2695</v>
      </c>
      <c r="S3918" s="176" t="s">
        <v>327</v>
      </c>
      <c r="T3918" s="177" t="s">
        <v>327</v>
      </c>
      <c r="U3918" s="156">
        <v>2.75E-2</v>
      </c>
      <c r="V3918" s="156">
        <f>ROUND(E3918*U3918,2)</f>
        <v>2.33</v>
      </c>
      <c r="W3918" s="156"/>
      <c r="X3918" s="156" t="s">
        <v>373</v>
      </c>
      <c r="Y3918" s="145"/>
      <c r="Z3918" s="145"/>
      <c r="AA3918" s="145"/>
      <c r="AB3918" s="145"/>
      <c r="AC3918" s="145"/>
      <c r="AD3918" s="145"/>
      <c r="AE3918" s="145"/>
      <c r="AF3918" s="145"/>
      <c r="AG3918" s="145" t="s">
        <v>374</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181" t="s">
        <v>3241</v>
      </c>
      <c r="D3919" s="161"/>
      <c r="E3919" s="162">
        <v>84.8</v>
      </c>
      <c r="F3919" s="156"/>
      <c r="G3919" s="156"/>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353</v>
      </c>
      <c r="AH3919" s="145">
        <v>5</v>
      </c>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71">
        <v>365</v>
      </c>
      <c r="B3920" s="172" t="s">
        <v>2968</v>
      </c>
      <c r="C3920" s="180" t="s">
        <v>2969</v>
      </c>
      <c r="D3920" s="173" t="s">
        <v>513</v>
      </c>
      <c r="E3920" s="174">
        <v>84.8</v>
      </c>
      <c r="F3920" s="175"/>
      <c r="G3920" s="176">
        <f>ROUND(E3920*F3920,2)</f>
        <v>0</v>
      </c>
      <c r="H3920" s="175"/>
      <c r="I3920" s="176">
        <f>ROUND(E3920*H3920,2)</f>
        <v>0</v>
      </c>
      <c r="J3920" s="175"/>
      <c r="K3920" s="176">
        <f>ROUND(E3920*J3920,2)</f>
        <v>0</v>
      </c>
      <c r="L3920" s="176">
        <v>15</v>
      </c>
      <c r="M3920" s="176">
        <f>G3920*(1+L3920/100)</f>
        <v>0</v>
      </c>
      <c r="N3920" s="174">
        <v>3.5E-4</v>
      </c>
      <c r="O3920" s="174">
        <f>ROUND(E3920*N3920,2)</f>
        <v>0.03</v>
      </c>
      <c r="P3920" s="174">
        <v>0</v>
      </c>
      <c r="Q3920" s="174">
        <f>ROUND(E3920*P3920,2)</f>
        <v>0</v>
      </c>
      <c r="R3920" s="176" t="s">
        <v>2695</v>
      </c>
      <c r="S3920" s="176" t="s">
        <v>327</v>
      </c>
      <c r="T3920" s="177" t="s">
        <v>327</v>
      </c>
      <c r="U3920" s="156">
        <v>0.2</v>
      </c>
      <c r="V3920" s="156">
        <f>ROUND(E3920*U3920,2)</f>
        <v>16.96</v>
      </c>
      <c r="W3920" s="156"/>
      <c r="X3920" s="156" t="s">
        <v>373</v>
      </c>
      <c r="Y3920" s="145"/>
      <c r="Z3920" s="145"/>
      <c r="AA3920" s="145"/>
      <c r="AB3920" s="145"/>
      <c r="AC3920" s="145"/>
      <c r="AD3920" s="145"/>
      <c r="AE3920" s="145"/>
      <c r="AF3920" s="145"/>
      <c r="AG3920" s="145" t="s">
        <v>374</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1" t="s">
        <v>3227</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1" t="s">
        <v>3242</v>
      </c>
      <c r="D3922" s="161"/>
      <c r="E3922" s="162">
        <v>49.4</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outlineLevel="1" x14ac:dyDescent="0.25">
      <c r="A3923" s="152"/>
      <c r="B3923" s="153"/>
      <c r="C3923" s="181" t="s">
        <v>3243</v>
      </c>
      <c r="D3923" s="161"/>
      <c r="E3923" s="162">
        <v>35.4</v>
      </c>
      <c r="F3923" s="156"/>
      <c r="G3923" s="156"/>
      <c r="H3923" s="156"/>
      <c r="I3923" s="156"/>
      <c r="J3923" s="156"/>
      <c r="K3923" s="156"/>
      <c r="L3923" s="156"/>
      <c r="M3923" s="156"/>
      <c r="N3923" s="155"/>
      <c r="O3923" s="155"/>
      <c r="P3923" s="155"/>
      <c r="Q3923" s="155"/>
      <c r="R3923" s="156"/>
      <c r="S3923" s="156"/>
      <c r="T3923" s="156"/>
      <c r="U3923" s="156"/>
      <c r="V3923" s="156"/>
      <c r="W3923" s="156"/>
      <c r="X3923" s="156"/>
      <c r="Y3923" s="145"/>
      <c r="Z3923" s="145"/>
      <c r="AA3923" s="145"/>
      <c r="AB3923" s="145"/>
      <c r="AC3923" s="145"/>
      <c r="AD3923" s="145"/>
      <c r="AE3923" s="145"/>
      <c r="AF3923" s="145"/>
      <c r="AG3923" s="145" t="s">
        <v>353</v>
      </c>
      <c r="AH3923" s="145">
        <v>0</v>
      </c>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71">
        <v>366</v>
      </c>
      <c r="B3924" s="172" t="s">
        <v>2973</v>
      </c>
      <c r="C3924" s="180" t="s">
        <v>2974</v>
      </c>
      <c r="D3924" s="173" t="s">
        <v>513</v>
      </c>
      <c r="E3924" s="174">
        <v>146.30000000000001</v>
      </c>
      <c r="F3924" s="175"/>
      <c r="G3924" s="176">
        <f>ROUND(E3924*F3924,2)</f>
        <v>0</v>
      </c>
      <c r="H3924" s="175"/>
      <c r="I3924" s="176">
        <f>ROUND(E3924*H3924,2)</f>
        <v>0</v>
      </c>
      <c r="J3924" s="175"/>
      <c r="K3924" s="176">
        <f>ROUND(E3924*J3924,2)</f>
        <v>0</v>
      </c>
      <c r="L3924" s="176">
        <v>15</v>
      </c>
      <c r="M3924" s="176">
        <f>G3924*(1+L3924/100)</f>
        <v>0</v>
      </c>
      <c r="N3924" s="174">
        <v>3.0000000000000001E-5</v>
      </c>
      <c r="O3924" s="174">
        <f>ROUND(E3924*N3924,2)</f>
        <v>0</v>
      </c>
      <c r="P3924" s="174">
        <v>0</v>
      </c>
      <c r="Q3924" s="174">
        <f>ROUND(E3924*P3924,2)</f>
        <v>0</v>
      </c>
      <c r="R3924" s="176" t="s">
        <v>2695</v>
      </c>
      <c r="S3924" s="176" t="s">
        <v>327</v>
      </c>
      <c r="T3924" s="177" t="s">
        <v>327</v>
      </c>
      <c r="U3924" s="156">
        <v>0.317</v>
      </c>
      <c r="V3924" s="156">
        <f>ROUND(E3924*U3924,2)</f>
        <v>46.38</v>
      </c>
      <c r="W3924" s="156"/>
      <c r="X3924" s="156" t="s">
        <v>373</v>
      </c>
      <c r="Y3924" s="145"/>
      <c r="Z3924" s="145"/>
      <c r="AA3924" s="145"/>
      <c r="AB3924" s="145"/>
      <c r="AC3924" s="145"/>
      <c r="AD3924" s="145"/>
      <c r="AE3924" s="145"/>
      <c r="AF3924" s="145"/>
      <c r="AG3924" s="145" t="s">
        <v>374</v>
      </c>
      <c r="AH3924" s="145"/>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52"/>
      <c r="B3925" s="153"/>
      <c r="C3925" s="181" t="s">
        <v>3244</v>
      </c>
      <c r="D3925" s="161"/>
      <c r="E3925" s="162"/>
      <c r="F3925" s="156"/>
      <c r="G3925" s="156"/>
      <c r="H3925" s="156"/>
      <c r="I3925" s="156"/>
      <c r="J3925" s="156"/>
      <c r="K3925" s="156"/>
      <c r="L3925" s="156"/>
      <c r="M3925" s="156"/>
      <c r="N3925" s="155"/>
      <c r="O3925" s="155"/>
      <c r="P3925" s="155"/>
      <c r="Q3925" s="155"/>
      <c r="R3925" s="156"/>
      <c r="S3925" s="156"/>
      <c r="T3925" s="156"/>
      <c r="U3925" s="156"/>
      <c r="V3925" s="156"/>
      <c r="W3925" s="156"/>
      <c r="X3925" s="156"/>
      <c r="Y3925" s="145"/>
      <c r="Z3925" s="145"/>
      <c r="AA3925" s="145"/>
      <c r="AB3925" s="145"/>
      <c r="AC3925" s="145"/>
      <c r="AD3925" s="145"/>
      <c r="AE3925" s="145"/>
      <c r="AF3925" s="145"/>
      <c r="AG3925" s="145" t="s">
        <v>353</v>
      </c>
      <c r="AH3925" s="145">
        <v>0</v>
      </c>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1" t="s">
        <v>3240</v>
      </c>
      <c r="D3926" s="161"/>
      <c r="E3926" s="162">
        <v>33.299999999999997</v>
      </c>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1" t="s">
        <v>3245</v>
      </c>
      <c r="D3927" s="161"/>
      <c r="E3927" s="162">
        <v>7</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1" t="s">
        <v>3246</v>
      </c>
      <c r="D3928" s="161"/>
      <c r="E3928" s="162"/>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52"/>
      <c r="B3929" s="153"/>
      <c r="C3929" s="181" t="s">
        <v>3247</v>
      </c>
      <c r="D3929" s="161"/>
      <c r="E3929" s="162">
        <v>52</v>
      </c>
      <c r="F3929" s="156"/>
      <c r="G3929" s="156"/>
      <c r="H3929" s="156"/>
      <c r="I3929" s="156"/>
      <c r="J3929" s="156"/>
      <c r="K3929" s="156"/>
      <c r="L3929" s="156"/>
      <c r="M3929" s="156"/>
      <c r="N3929" s="155"/>
      <c r="O3929" s="155"/>
      <c r="P3929" s="155"/>
      <c r="Q3929" s="155"/>
      <c r="R3929" s="156"/>
      <c r="S3929" s="156"/>
      <c r="T3929" s="156"/>
      <c r="U3929" s="156"/>
      <c r="V3929" s="156"/>
      <c r="W3929" s="156"/>
      <c r="X3929" s="156"/>
      <c r="Y3929" s="145"/>
      <c r="Z3929" s="145"/>
      <c r="AA3929" s="145"/>
      <c r="AB3929" s="145"/>
      <c r="AC3929" s="145"/>
      <c r="AD3929" s="145"/>
      <c r="AE3929" s="145"/>
      <c r="AF3929" s="145"/>
      <c r="AG3929" s="145" t="s">
        <v>353</v>
      </c>
      <c r="AH3929" s="145">
        <v>0</v>
      </c>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1" t="s">
        <v>3248</v>
      </c>
      <c r="D3930" s="161"/>
      <c r="E3930" s="162">
        <v>38</v>
      </c>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1" t="s">
        <v>3249</v>
      </c>
      <c r="D3931" s="161"/>
      <c r="E3931" s="162">
        <v>16</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ht="20.399999999999999" outlineLevel="1" x14ac:dyDescent="0.25">
      <c r="A3932" s="171">
        <v>367</v>
      </c>
      <c r="B3932" s="172" t="s">
        <v>2982</v>
      </c>
      <c r="C3932" s="180" t="s">
        <v>2983</v>
      </c>
      <c r="D3932" s="173" t="s">
        <v>758</v>
      </c>
      <c r="E3932" s="174">
        <v>42.54</v>
      </c>
      <c r="F3932" s="175"/>
      <c r="G3932" s="176">
        <f>ROUND(E3932*F3932,2)</f>
        <v>0</v>
      </c>
      <c r="H3932" s="175"/>
      <c r="I3932" s="176">
        <f>ROUND(E3932*H3932,2)</f>
        <v>0</v>
      </c>
      <c r="J3932" s="175"/>
      <c r="K3932" s="176">
        <f>ROUND(E3932*J3932,2)</f>
        <v>0</v>
      </c>
      <c r="L3932" s="176">
        <v>15</v>
      </c>
      <c r="M3932" s="176">
        <f>G3932*(1+L3932/100)</f>
        <v>0</v>
      </c>
      <c r="N3932" s="174">
        <v>1.2099999999999999E-3</v>
      </c>
      <c r="O3932" s="174">
        <f>ROUND(E3932*N3932,2)</f>
        <v>0.05</v>
      </c>
      <c r="P3932" s="174">
        <v>0</v>
      </c>
      <c r="Q3932" s="174">
        <f>ROUND(E3932*P3932,2)</f>
        <v>0</v>
      </c>
      <c r="R3932" s="176" t="s">
        <v>2695</v>
      </c>
      <c r="S3932" s="176" t="s">
        <v>327</v>
      </c>
      <c r="T3932" s="177" t="s">
        <v>327</v>
      </c>
      <c r="U3932" s="156">
        <v>0.252</v>
      </c>
      <c r="V3932" s="156">
        <f>ROUND(E3932*U3932,2)</f>
        <v>10.72</v>
      </c>
      <c r="W3932" s="156"/>
      <c r="X3932" s="156" t="s">
        <v>373</v>
      </c>
      <c r="Y3932" s="145"/>
      <c r="Z3932" s="145"/>
      <c r="AA3932" s="145"/>
      <c r="AB3932" s="145"/>
      <c r="AC3932" s="145"/>
      <c r="AD3932" s="145"/>
      <c r="AE3932" s="145"/>
      <c r="AF3932" s="145"/>
      <c r="AG3932" s="145" t="s">
        <v>374</v>
      </c>
      <c r="AH3932" s="145"/>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99" t="s">
        <v>2618</v>
      </c>
      <c r="D3933" s="154"/>
      <c r="E3933" s="155"/>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376</v>
      </c>
      <c r="AH3933" s="145"/>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272" t="s">
        <v>2902</v>
      </c>
      <c r="D3934" s="273"/>
      <c r="E3934" s="273"/>
      <c r="F3934" s="273"/>
      <c r="G3934" s="273"/>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376</v>
      </c>
      <c r="AH3934" s="145"/>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261" t="s">
        <v>2984</v>
      </c>
      <c r="D3935" s="262"/>
      <c r="E3935" s="262"/>
      <c r="F3935" s="262"/>
      <c r="G3935" s="262"/>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331</v>
      </c>
      <c r="AH3935" s="145"/>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1" t="s">
        <v>3250</v>
      </c>
      <c r="D3936" s="161"/>
      <c r="E3936" s="162">
        <v>42.54</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368</v>
      </c>
      <c r="B3937" s="172" t="s">
        <v>2990</v>
      </c>
      <c r="C3937" s="180" t="s">
        <v>2991</v>
      </c>
      <c r="D3937" s="173" t="s">
        <v>758</v>
      </c>
      <c r="E3937" s="174">
        <v>76.150000000000006</v>
      </c>
      <c r="F3937" s="175"/>
      <c r="G3937" s="176">
        <f>ROUND(E3937*F3937,2)</f>
        <v>0</v>
      </c>
      <c r="H3937" s="175"/>
      <c r="I3937" s="176">
        <f>ROUND(E3937*H3937,2)</f>
        <v>0</v>
      </c>
      <c r="J3937" s="175"/>
      <c r="K3937" s="176">
        <f>ROUND(E3937*J3937,2)</f>
        <v>0</v>
      </c>
      <c r="L3937" s="176">
        <v>15</v>
      </c>
      <c r="M3937" s="176">
        <f>G3937*(1+L3937/100)</f>
        <v>0</v>
      </c>
      <c r="N3937" s="174">
        <v>5.8E-4</v>
      </c>
      <c r="O3937" s="174">
        <f>ROUND(E3937*N3937,2)</f>
        <v>0.04</v>
      </c>
      <c r="P3937" s="174">
        <v>0</v>
      </c>
      <c r="Q3937" s="174">
        <f>ROUND(E3937*P3937,2)</f>
        <v>0</v>
      </c>
      <c r="R3937" s="176" t="s">
        <v>2695</v>
      </c>
      <c r="S3937" s="176" t="s">
        <v>327</v>
      </c>
      <c r="T3937" s="177" t="s">
        <v>327</v>
      </c>
      <c r="U3937" s="156">
        <v>0.189</v>
      </c>
      <c r="V3937" s="156">
        <f>ROUND(E3937*U3937,2)</f>
        <v>14.39</v>
      </c>
      <c r="W3937" s="156"/>
      <c r="X3937" s="156" t="s">
        <v>373</v>
      </c>
      <c r="Y3937" s="145"/>
      <c r="Z3937" s="145"/>
      <c r="AA3937" s="145"/>
      <c r="AB3937" s="145"/>
      <c r="AC3937" s="145"/>
      <c r="AD3937" s="145"/>
      <c r="AE3937" s="145"/>
      <c r="AF3937" s="145"/>
      <c r="AG3937" s="145" t="s">
        <v>374</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2618</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376</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2902</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376</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61" t="s">
        <v>2992</v>
      </c>
      <c r="D3940" s="262"/>
      <c r="E3940" s="262"/>
      <c r="F3940" s="262"/>
      <c r="G3940" s="262"/>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1" t="s">
        <v>3251</v>
      </c>
      <c r="D3941" s="161"/>
      <c r="E3941" s="162"/>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outlineLevel="1" x14ac:dyDescent="0.25">
      <c r="A3942" s="152"/>
      <c r="B3942" s="153"/>
      <c r="C3942" s="181" t="s">
        <v>3252</v>
      </c>
      <c r="D3942" s="161"/>
      <c r="E3942" s="162">
        <v>22.2</v>
      </c>
      <c r="F3942" s="156"/>
      <c r="G3942" s="156"/>
      <c r="H3942" s="156"/>
      <c r="I3942" s="156"/>
      <c r="J3942" s="156"/>
      <c r="K3942" s="156"/>
      <c r="L3942" s="156"/>
      <c r="M3942" s="156"/>
      <c r="N3942" s="155"/>
      <c r="O3942" s="155"/>
      <c r="P3942" s="155"/>
      <c r="Q3942" s="155"/>
      <c r="R3942" s="156"/>
      <c r="S3942" s="156"/>
      <c r="T3942" s="156"/>
      <c r="U3942" s="156"/>
      <c r="V3942" s="156"/>
      <c r="W3942" s="156"/>
      <c r="X3942" s="156"/>
      <c r="Y3942" s="145"/>
      <c r="Z3942" s="145"/>
      <c r="AA3942" s="145"/>
      <c r="AB3942" s="145"/>
      <c r="AC3942" s="145"/>
      <c r="AD3942" s="145"/>
      <c r="AE3942" s="145"/>
      <c r="AF3942" s="145"/>
      <c r="AG3942" s="145" t="s">
        <v>353</v>
      </c>
      <c r="AH3942" s="145">
        <v>0</v>
      </c>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81" t="s">
        <v>3246</v>
      </c>
      <c r="D3943" s="161"/>
      <c r="E3943" s="162"/>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353</v>
      </c>
      <c r="AH3943" s="145">
        <v>0</v>
      </c>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181" t="s">
        <v>3228</v>
      </c>
      <c r="D3944" s="161"/>
      <c r="E3944" s="162"/>
      <c r="F3944" s="156"/>
      <c r="G3944" s="156"/>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353</v>
      </c>
      <c r="AH3944" s="145">
        <v>0</v>
      </c>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181" t="s">
        <v>3253</v>
      </c>
      <c r="D3945" s="161"/>
      <c r="E3945" s="162">
        <v>27.83</v>
      </c>
      <c r="F3945" s="156"/>
      <c r="G3945" s="156"/>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353</v>
      </c>
      <c r="AH3945" s="145">
        <v>0</v>
      </c>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1" t="s">
        <v>3232</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1" t="s">
        <v>3254</v>
      </c>
      <c r="D3947" s="161"/>
      <c r="E3947" s="162">
        <v>26.12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ht="20.399999999999999" outlineLevel="1" x14ac:dyDescent="0.25">
      <c r="A3948" s="171">
        <v>369</v>
      </c>
      <c r="B3948" s="172" t="s">
        <v>2900</v>
      </c>
      <c r="C3948" s="180" t="s">
        <v>2901</v>
      </c>
      <c r="D3948" s="173" t="s">
        <v>758</v>
      </c>
      <c r="E3948" s="174">
        <v>79.599999999999994</v>
      </c>
      <c r="F3948" s="175"/>
      <c r="G3948" s="176">
        <f>ROUND(E3948*F3948,2)</f>
        <v>0</v>
      </c>
      <c r="H3948" s="175"/>
      <c r="I3948" s="176">
        <f>ROUND(E3948*H3948,2)</f>
        <v>0</v>
      </c>
      <c r="J3948" s="175"/>
      <c r="K3948" s="176">
        <f>ROUND(E3948*J3948,2)</f>
        <v>0</v>
      </c>
      <c r="L3948" s="176">
        <v>15</v>
      </c>
      <c r="M3948" s="176">
        <f>G3948*(1+L3948/100)</f>
        <v>0</v>
      </c>
      <c r="N3948" s="174">
        <v>7.6000000000000004E-4</v>
      </c>
      <c r="O3948" s="174">
        <f>ROUND(E3948*N3948,2)</f>
        <v>0.06</v>
      </c>
      <c r="P3948" s="174">
        <v>0</v>
      </c>
      <c r="Q3948" s="174">
        <f>ROUND(E3948*P3948,2)</f>
        <v>0</v>
      </c>
      <c r="R3948" s="176" t="s">
        <v>2695</v>
      </c>
      <c r="S3948" s="176" t="s">
        <v>327</v>
      </c>
      <c r="T3948" s="177" t="s">
        <v>327</v>
      </c>
      <c r="U3948" s="156">
        <v>0.189</v>
      </c>
      <c r="V3948" s="156">
        <f>ROUND(E3948*U3948,2)</f>
        <v>15.04</v>
      </c>
      <c r="W3948" s="156"/>
      <c r="X3948" s="156" t="s">
        <v>373</v>
      </c>
      <c r="Y3948" s="145"/>
      <c r="Z3948" s="145"/>
      <c r="AA3948" s="145"/>
      <c r="AB3948" s="145"/>
      <c r="AC3948" s="145"/>
      <c r="AD3948" s="145"/>
      <c r="AE3948" s="145"/>
      <c r="AF3948" s="145"/>
      <c r="AG3948" s="145" t="s">
        <v>374</v>
      </c>
      <c r="AH3948" s="145"/>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99" t="s">
        <v>2618</v>
      </c>
      <c r="D3949" s="154"/>
      <c r="E3949" s="155"/>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376</v>
      </c>
      <c r="AH3949" s="145"/>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272" t="s">
        <v>2902</v>
      </c>
      <c r="D3950" s="273"/>
      <c r="E3950" s="273"/>
      <c r="F3950" s="273"/>
      <c r="G3950" s="273"/>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376</v>
      </c>
      <c r="AH3950" s="145"/>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261" t="s">
        <v>2903</v>
      </c>
      <c r="D3951" s="262"/>
      <c r="E3951" s="262"/>
      <c r="F3951" s="262"/>
      <c r="G3951" s="262"/>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331</v>
      </c>
      <c r="AH3951" s="145"/>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1" t="s">
        <v>3255</v>
      </c>
      <c r="D3952" s="161"/>
      <c r="E3952" s="162"/>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outlineLevel="1" x14ac:dyDescent="0.25">
      <c r="A3953" s="152"/>
      <c r="B3953" s="153"/>
      <c r="C3953" s="181" t="s">
        <v>3256</v>
      </c>
      <c r="D3953" s="161"/>
      <c r="E3953" s="162">
        <v>25.2</v>
      </c>
      <c r="F3953" s="156"/>
      <c r="G3953" s="156"/>
      <c r="H3953" s="156"/>
      <c r="I3953" s="156"/>
      <c r="J3953" s="156"/>
      <c r="K3953" s="156"/>
      <c r="L3953" s="156"/>
      <c r="M3953" s="156"/>
      <c r="N3953" s="155"/>
      <c r="O3953" s="155"/>
      <c r="P3953" s="155"/>
      <c r="Q3953" s="155"/>
      <c r="R3953" s="156"/>
      <c r="S3953" s="156"/>
      <c r="T3953" s="156"/>
      <c r="U3953" s="156"/>
      <c r="V3953" s="156"/>
      <c r="W3953" s="156"/>
      <c r="X3953" s="156"/>
      <c r="Y3953" s="145"/>
      <c r="Z3953" s="145"/>
      <c r="AA3953" s="145"/>
      <c r="AB3953" s="145"/>
      <c r="AC3953" s="145"/>
      <c r="AD3953" s="145"/>
      <c r="AE3953" s="145"/>
      <c r="AF3953" s="145"/>
      <c r="AG3953" s="145" t="s">
        <v>353</v>
      </c>
      <c r="AH3953" s="145">
        <v>0</v>
      </c>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81" t="s">
        <v>3257</v>
      </c>
      <c r="D3954" s="161"/>
      <c r="E3954" s="162"/>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353</v>
      </c>
      <c r="AH3954" s="145">
        <v>0</v>
      </c>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181" t="s">
        <v>3228</v>
      </c>
      <c r="D3955" s="161"/>
      <c r="E3955" s="162"/>
      <c r="F3955" s="156"/>
      <c r="G3955" s="156"/>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353</v>
      </c>
      <c r="AH3955" s="145">
        <v>0</v>
      </c>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181" t="s">
        <v>3258</v>
      </c>
      <c r="D3956" s="161"/>
      <c r="E3956" s="162">
        <v>26.8</v>
      </c>
      <c r="F3956" s="156"/>
      <c r="G3956" s="156"/>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353</v>
      </c>
      <c r="AH3956" s="145">
        <v>0</v>
      </c>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1" t="s">
        <v>3232</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1" t="s">
        <v>3259</v>
      </c>
      <c r="D3958" s="161"/>
      <c r="E3958" s="162">
        <v>27.6</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ht="20.399999999999999" outlineLevel="1" x14ac:dyDescent="0.25">
      <c r="A3959" s="171">
        <v>370</v>
      </c>
      <c r="B3959" s="172" t="s">
        <v>2905</v>
      </c>
      <c r="C3959" s="180" t="s">
        <v>2906</v>
      </c>
      <c r="D3959" s="173" t="s">
        <v>758</v>
      </c>
      <c r="E3959" s="174">
        <v>130.55000000000001</v>
      </c>
      <c r="F3959" s="175"/>
      <c r="G3959" s="176">
        <f>ROUND(E3959*F3959,2)</f>
        <v>0</v>
      </c>
      <c r="H3959" s="175"/>
      <c r="I3959" s="176">
        <f>ROUND(E3959*H3959,2)</f>
        <v>0</v>
      </c>
      <c r="J3959" s="175"/>
      <c r="K3959" s="176">
        <f>ROUND(E3959*J3959,2)</f>
        <v>0</v>
      </c>
      <c r="L3959" s="176">
        <v>15</v>
      </c>
      <c r="M3959" s="176">
        <f>G3959*(1+L3959/100)</f>
        <v>0</v>
      </c>
      <c r="N3959" s="174">
        <v>7.6000000000000004E-4</v>
      </c>
      <c r="O3959" s="174">
        <f>ROUND(E3959*N3959,2)</f>
        <v>0.1</v>
      </c>
      <c r="P3959" s="174">
        <v>0</v>
      </c>
      <c r="Q3959" s="174">
        <f>ROUND(E3959*P3959,2)</f>
        <v>0</v>
      </c>
      <c r="R3959" s="176" t="s">
        <v>2695</v>
      </c>
      <c r="S3959" s="176" t="s">
        <v>327</v>
      </c>
      <c r="T3959" s="177" t="s">
        <v>327</v>
      </c>
      <c r="U3959" s="156">
        <v>0.189</v>
      </c>
      <c r="V3959" s="156">
        <f>ROUND(E3959*U3959,2)</f>
        <v>24.67</v>
      </c>
      <c r="W3959" s="156"/>
      <c r="X3959" s="156" t="s">
        <v>373</v>
      </c>
      <c r="Y3959" s="145"/>
      <c r="Z3959" s="145"/>
      <c r="AA3959" s="145"/>
      <c r="AB3959" s="145"/>
      <c r="AC3959" s="145"/>
      <c r="AD3959" s="145"/>
      <c r="AE3959" s="145"/>
      <c r="AF3959" s="145"/>
      <c r="AG3959" s="145" t="s">
        <v>374</v>
      </c>
      <c r="AH3959" s="145"/>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99" t="s">
        <v>2618</v>
      </c>
      <c r="D3960" s="154"/>
      <c r="E3960" s="155"/>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376</v>
      </c>
      <c r="AH3960" s="145"/>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272" t="s">
        <v>2902</v>
      </c>
      <c r="D3961" s="273"/>
      <c r="E3961" s="273"/>
      <c r="F3961" s="273"/>
      <c r="G3961" s="273"/>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376</v>
      </c>
      <c r="AH3961" s="145"/>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261" t="s">
        <v>2903</v>
      </c>
      <c r="D3962" s="262"/>
      <c r="E3962" s="262"/>
      <c r="F3962" s="262"/>
      <c r="G3962" s="262"/>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331</v>
      </c>
      <c r="AH3962" s="145"/>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1" t="s">
        <v>3251</v>
      </c>
      <c r="D3963" s="161"/>
      <c r="E3963" s="162"/>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outlineLevel="1" x14ac:dyDescent="0.25">
      <c r="A3964" s="152"/>
      <c r="B3964" s="153"/>
      <c r="C3964" s="181" t="s">
        <v>3252</v>
      </c>
      <c r="D3964" s="161"/>
      <c r="E3964" s="162">
        <v>22.2</v>
      </c>
      <c r="F3964" s="156"/>
      <c r="G3964" s="156"/>
      <c r="H3964" s="156"/>
      <c r="I3964" s="156"/>
      <c r="J3964" s="156"/>
      <c r="K3964" s="156"/>
      <c r="L3964" s="156"/>
      <c r="M3964" s="156"/>
      <c r="N3964" s="155"/>
      <c r="O3964" s="155"/>
      <c r="P3964" s="155"/>
      <c r="Q3964" s="155"/>
      <c r="R3964" s="156"/>
      <c r="S3964" s="156"/>
      <c r="T3964" s="156"/>
      <c r="U3964" s="156"/>
      <c r="V3964" s="156"/>
      <c r="W3964" s="156"/>
      <c r="X3964" s="156"/>
      <c r="Y3964" s="145"/>
      <c r="Z3964" s="145"/>
      <c r="AA3964" s="145"/>
      <c r="AB3964" s="145"/>
      <c r="AC3964" s="145"/>
      <c r="AD3964" s="145"/>
      <c r="AE3964" s="145"/>
      <c r="AF3964" s="145"/>
      <c r="AG3964" s="145" t="s">
        <v>353</v>
      </c>
      <c r="AH3964" s="145">
        <v>0</v>
      </c>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81" t="s">
        <v>3246</v>
      </c>
      <c r="D3965" s="161"/>
      <c r="E3965" s="162"/>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353</v>
      </c>
      <c r="AH3965" s="145">
        <v>0</v>
      </c>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181" t="s">
        <v>3228</v>
      </c>
      <c r="D3966" s="161"/>
      <c r="E3966" s="162"/>
      <c r="F3966" s="156"/>
      <c r="G3966" s="156"/>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353</v>
      </c>
      <c r="AH3966" s="145">
        <v>0</v>
      </c>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181" t="s">
        <v>3258</v>
      </c>
      <c r="D3967" s="161"/>
      <c r="E3967" s="162">
        <v>26.8</v>
      </c>
      <c r="F3967" s="156"/>
      <c r="G3967" s="156"/>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353</v>
      </c>
      <c r="AH3967" s="145">
        <v>0</v>
      </c>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1" t="s">
        <v>3253</v>
      </c>
      <c r="D3968" s="161"/>
      <c r="E3968" s="162">
        <v>27.83</v>
      </c>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1" t="s">
        <v>3232</v>
      </c>
      <c r="D3969" s="161"/>
      <c r="E3969" s="162"/>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1" t="s">
        <v>3259</v>
      </c>
      <c r="D3970" s="161"/>
      <c r="E3970" s="162">
        <v>27.6</v>
      </c>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1" t="s">
        <v>3254</v>
      </c>
      <c r="D3971" s="161"/>
      <c r="E3971" s="162">
        <v>26.12</v>
      </c>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71">
        <v>371</v>
      </c>
      <c r="B3972" s="172" t="s">
        <v>3011</v>
      </c>
      <c r="C3972" s="180" t="s">
        <v>3012</v>
      </c>
      <c r="D3972" s="173" t="s">
        <v>513</v>
      </c>
      <c r="E3972" s="174">
        <v>39.96</v>
      </c>
      <c r="F3972" s="175"/>
      <c r="G3972" s="176">
        <f>ROUND(E3972*F3972,2)</f>
        <v>0</v>
      </c>
      <c r="H3972" s="175"/>
      <c r="I3972" s="176">
        <f>ROUND(E3972*H3972,2)</f>
        <v>0</v>
      </c>
      <c r="J3972" s="175"/>
      <c r="K3972" s="176">
        <f>ROUND(E3972*J3972,2)</f>
        <v>0</v>
      </c>
      <c r="L3972" s="176">
        <v>15</v>
      </c>
      <c r="M3972" s="176">
        <f>G3972*(1+L3972/100)</f>
        <v>0</v>
      </c>
      <c r="N3972" s="174">
        <v>0</v>
      </c>
      <c r="O3972" s="174">
        <f>ROUND(E3972*N3972,2)</f>
        <v>0</v>
      </c>
      <c r="P3972" s="174">
        <v>0</v>
      </c>
      <c r="Q3972" s="174">
        <f>ROUND(E3972*P3972,2)</f>
        <v>0</v>
      </c>
      <c r="R3972" s="176" t="s">
        <v>2695</v>
      </c>
      <c r="S3972" s="176" t="s">
        <v>327</v>
      </c>
      <c r="T3972" s="177" t="s">
        <v>327</v>
      </c>
      <c r="U3972" s="156">
        <v>0.1</v>
      </c>
      <c r="V3972" s="156">
        <f>ROUND(E3972*U3972,2)</f>
        <v>4</v>
      </c>
      <c r="W3972" s="156"/>
      <c r="X3972" s="156" t="s">
        <v>373</v>
      </c>
      <c r="Y3972" s="145"/>
      <c r="Z3972" s="145"/>
      <c r="AA3972" s="145"/>
      <c r="AB3972" s="145"/>
      <c r="AC3972" s="145"/>
      <c r="AD3972" s="145"/>
      <c r="AE3972" s="145"/>
      <c r="AF3972" s="145"/>
      <c r="AG3972" s="145" t="s">
        <v>374</v>
      </c>
      <c r="AH3972" s="145"/>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1" t="s">
        <v>3260</v>
      </c>
      <c r="D3973" s="161"/>
      <c r="E3973" s="162"/>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1" t="s">
        <v>3261</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1" t="s">
        <v>3244</v>
      </c>
      <c r="D3975" s="161"/>
      <c r="E3975" s="162"/>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1" t="s">
        <v>3240</v>
      </c>
      <c r="D3976" s="161"/>
      <c r="E3976" s="162">
        <v>33.299999999999997</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52"/>
      <c r="B3977" s="153"/>
      <c r="C3977" s="181" t="s">
        <v>3262</v>
      </c>
      <c r="D3977" s="161"/>
      <c r="E3977" s="162"/>
      <c r="F3977" s="156"/>
      <c r="G3977" s="156"/>
      <c r="H3977" s="156"/>
      <c r="I3977" s="156"/>
      <c r="J3977" s="156"/>
      <c r="K3977" s="156"/>
      <c r="L3977" s="156"/>
      <c r="M3977" s="156"/>
      <c r="N3977" s="155"/>
      <c r="O3977" s="155"/>
      <c r="P3977" s="155"/>
      <c r="Q3977" s="155"/>
      <c r="R3977" s="156"/>
      <c r="S3977" s="156"/>
      <c r="T3977" s="156"/>
      <c r="U3977" s="156"/>
      <c r="V3977" s="156"/>
      <c r="W3977" s="156"/>
      <c r="X3977" s="156"/>
      <c r="Y3977" s="145"/>
      <c r="Z3977" s="145"/>
      <c r="AA3977" s="145"/>
      <c r="AB3977" s="145"/>
      <c r="AC3977" s="145"/>
      <c r="AD3977" s="145"/>
      <c r="AE3977" s="145"/>
      <c r="AF3977" s="145"/>
      <c r="AG3977" s="145" t="s">
        <v>353</v>
      </c>
      <c r="AH3977" s="145">
        <v>0</v>
      </c>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1" t="s">
        <v>3251</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1" t="s">
        <v>3263</v>
      </c>
      <c r="D3979" s="161"/>
      <c r="E3979" s="162">
        <v>6.66</v>
      </c>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ht="20.399999999999999" outlineLevel="1" x14ac:dyDescent="0.25">
      <c r="A3980" s="171">
        <v>372</v>
      </c>
      <c r="B3980" s="172" t="s">
        <v>3264</v>
      </c>
      <c r="C3980" s="180" t="s">
        <v>3265</v>
      </c>
      <c r="D3980" s="173" t="s">
        <v>513</v>
      </c>
      <c r="E3980" s="174">
        <v>27.518000000000001</v>
      </c>
      <c r="F3980" s="175"/>
      <c r="G3980" s="176">
        <f>ROUND(E3980*F3980,2)</f>
        <v>0</v>
      </c>
      <c r="H3980" s="175"/>
      <c r="I3980" s="176">
        <f>ROUND(E3980*H3980,2)</f>
        <v>0</v>
      </c>
      <c r="J3980" s="175"/>
      <c r="K3980" s="176">
        <f>ROUND(E3980*J3980,2)</f>
        <v>0</v>
      </c>
      <c r="L3980" s="176">
        <v>15</v>
      </c>
      <c r="M3980" s="176">
        <f>G3980*(1+L3980/100)</f>
        <v>0</v>
      </c>
      <c r="N3980" s="174">
        <v>1.2999999999999999E-4</v>
      </c>
      <c r="O3980" s="174">
        <f>ROUND(E3980*N3980,2)</f>
        <v>0</v>
      </c>
      <c r="P3980" s="174">
        <v>0</v>
      </c>
      <c r="Q3980" s="174">
        <f>ROUND(E3980*P3980,2)</f>
        <v>0</v>
      </c>
      <c r="R3980" s="176" t="s">
        <v>2695</v>
      </c>
      <c r="S3980" s="176" t="s">
        <v>327</v>
      </c>
      <c r="T3980" s="177" t="s">
        <v>327</v>
      </c>
      <c r="U3980" s="156">
        <v>0.1</v>
      </c>
      <c r="V3980" s="156">
        <f>ROUND(E3980*U3980,2)</f>
        <v>2.75</v>
      </c>
      <c r="W3980" s="156"/>
      <c r="X3980" s="156" t="s">
        <v>373</v>
      </c>
      <c r="Y3980" s="145"/>
      <c r="Z3980" s="145"/>
      <c r="AA3980" s="145"/>
      <c r="AB3980" s="145"/>
      <c r="AC3980" s="145"/>
      <c r="AD3980" s="145"/>
      <c r="AE3980" s="145"/>
      <c r="AF3980" s="145"/>
      <c r="AG3980" s="145" t="s">
        <v>374</v>
      </c>
      <c r="AH3980" s="145"/>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1" t="s">
        <v>3266</v>
      </c>
      <c r="D3981" s="161"/>
      <c r="E3981" s="162">
        <v>27.518000000000001</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5</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ht="20.399999999999999" outlineLevel="1" x14ac:dyDescent="0.25">
      <c r="A3982" s="171">
        <v>373</v>
      </c>
      <c r="B3982" s="172" t="s">
        <v>3039</v>
      </c>
      <c r="C3982" s="180" t="s">
        <v>3040</v>
      </c>
      <c r="D3982" s="173" t="s">
        <v>513</v>
      </c>
      <c r="E3982" s="174">
        <v>39.240699999999997</v>
      </c>
      <c r="F3982" s="175"/>
      <c r="G3982" s="176">
        <f>ROUND(E3982*F3982,2)</f>
        <v>0</v>
      </c>
      <c r="H3982" s="175"/>
      <c r="I3982" s="176">
        <f>ROUND(E3982*H3982,2)</f>
        <v>0</v>
      </c>
      <c r="J3982" s="175"/>
      <c r="K3982" s="176">
        <f>ROUND(E3982*J3982,2)</f>
        <v>0</v>
      </c>
      <c r="L3982" s="176">
        <v>15</v>
      </c>
      <c r="M3982" s="176">
        <f>G3982*(1+L3982/100)</f>
        <v>0</v>
      </c>
      <c r="N3982" s="174">
        <v>3.5E-4</v>
      </c>
      <c r="O3982" s="174">
        <f>ROUND(E3982*N3982,2)</f>
        <v>0.01</v>
      </c>
      <c r="P3982" s="174">
        <v>0</v>
      </c>
      <c r="Q3982" s="174">
        <f>ROUND(E3982*P3982,2)</f>
        <v>0</v>
      </c>
      <c r="R3982" s="176" t="s">
        <v>2695</v>
      </c>
      <c r="S3982" s="176" t="s">
        <v>327</v>
      </c>
      <c r="T3982" s="177" t="s">
        <v>327</v>
      </c>
      <c r="U3982" s="156">
        <v>3.5999999999999997E-2</v>
      </c>
      <c r="V3982" s="156">
        <f>ROUND(E3982*U3982,2)</f>
        <v>1.41</v>
      </c>
      <c r="W3982" s="156"/>
      <c r="X3982" s="156" t="s">
        <v>373</v>
      </c>
      <c r="Y3982" s="145"/>
      <c r="Z3982" s="145"/>
      <c r="AA3982" s="145"/>
      <c r="AB3982" s="145"/>
      <c r="AC3982" s="145"/>
      <c r="AD3982" s="145"/>
      <c r="AE3982" s="145"/>
      <c r="AF3982" s="145"/>
      <c r="AG3982" s="145" t="s">
        <v>374</v>
      </c>
      <c r="AH3982" s="145"/>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270" t="s">
        <v>3041</v>
      </c>
      <c r="D3983" s="271"/>
      <c r="E3983" s="271"/>
      <c r="F3983" s="271"/>
      <c r="G3983" s="271"/>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376</v>
      </c>
      <c r="AH3983" s="145"/>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1" t="s">
        <v>3267</v>
      </c>
      <c r="D3984" s="161"/>
      <c r="E3984" s="162">
        <v>39.240699999999997</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5</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outlineLevel="1" x14ac:dyDescent="0.25">
      <c r="A3985" s="171">
        <v>374</v>
      </c>
      <c r="B3985" s="172" t="s">
        <v>3043</v>
      </c>
      <c r="C3985" s="180" t="s">
        <v>3044</v>
      </c>
      <c r="D3985" s="173" t="s">
        <v>513</v>
      </c>
      <c r="E3985" s="174">
        <v>39.240699999999997</v>
      </c>
      <c r="F3985" s="175"/>
      <c r="G3985" s="176">
        <f>ROUND(E3985*F3985,2)</f>
        <v>0</v>
      </c>
      <c r="H3985" s="175"/>
      <c r="I3985" s="176">
        <f>ROUND(E3985*H3985,2)</f>
        <v>0</v>
      </c>
      <c r="J3985" s="175"/>
      <c r="K3985" s="176">
        <f>ROUND(E3985*J3985,2)</f>
        <v>0</v>
      </c>
      <c r="L3985" s="176">
        <v>15</v>
      </c>
      <c r="M3985" s="176">
        <f>G3985*(1+L3985/100)</f>
        <v>0</v>
      </c>
      <c r="N3985" s="174">
        <v>4.2000000000000002E-4</v>
      </c>
      <c r="O3985" s="174">
        <f>ROUND(E3985*N3985,2)</f>
        <v>0.02</v>
      </c>
      <c r="P3985" s="174">
        <v>0</v>
      </c>
      <c r="Q3985" s="174">
        <f>ROUND(E3985*P3985,2)</f>
        <v>0</v>
      </c>
      <c r="R3985" s="176" t="s">
        <v>2695</v>
      </c>
      <c r="S3985" s="176" t="s">
        <v>327</v>
      </c>
      <c r="T3985" s="177" t="s">
        <v>327</v>
      </c>
      <c r="U3985" s="156">
        <v>0.28999999999999998</v>
      </c>
      <c r="V3985" s="156">
        <f>ROUND(E3985*U3985,2)</f>
        <v>11.38</v>
      </c>
      <c r="W3985" s="156"/>
      <c r="X3985" s="156" t="s">
        <v>373</v>
      </c>
      <c r="Y3985" s="145"/>
      <c r="Z3985" s="145"/>
      <c r="AA3985" s="145"/>
      <c r="AB3985" s="145"/>
      <c r="AC3985" s="145"/>
      <c r="AD3985" s="145"/>
      <c r="AE3985" s="145"/>
      <c r="AF3985" s="145"/>
      <c r="AG3985" s="145" t="s">
        <v>374</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270" t="s">
        <v>3041</v>
      </c>
      <c r="D3986" s="271"/>
      <c r="E3986" s="271"/>
      <c r="F3986" s="271"/>
      <c r="G3986" s="271"/>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376</v>
      </c>
      <c r="AH3986" s="145"/>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outlineLevel="1" x14ac:dyDescent="0.25">
      <c r="A3987" s="152"/>
      <c r="B3987" s="153"/>
      <c r="C3987" s="181" t="s">
        <v>3268</v>
      </c>
      <c r="D3987" s="161"/>
      <c r="E3987" s="162"/>
      <c r="F3987" s="156"/>
      <c r="G3987" s="156"/>
      <c r="H3987" s="156"/>
      <c r="I3987" s="156"/>
      <c r="J3987" s="156"/>
      <c r="K3987" s="156"/>
      <c r="L3987" s="156"/>
      <c r="M3987" s="156"/>
      <c r="N3987" s="155"/>
      <c r="O3987" s="155"/>
      <c r="P3987" s="155"/>
      <c r="Q3987" s="155"/>
      <c r="R3987" s="156"/>
      <c r="S3987" s="156"/>
      <c r="T3987" s="156"/>
      <c r="U3987" s="156"/>
      <c r="V3987" s="156"/>
      <c r="W3987" s="156"/>
      <c r="X3987" s="156"/>
      <c r="Y3987" s="145"/>
      <c r="Z3987" s="145"/>
      <c r="AA3987" s="145"/>
      <c r="AB3987" s="145"/>
      <c r="AC3987" s="145"/>
      <c r="AD3987" s="145"/>
      <c r="AE3987" s="145"/>
      <c r="AF3987" s="145"/>
      <c r="AG3987" s="145" t="s">
        <v>353</v>
      </c>
      <c r="AH3987" s="145">
        <v>0</v>
      </c>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181" t="s">
        <v>3228</v>
      </c>
      <c r="D3988" s="161"/>
      <c r="E3988" s="162"/>
      <c r="F3988" s="156"/>
      <c r="G3988" s="156"/>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353</v>
      </c>
      <c r="AH3988" s="145">
        <v>0</v>
      </c>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1" t="s">
        <v>3269</v>
      </c>
      <c r="D3989" s="161"/>
      <c r="E3989" s="162">
        <v>6.3525999999999998</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0</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52"/>
      <c r="B3990" s="153"/>
      <c r="C3990" s="181" t="s">
        <v>3270</v>
      </c>
      <c r="D3990" s="161"/>
      <c r="E3990" s="162">
        <v>13.88</v>
      </c>
      <c r="F3990" s="156"/>
      <c r="G3990" s="156"/>
      <c r="H3990" s="156"/>
      <c r="I3990" s="156"/>
      <c r="J3990" s="156"/>
      <c r="K3990" s="156"/>
      <c r="L3990" s="156"/>
      <c r="M3990" s="156"/>
      <c r="N3990" s="155"/>
      <c r="O3990" s="155"/>
      <c r="P3990" s="155"/>
      <c r="Q3990" s="155"/>
      <c r="R3990" s="156"/>
      <c r="S3990" s="156"/>
      <c r="T3990" s="156"/>
      <c r="U3990" s="156"/>
      <c r="V3990" s="156"/>
      <c r="W3990" s="156"/>
      <c r="X3990" s="156"/>
      <c r="Y3990" s="145"/>
      <c r="Z3990" s="145"/>
      <c r="AA3990" s="145"/>
      <c r="AB3990" s="145"/>
      <c r="AC3990" s="145"/>
      <c r="AD3990" s="145"/>
      <c r="AE3990" s="145"/>
      <c r="AF3990" s="145"/>
      <c r="AG3990" s="145" t="s">
        <v>353</v>
      </c>
      <c r="AH3990" s="145">
        <v>0</v>
      </c>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181" t="s">
        <v>3232</v>
      </c>
      <c r="D3991" s="161"/>
      <c r="E3991" s="162"/>
      <c r="F3991" s="156"/>
      <c r="G3991" s="156"/>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353</v>
      </c>
      <c r="AH3991" s="145">
        <v>0</v>
      </c>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1" t="s">
        <v>3271</v>
      </c>
      <c r="D3992" s="161"/>
      <c r="E3992" s="162">
        <v>6.4330999999999996</v>
      </c>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1" t="s">
        <v>3272</v>
      </c>
      <c r="D3993" s="161"/>
      <c r="E3993" s="162">
        <v>12.574999999999999</v>
      </c>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ht="20.399999999999999" outlineLevel="1" x14ac:dyDescent="0.25">
      <c r="A3994" s="171">
        <v>375</v>
      </c>
      <c r="B3994" s="172" t="s">
        <v>3053</v>
      </c>
      <c r="C3994" s="180" t="s">
        <v>3054</v>
      </c>
      <c r="D3994" s="173" t="s">
        <v>513</v>
      </c>
      <c r="E3994" s="174">
        <v>28.285</v>
      </c>
      <c r="F3994" s="175"/>
      <c r="G3994" s="176">
        <f>ROUND(E3994*F3994,2)</f>
        <v>0</v>
      </c>
      <c r="H3994" s="175"/>
      <c r="I3994" s="176">
        <f>ROUND(E3994*H3994,2)</f>
        <v>0</v>
      </c>
      <c r="J3994" s="175"/>
      <c r="K3994" s="176">
        <f>ROUND(E3994*J3994,2)</f>
        <v>0</v>
      </c>
      <c r="L3994" s="176">
        <v>15</v>
      </c>
      <c r="M3994" s="176">
        <f>G3994*(1+L3994/100)</f>
        <v>0</v>
      </c>
      <c r="N3994" s="174">
        <v>3.0000000000000001E-5</v>
      </c>
      <c r="O3994" s="174">
        <f>ROUND(E3994*N3994,2)</f>
        <v>0</v>
      </c>
      <c r="P3994" s="174">
        <v>0</v>
      </c>
      <c r="Q3994" s="174">
        <f>ROUND(E3994*P3994,2)</f>
        <v>0</v>
      </c>
      <c r="R3994" s="176" t="s">
        <v>2695</v>
      </c>
      <c r="S3994" s="176" t="s">
        <v>327</v>
      </c>
      <c r="T3994" s="177" t="s">
        <v>327</v>
      </c>
      <c r="U3994" s="156">
        <v>0.34</v>
      </c>
      <c r="V3994" s="156">
        <f>ROUND(E3994*U3994,2)</f>
        <v>9.6199999999999992</v>
      </c>
      <c r="W3994" s="156"/>
      <c r="X3994" s="156" t="s">
        <v>373</v>
      </c>
      <c r="Y3994" s="145"/>
      <c r="Z3994" s="145"/>
      <c r="AA3994" s="145"/>
      <c r="AB3994" s="145"/>
      <c r="AC3994" s="145"/>
      <c r="AD3994" s="145"/>
      <c r="AE3994" s="145"/>
      <c r="AF3994" s="145"/>
      <c r="AG3994" s="145" t="s">
        <v>374</v>
      </c>
      <c r="AH3994" s="145"/>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270" t="s">
        <v>3041</v>
      </c>
      <c r="D3995" s="271"/>
      <c r="E3995" s="271"/>
      <c r="F3995" s="271"/>
      <c r="G3995" s="271"/>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376</v>
      </c>
      <c r="AH3995" s="145"/>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1" t="s">
        <v>3251</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1" t="s">
        <v>3263</v>
      </c>
      <c r="D3997" s="161"/>
      <c r="E3997" s="162">
        <v>6.66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1" t="s">
        <v>3246</v>
      </c>
      <c r="D3998" s="161"/>
      <c r="E3998" s="162"/>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outlineLevel="1" x14ac:dyDescent="0.25">
      <c r="A3999" s="152"/>
      <c r="B3999" s="153"/>
      <c r="C3999" s="181" t="s">
        <v>3228</v>
      </c>
      <c r="D3999" s="161"/>
      <c r="E3999" s="162"/>
      <c r="F3999" s="156"/>
      <c r="G3999" s="156"/>
      <c r="H3999" s="156"/>
      <c r="I3999" s="156"/>
      <c r="J3999" s="156"/>
      <c r="K3999" s="156"/>
      <c r="L3999" s="156"/>
      <c r="M3999" s="156"/>
      <c r="N3999" s="155"/>
      <c r="O3999" s="155"/>
      <c r="P3999" s="155"/>
      <c r="Q3999" s="155"/>
      <c r="R3999" s="156"/>
      <c r="S3999" s="156"/>
      <c r="T3999" s="156"/>
      <c r="U3999" s="156"/>
      <c r="V3999" s="156"/>
      <c r="W3999" s="156"/>
      <c r="X3999" s="156"/>
      <c r="Y3999" s="145"/>
      <c r="Z3999" s="145"/>
      <c r="AA3999" s="145"/>
      <c r="AB3999" s="145"/>
      <c r="AC3999" s="145"/>
      <c r="AD3999" s="145"/>
      <c r="AE3999" s="145"/>
      <c r="AF3999" s="145"/>
      <c r="AG3999" s="145" t="s">
        <v>353</v>
      </c>
      <c r="AH3999" s="145">
        <v>0</v>
      </c>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181" t="s">
        <v>3273</v>
      </c>
      <c r="D4000" s="161"/>
      <c r="E4000" s="162">
        <v>2.68</v>
      </c>
      <c r="F4000" s="156"/>
      <c r="G4000" s="156"/>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353</v>
      </c>
      <c r="AH4000" s="145">
        <v>0</v>
      </c>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1" t="s">
        <v>3274</v>
      </c>
      <c r="D4001" s="161"/>
      <c r="E4001" s="162">
        <v>8.3490000000000002</v>
      </c>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1" t="s">
        <v>3232</v>
      </c>
      <c r="D4002" s="161"/>
      <c r="E4002" s="162"/>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1" t="s">
        <v>3275</v>
      </c>
      <c r="D4003" s="161"/>
      <c r="E4003" s="162">
        <v>2.76</v>
      </c>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1" t="s">
        <v>3276</v>
      </c>
      <c r="D4004" s="161"/>
      <c r="E4004" s="162">
        <v>7.8360000000000003</v>
      </c>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71">
        <v>376</v>
      </c>
      <c r="B4005" s="172" t="s">
        <v>3277</v>
      </c>
      <c r="C4005" s="180" t="s">
        <v>3278</v>
      </c>
      <c r="D4005" s="173" t="s">
        <v>513</v>
      </c>
      <c r="E4005" s="174">
        <v>68.504999999999995</v>
      </c>
      <c r="F4005" s="175"/>
      <c r="G4005" s="176">
        <f>ROUND(E4005*F4005,2)</f>
        <v>0</v>
      </c>
      <c r="H4005" s="175"/>
      <c r="I4005" s="176">
        <f>ROUND(E4005*H4005,2)</f>
        <v>0</v>
      </c>
      <c r="J4005" s="175"/>
      <c r="K4005" s="176">
        <f>ROUND(E4005*J4005,2)</f>
        <v>0</v>
      </c>
      <c r="L4005" s="176">
        <v>15</v>
      </c>
      <c r="M4005" s="176">
        <f>G4005*(1+L4005/100)</f>
        <v>0</v>
      </c>
      <c r="N4005" s="174">
        <v>0</v>
      </c>
      <c r="O4005" s="174">
        <f>ROUND(E4005*N4005,2)</f>
        <v>0</v>
      </c>
      <c r="P4005" s="174">
        <v>0</v>
      </c>
      <c r="Q4005" s="174">
        <f>ROUND(E4005*P4005,2)</f>
        <v>0</v>
      </c>
      <c r="R4005" s="176" t="s">
        <v>3064</v>
      </c>
      <c r="S4005" s="176" t="s">
        <v>327</v>
      </c>
      <c r="T4005" s="177" t="s">
        <v>327</v>
      </c>
      <c r="U4005" s="156">
        <v>0.45</v>
      </c>
      <c r="V4005" s="156">
        <f>ROUND(E4005*U4005,2)</f>
        <v>30.83</v>
      </c>
      <c r="W4005" s="156"/>
      <c r="X4005" s="156" t="s">
        <v>373</v>
      </c>
      <c r="Y4005" s="145"/>
      <c r="Z4005" s="145"/>
      <c r="AA4005" s="145"/>
      <c r="AB4005" s="145"/>
      <c r="AC4005" s="145"/>
      <c r="AD4005" s="145"/>
      <c r="AE4005" s="145"/>
      <c r="AF4005" s="145"/>
      <c r="AG4005" s="145" t="s">
        <v>374</v>
      </c>
      <c r="AH4005" s="145"/>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1" t="s">
        <v>3227</v>
      </c>
      <c r="D4006" s="161"/>
      <c r="E4006" s="162"/>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1" t="s">
        <v>3279</v>
      </c>
      <c r="D4007" s="161"/>
      <c r="E4007" s="162">
        <v>17.43</v>
      </c>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1" t="s">
        <v>3280</v>
      </c>
      <c r="D4008" s="161"/>
      <c r="E4008" s="162">
        <v>13.35</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1" t="s">
        <v>3281</v>
      </c>
      <c r="D4009" s="161"/>
      <c r="E4009" s="162">
        <v>37.725000000000001</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377</v>
      </c>
      <c r="B4010" s="172" t="s">
        <v>3073</v>
      </c>
      <c r="C4010" s="180" t="s">
        <v>3074</v>
      </c>
      <c r="D4010" s="173" t="s">
        <v>371</v>
      </c>
      <c r="E4010" s="174">
        <v>0.60719999999999996</v>
      </c>
      <c r="F4010" s="175"/>
      <c r="G4010" s="176">
        <f>ROUND(E4010*F4010,2)</f>
        <v>0</v>
      </c>
      <c r="H4010" s="175"/>
      <c r="I4010" s="176">
        <f>ROUND(E4010*H4010,2)</f>
        <v>0</v>
      </c>
      <c r="J4010" s="175"/>
      <c r="K4010" s="176">
        <f>ROUND(E4010*J4010,2)</f>
        <v>0</v>
      </c>
      <c r="L4010" s="176">
        <v>15</v>
      </c>
      <c r="M4010" s="176">
        <f>G4010*(1+L4010/100)</f>
        <v>0</v>
      </c>
      <c r="N4010" s="174">
        <v>2.3570000000000001E-2</v>
      </c>
      <c r="O4010" s="174">
        <f>ROUND(E4010*N4010,2)</f>
        <v>0.01</v>
      </c>
      <c r="P4010" s="174">
        <v>0</v>
      </c>
      <c r="Q4010" s="174">
        <f>ROUND(E4010*P4010,2)</f>
        <v>0</v>
      </c>
      <c r="R4010" s="176" t="s">
        <v>3071</v>
      </c>
      <c r="S4010" s="176" t="s">
        <v>327</v>
      </c>
      <c r="T4010" s="177" t="s">
        <v>327</v>
      </c>
      <c r="U4010" s="156">
        <v>0</v>
      </c>
      <c r="V4010" s="156">
        <f>ROUND(E4010*U4010,2)</f>
        <v>0</v>
      </c>
      <c r="W4010" s="156"/>
      <c r="X4010" s="156" t="s">
        <v>373</v>
      </c>
      <c r="Y4010" s="145"/>
      <c r="Z4010" s="145"/>
      <c r="AA4010" s="145"/>
      <c r="AB4010" s="145"/>
      <c r="AC4010" s="145"/>
      <c r="AD4010" s="145"/>
      <c r="AE4010" s="145"/>
      <c r="AF4010" s="145"/>
      <c r="AG4010" s="145" t="s">
        <v>374</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1" t="s">
        <v>3282</v>
      </c>
      <c r="D4011" s="161"/>
      <c r="E4011" s="162">
        <v>0.60719999999999996</v>
      </c>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ht="20.399999999999999" outlineLevel="1" x14ac:dyDescent="0.25">
      <c r="A4012" s="171">
        <v>378</v>
      </c>
      <c r="B4012" s="172" t="s">
        <v>3283</v>
      </c>
      <c r="C4012" s="180" t="s">
        <v>3284</v>
      </c>
      <c r="D4012" s="173" t="s">
        <v>513</v>
      </c>
      <c r="E4012" s="174">
        <v>27.518000000000001</v>
      </c>
      <c r="F4012" s="175"/>
      <c r="G4012" s="176">
        <f>ROUND(E4012*F4012,2)</f>
        <v>0</v>
      </c>
      <c r="H4012" s="175"/>
      <c r="I4012" s="176">
        <f>ROUND(E4012*H4012,2)</f>
        <v>0</v>
      </c>
      <c r="J4012" s="175"/>
      <c r="K4012" s="176">
        <f>ROUND(E4012*J4012,2)</f>
        <v>0</v>
      </c>
      <c r="L4012" s="176">
        <v>15</v>
      </c>
      <c r="M4012" s="176">
        <f>G4012*(1+L4012/100)</f>
        <v>0</v>
      </c>
      <c r="N4012" s="174">
        <v>1.1769999999999999E-2</v>
      </c>
      <c r="O4012" s="174">
        <f>ROUND(E4012*N4012,2)</f>
        <v>0.32</v>
      </c>
      <c r="P4012" s="174">
        <v>0</v>
      </c>
      <c r="Q4012" s="174">
        <f>ROUND(E4012*P4012,2)</f>
        <v>0</v>
      </c>
      <c r="R4012" s="176" t="s">
        <v>3071</v>
      </c>
      <c r="S4012" s="176" t="s">
        <v>327</v>
      </c>
      <c r="T4012" s="177" t="s">
        <v>327</v>
      </c>
      <c r="U4012" s="156">
        <v>0.33500000000000002</v>
      </c>
      <c r="V4012" s="156">
        <f>ROUND(E4012*U4012,2)</f>
        <v>9.2200000000000006</v>
      </c>
      <c r="W4012" s="156"/>
      <c r="X4012" s="156" t="s">
        <v>373</v>
      </c>
      <c r="Y4012" s="145"/>
      <c r="Z4012" s="145"/>
      <c r="AA4012" s="145"/>
      <c r="AB4012" s="145"/>
      <c r="AC4012" s="145"/>
      <c r="AD4012" s="145"/>
      <c r="AE4012" s="145"/>
      <c r="AF4012" s="145"/>
      <c r="AG4012" s="145" t="s">
        <v>374</v>
      </c>
      <c r="AH4012" s="145"/>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1" t="s">
        <v>3227</v>
      </c>
      <c r="D4013" s="161"/>
      <c r="E4013" s="162"/>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1" t="s">
        <v>3228</v>
      </c>
      <c r="D4014" s="161"/>
      <c r="E4014" s="162"/>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52"/>
      <c r="B4015" s="153"/>
      <c r="C4015" s="181" t="s">
        <v>3285</v>
      </c>
      <c r="D4015" s="161"/>
      <c r="E4015" s="162">
        <v>14.178000000000001</v>
      </c>
      <c r="F4015" s="156"/>
      <c r="G4015" s="156"/>
      <c r="H4015" s="156"/>
      <c r="I4015" s="156"/>
      <c r="J4015" s="156"/>
      <c r="K4015" s="156"/>
      <c r="L4015" s="156"/>
      <c r="M4015" s="156"/>
      <c r="N4015" s="155"/>
      <c r="O4015" s="155"/>
      <c r="P4015" s="155"/>
      <c r="Q4015" s="155"/>
      <c r="R4015" s="156"/>
      <c r="S4015" s="156"/>
      <c r="T4015" s="156"/>
      <c r="U4015" s="156"/>
      <c r="V4015" s="156"/>
      <c r="W4015" s="156"/>
      <c r="X4015" s="156"/>
      <c r="Y4015" s="145"/>
      <c r="Z4015" s="145"/>
      <c r="AA4015" s="145"/>
      <c r="AB4015" s="145"/>
      <c r="AC4015" s="145"/>
      <c r="AD4015" s="145"/>
      <c r="AE4015" s="145"/>
      <c r="AF4015" s="145"/>
      <c r="AG4015" s="145" t="s">
        <v>353</v>
      </c>
      <c r="AH4015" s="145">
        <v>0</v>
      </c>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1" t="s">
        <v>3232</v>
      </c>
      <c r="D4016" s="161"/>
      <c r="E4016" s="162"/>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outlineLevel="1" x14ac:dyDescent="0.25">
      <c r="A4017" s="152"/>
      <c r="B4017" s="153"/>
      <c r="C4017" s="181" t="s">
        <v>3286</v>
      </c>
      <c r="D4017" s="161"/>
      <c r="E4017" s="162">
        <v>13.34</v>
      </c>
      <c r="F4017" s="156"/>
      <c r="G4017" s="156"/>
      <c r="H4017" s="156"/>
      <c r="I4017" s="156"/>
      <c r="J4017" s="156"/>
      <c r="K4017" s="156"/>
      <c r="L4017" s="156"/>
      <c r="M4017" s="156"/>
      <c r="N4017" s="155"/>
      <c r="O4017" s="155"/>
      <c r="P4017" s="155"/>
      <c r="Q4017" s="155"/>
      <c r="R4017" s="156"/>
      <c r="S4017" s="156"/>
      <c r="T4017" s="156"/>
      <c r="U4017" s="156"/>
      <c r="V4017" s="156"/>
      <c r="W4017" s="156"/>
      <c r="X4017" s="156"/>
      <c r="Y4017" s="145"/>
      <c r="Z4017" s="145"/>
      <c r="AA4017" s="145"/>
      <c r="AB4017" s="145"/>
      <c r="AC4017" s="145"/>
      <c r="AD4017" s="145"/>
      <c r="AE4017" s="145"/>
      <c r="AF4017" s="145"/>
      <c r="AG4017" s="145" t="s">
        <v>353</v>
      </c>
      <c r="AH4017" s="145">
        <v>0</v>
      </c>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ht="20.399999999999999" outlineLevel="1" x14ac:dyDescent="0.25">
      <c r="A4018" s="171">
        <v>379</v>
      </c>
      <c r="B4018" s="172" t="s">
        <v>3121</v>
      </c>
      <c r="C4018" s="180" t="s">
        <v>3122</v>
      </c>
      <c r="D4018" s="173" t="s">
        <v>513</v>
      </c>
      <c r="E4018" s="174">
        <v>195.5352</v>
      </c>
      <c r="F4018" s="175"/>
      <c r="G4018" s="176">
        <f>ROUND(E4018*F4018,2)</f>
        <v>0</v>
      </c>
      <c r="H4018" s="175"/>
      <c r="I4018" s="176">
        <f>ROUND(E4018*H4018,2)</f>
        <v>0</v>
      </c>
      <c r="J4018" s="175"/>
      <c r="K4018" s="176">
        <f>ROUND(E4018*J4018,2)</f>
        <v>0</v>
      </c>
      <c r="L4018" s="176">
        <v>15</v>
      </c>
      <c r="M4018" s="176">
        <f>G4018*(1+L4018/100)</f>
        <v>0</v>
      </c>
      <c r="N4018" s="174">
        <v>1.8E-3</v>
      </c>
      <c r="O4018" s="174">
        <f>ROUND(E4018*N4018,2)</f>
        <v>0.35</v>
      </c>
      <c r="P4018" s="174">
        <v>0</v>
      </c>
      <c r="Q4018" s="174">
        <f>ROUND(E4018*P4018,2)</f>
        <v>0</v>
      </c>
      <c r="R4018" s="176" t="s">
        <v>506</v>
      </c>
      <c r="S4018" s="176" t="s">
        <v>327</v>
      </c>
      <c r="T4018" s="177" t="s">
        <v>327</v>
      </c>
      <c r="U4018" s="156">
        <v>0</v>
      </c>
      <c r="V4018" s="156">
        <f>ROUND(E4018*U4018,2)</f>
        <v>0</v>
      </c>
      <c r="W4018" s="156"/>
      <c r="X4018" s="156" t="s">
        <v>507</v>
      </c>
      <c r="Y4018" s="145"/>
      <c r="Z4018" s="145"/>
      <c r="AA4018" s="145"/>
      <c r="AB4018" s="145"/>
      <c r="AC4018" s="145"/>
      <c r="AD4018" s="145"/>
      <c r="AE4018" s="145"/>
      <c r="AF4018" s="145"/>
      <c r="AG4018" s="145" t="s">
        <v>508</v>
      </c>
      <c r="AH4018" s="145"/>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1" t="s">
        <v>3287</v>
      </c>
      <c r="D4019" s="161"/>
      <c r="E4019" s="162">
        <v>146.30000000000001</v>
      </c>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5</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1" t="s">
        <v>3288</v>
      </c>
      <c r="D4020" s="161"/>
      <c r="E4020" s="162">
        <v>28.285</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5</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97" t="s">
        <v>3289</v>
      </c>
      <c r="D4021" s="185"/>
      <c r="E4021" s="186">
        <v>20.950199999999999</v>
      </c>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4</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71">
        <v>380</v>
      </c>
      <c r="B4022" s="172" t="s">
        <v>3124</v>
      </c>
      <c r="C4022" s="180" t="s">
        <v>3125</v>
      </c>
      <c r="D4022" s="173" t="s">
        <v>371</v>
      </c>
      <c r="E4022" s="174">
        <v>4.8912599999999999</v>
      </c>
      <c r="F4022" s="175"/>
      <c r="G4022" s="176">
        <f>ROUND(E4022*F4022,2)</f>
        <v>0</v>
      </c>
      <c r="H4022" s="175"/>
      <c r="I4022" s="176">
        <f>ROUND(E4022*H4022,2)</f>
        <v>0</v>
      </c>
      <c r="J4022" s="175"/>
      <c r="K4022" s="176">
        <f>ROUND(E4022*J4022,2)</f>
        <v>0</v>
      </c>
      <c r="L4022" s="176">
        <v>15</v>
      </c>
      <c r="M4022" s="176">
        <f>G4022*(1+L4022/100)</f>
        <v>0</v>
      </c>
      <c r="N4022" s="174">
        <v>2.5000000000000001E-2</v>
      </c>
      <c r="O4022" s="174">
        <f>ROUND(E4022*N4022,2)</f>
        <v>0.12</v>
      </c>
      <c r="P4022" s="174">
        <v>0</v>
      </c>
      <c r="Q4022" s="174">
        <f>ROUND(E4022*P4022,2)</f>
        <v>0</v>
      </c>
      <c r="R4022" s="176" t="s">
        <v>506</v>
      </c>
      <c r="S4022" s="176" t="s">
        <v>327</v>
      </c>
      <c r="T4022" s="177" t="s">
        <v>327</v>
      </c>
      <c r="U4022" s="156">
        <v>0</v>
      </c>
      <c r="V4022" s="156">
        <f>ROUND(E4022*U4022,2)</f>
        <v>0</v>
      </c>
      <c r="W4022" s="156"/>
      <c r="X4022" s="156" t="s">
        <v>507</v>
      </c>
      <c r="Y4022" s="145"/>
      <c r="Z4022" s="145"/>
      <c r="AA4022" s="145"/>
      <c r="AB4022" s="145"/>
      <c r="AC4022" s="145"/>
      <c r="AD4022" s="145"/>
      <c r="AE4022" s="145"/>
      <c r="AF4022" s="145"/>
      <c r="AG4022" s="145" t="s">
        <v>508</v>
      </c>
      <c r="AH4022" s="145"/>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outlineLevel="1" x14ac:dyDescent="0.25">
      <c r="A4023" s="152"/>
      <c r="B4023" s="153"/>
      <c r="C4023" s="181" t="s">
        <v>3227</v>
      </c>
      <c r="D4023" s="161"/>
      <c r="E4023" s="162"/>
      <c r="F4023" s="156"/>
      <c r="G4023" s="156"/>
      <c r="H4023" s="156"/>
      <c r="I4023" s="156"/>
      <c r="J4023" s="156"/>
      <c r="K4023" s="156"/>
      <c r="L4023" s="156"/>
      <c r="M4023" s="156"/>
      <c r="N4023" s="155"/>
      <c r="O4023" s="155"/>
      <c r="P4023" s="155"/>
      <c r="Q4023" s="155"/>
      <c r="R4023" s="156"/>
      <c r="S4023" s="156"/>
      <c r="T4023" s="156"/>
      <c r="U4023" s="156"/>
      <c r="V4023" s="156"/>
      <c r="W4023" s="156"/>
      <c r="X4023" s="156"/>
      <c r="Y4023" s="145"/>
      <c r="Z4023" s="145"/>
      <c r="AA4023" s="145"/>
      <c r="AB4023" s="145"/>
      <c r="AC4023" s="145"/>
      <c r="AD4023" s="145"/>
      <c r="AE4023" s="145"/>
      <c r="AF4023" s="145"/>
      <c r="AG4023" s="145" t="s">
        <v>353</v>
      </c>
      <c r="AH4023" s="145">
        <v>0</v>
      </c>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1" t="s">
        <v>3290</v>
      </c>
      <c r="D4024" s="161"/>
      <c r="E4024" s="162">
        <v>1.2201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0</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1" t="s">
        <v>3291</v>
      </c>
      <c r="D4025" s="161"/>
      <c r="E4025" s="162">
        <v>0.9345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0</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81" t="s">
        <v>3292</v>
      </c>
      <c r="D4026" s="161"/>
      <c r="E4026" s="162">
        <v>2.6407500000000002</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0</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52"/>
      <c r="B4027" s="153"/>
      <c r="C4027" s="197" t="s">
        <v>3129</v>
      </c>
      <c r="D4027" s="185"/>
      <c r="E4027" s="186">
        <v>9.5909999999999995E-2</v>
      </c>
      <c r="F4027" s="156"/>
      <c r="G4027" s="156"/>
      <c r="H4027" s="156"/>
      <c r="I4027" s="156"/>
      <c r="J4027" s="156"/>
      <c r="K4027" s="156"/>
      <c r="L4027" s="156"/>
      <c r="M4027" s="156"/>
      <c r="N4027" s="155"/>
      <c r="O4027" s="155"/>
      <c r="P4027" s="155"/>
      <c r="Q4027" s="155"/>
      <c r="R4027" s="156"/>
      <c r="S4027" s="156"/>
      <c r="T4027" s="156"/>
      <c r="U4027" s="156"/>
      <c r="V4027" s="156"/>
      <c r="W4027" s="156"/>
      <c r="X4027" s="156"/>
      <c r="Y4027" s="145"/>
      <c r="Z4027" s="145"/>
      <c r="AA4027" s="145"/>
      <c r="AB4027" s="145"/>
      <c r="AC4027" s="145"/>
      <c r="AD4027" s="145"/>
      <c r="AE4027" s="145"/>
      <c r="AF4027" s="145"/>
      <c r="AG4027" s="145" t="s">
        <v>353</v>
      </c>
      <c r="AH4027" s="145">
        <v>4</v>
      </c>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ht="20.399999999999999" outlineLevel="1" x14ac:dyDescent="0.25">
      <c r="A4028" s="171">
        <v>381</v>
      </c>
      <c r="B4028" s="172" t="s">
        <v>3293</v>
      </c>
      <c r="C4028" s="180" t="s">
        <v>3294</v>
      </c>
      <c r="D4028" s="173" t="s">
        <v>513</v>
      </c>
      <c r="E4028" s="174">
        <v>69.875100000000003</v>
      </c>
      <c r="F4028" s="175"/>
      <c r="G4028" s="176">
        <f>ROUND(E4028*F4028,2)</f>
        <v>0</v>
      </c>
      <c r="H4028" s="175"/>
      <c r="I4028" s="176">
        <f>ROUND(E4028*H4028,2)</f>
        <v>0</v>
      </c>
      <c r="J4028" s="175"/>
      <c r="K4028" s="176">
        <f>ROUND(E4028*J4028,2)</f>
        <v>0</v>
      </c>
      <c r="L4028" s="176">
        <v>15</v>
      </c>
      <c r="M4028" s="176">
        <f>G4028*(1+L4028/100)</f>
        <v>0</v>
      </c>
      <c r="N4028" s="174">
        <v>6.3E-3</v>
      </c>
      <c r="O4028" s="174">
        <f>ROUND(E4028*N4028,2)</f>
        <v>0.44</v>
      </c>
      <c r="P4028" s="174">
        <v>0</v>
      </c>
      <c r="Q4028" s="174">
        <f>ROUND(E4028*P4028,2)</f>
        <v>0</v>
      </c>
      <c r="R4028" s="176" t="s">
        <v>506</v>
      </c>
      <c r="S4028" s="176" t="s">
        <v>327</v>
      </c>
      <c r="T4028" s="177" t="s">
        <v>327</v>
      </c>
      <c r="U4028" s="156">
        <v>0</v>
      </c>
      <c r="V4028" s="156">
        <f>ROUND(E4028*U4028,2)</f>
        <v>0</v>
      </c>
      <c r="W4028" s="156"/>
      <c r="X4028" s="156" t="s">
        <v>507</v>
      </c>
      <c r="Y4028" s="145"/>
      <c r="Z4028" s="145"/>
      <c r="AA4028" s="145"/>
      <c r="AB4028" s="145"/>
      <c r="AC4028" s="145"/>
      <c r="AD4028" s="145"/>
      <c r="AE4028" s="145"/>
      <c r="AF4028" s="145"/>
      <c r="AG4028" s="145" t="s">
        <v>508</v>
      </c>
      <c r="AH4028" s="145"/>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1" t="s">
        <v>3295</v>
      </c>
      <c r="D4029" s="161"/>
      <c r="E4029" s="162">
        <v>68.504999999999995</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5</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97" t="s">
        <v>3129</v>
      </c>
      <c r="D4030" s="185"/>
      <c r="E4030" s="186">
        <v>1.3701000000000001</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4</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ht="20.399999999999999" outlineLevel="1" x14ac:dyDescent="0.25">
      <c r="A4031" s="171">
        <v>382</v>
      </c>
      <c r="B4031" s="172" t="s">
        <v>3139</v>
      </c>
      <c r="C4031" s="180" t="s">
        <v>3140</v>
      </c>
      <c r="D4031" s="173" t="s">
        <v>513</v>
      </c>
      <c r="E4031" s="174">
        <v>142.64680999999999</v>
      </c>
      <c r="F4031" s="175"/>
      <c r="G4031" s="176">
        <f>ROUND(E4031*F4031,2)</f>
        <v>0</v>
      </c>
      <c r="H4031" s="175"/>
      <c r="I4031" s="176">
        <f>ROUND(E4031*H4031,2)</f>
        <v>0</v>
      </c>
      <c r="J4031" s="175"/>
      <c r="K4031" s="176">
        <f>ROUND(E4031*J4031,2)</f>
        <v>0</v>
      </c>
      <c r="L4031" s="176">
        <v>15</v>
      </c>
      <c r="M4031" s="176">
        <f>G4031*(1+L4031/100)</f>
        <v>0</v>
      </c>
      <c r="N4031" s="174">
        <v>4.4999999999999997E-3</v>
      </c>
      <c r="O4031" s="174">
        <f>ROUND(E4031*N4031,2)</f>
        <v>0.64</v>
      </c>
      <c r="P4031" s="174">
        <v>0</v>
      </c>
      <c r="Q4031" s="174">
        <f>ROUND(E4031*P4031,2)</f>
        <v>0</v>
      </c>
      <c r="R4031" s="176" t="s">
        <v>506</v>
      </c>
      <c r="S4031" s="176" t="s">
        <v>327</v>
      </c>
      <c r="T4031" s="177" t="s">
        <v>327</v>
      </c>
      <c r="U4031" s="156">
        <v>0</v>
      </c>
      <c r="V4031" s="156">
        <f>ROUND(E4031*U4031,2)</f>
        <v>0</v>
      </c>
      <c r="W4031" s="156"/>
      <c r="X4031" s="156" t="s">
        <v>507</v>
      </c>
      <c r="Y4031" s="145"/>
      <c r="Z4031" s="145"/>
      <c r="AA4031" s="145"/>
      <c r="AB4031" s="145"/>
      <c r="AC4031" s="145"/>
      <c r="AD4031" s="145"/>
      <c r="AE4031" s="145"/>
      <c r="AF4031" s="145"/>
      <c r="AG4031" s="145" t="s">
        <v>508</v>
      </c>
      <c r="AH4031" s="145"/>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81" t="s">
        <v>3241</v>
      </c>
      <c r="D4032" s="161"/>
      <c r="E4032" s="162">
        <v>84.8</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5</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outlineLevel="1" x14ac:dyDescent="0.25">
      <c r="A4033" s="152"/>
      <c r="B4033" s="153"/>
      <c r="C4033" s="181" t="s">
        <v>3267</v>
      </c>
      <c r="D4033" s="161"/>
      <c r="E4033" s="162">
        <v>39.240699999999997</v>
      </c>
      <c r="F4033" s="156"/>
      <c r="G4033" s="156"/>
      <c r="H4033" s="156"/>
      <c r="I4033" s="156"/>
      <c r="J4033" s="156"/>
      <c r="K4033" s="156"/>
      <c r="L4033" s="156"/>
      <c r="M4033" s="156"/>
      <c r="N4033" s="155"/>
      <c r="O4033" s="155"/>
      <c r="P4033" s="155"/>
      <c r="Q4033" s="155"/>
      <c r="R4033" s="156"/>
      <c r="S4033" s="156"/>
      <c r="T4033" s="156"/>
      <c r="U4033" s="156"/>
      <c r="V4033" s="156"/>
      <c r="W4033" s="156"/>
      <c r="X4033" s="156"/>
      <c r="Y4033" s="145"/>
      <c r="Z4033" s="145"/>
      <c r="AA4033" s="145"/>
      <c r="AB4033" s="145"/>
      <c r="AC4033" s="145"/>
      <c r="AD4033" s="145"/>
      <c r="AE4033" s="145"/>
      <c r="AF4033" s="145"/>
      <c r="AG4033" s="145" t="s">
        <v>353</v>
      </c>
      <c r="AH4033" s="145">
        <v>5</v>
      </c>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97" t="s">
        <v>851</v>
      </c>
      <c r="D4034" s="185"/>
      <c r="E4034" s="186">
        <v>18.606110000000001</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4</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ht="20.399999999999999" outlineLevel="1" x14ac:dyDescent="0.25">
      <c r="A4035" s="171">
        <v>383</v>
      </c>
      <c r="B4035" s="172" t="s">
        <v>2922</v>
      </c>
      <c r="C4035" s="180" t="s">
        <v>2923</v>
      </c>
      <c r="D4035" s="173" t="s">
        <v>513</v>
      </c>
      <c r="E4035" s="174">
        <v>41.957999999999998</v>
      </c>
      <c r="F4035" s="175"/>
      <c r="G4035" s="176">
        <f>ROUND(E4035*F4035,2)</f>
        <v>0</v>
      </c>
      <c r="H4035" s="175"/>
      <c r="I4035" s="176">
        <f>ROUND(E4035*H4035,2)</f>
        <v>0</v>
      </c>
      <c r="J4035" s="175"/>
      <c r="K4035" s="176">
        <f>ROUND(E4035*J4035,2)</f>
        <v>0</v>
      </c>
      <c r="L4035" s="176">
        <v>15</v>
      </c>
      <c r="M4035" s="176">
        <f>G4035*(1+L4035/100)</f>
        <v>0</v>
      </c>
      <c r="N4035" s="174">
        <v>5.0000000000000001E-4</v>
      </c>
      <c r="O4035" s="174">
        <f>ROUND(E4035*N4035,2)</f>
        <v>0.02</v>
      </c>
      <c r="P4035" s="174">
        <v>0</v>
      </c>
      <c r="Q4035" s="174">
        <f>ROUND(E4035*P4035,2)</f>
        <v>0</v>
      </c>
      <c r="R4035" s="176" t="s">
        <v>506</v>
      </c>
      <c r="S4035" s="176" t="s">
        <v>327</v>
      </c>
      <c r="T4035" s="177" t="s">
        <v>327</v>
      </c>
      <c r="U4035" s="156">
        <v>0</v>
      </c>
      <c r="V4035" s="156">
        <f>ROUND(E4035*U4035,2)</f>
        <v>0</v>
      </c>
      <c r="W4035" s="156"/>
      <c r="X4035" s="156" t="s">
        <v>507</v>
      </c>
      <c r="Y4035" s="145"/>
      <c r="Z4035" s="145"/>
      <c r="AA4035" s="145"/>
      <c r="AB4035" s="145"/>
      <c r="AC4035" s="145"/>
      <c r="AD4035" s="145"/>
      <c r="AE4035" s="145"/>
      <c r="AF4035" s="145"/>
      <c r="AG4035" s="145" t="s">
        <v>508</v>
      </c>
      <c r="AH4035" s="145"/>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outlineLevel="1" x14ac:dyDescent="0.25">
      <c r="A4036" s="152"/>
      <c r="B4036" s="153"/>
      <c r="C4036" s="181" t="s">
        <v>3296</v>
      </c>
      <c r="D4036" s="161"/>
      <c r="E4036" s="162">
        <v>39.96</v>
      </c>
      <c r="F4036" s="156"/>
      <c r="G4036" s="156"/>
      <c r="H4036" s="156"/>
      <c r="I4036" s="156"/>
      <c r="J4036" s="156"/>
      <c r="K4036" s="156"/>
      <c r="L4036" s="156"/>
      <c r="M4036" s="156"/>
      <c r="N4036" s="155"/>
      <c r="O4036" s="155"/>
      <c r="P4036" s="155"/>
      <c r="Q4036" s="155"/>
      <c r="R4036" s="156"/>
      <c r="S4036" s="156"/>
      <c r="T4036" s="156"/>
      <c r="U4036" s="156"/>
      <c r="V4036" s="156"/>
      <c r="W4036" s="156"/>
      <c r="X4036" s="156"/>
      <c r="Y4036" s="145"/>
      <c r="Z4036" s="145"/>
      <c r="AA4036" s="145"/>
      <c r="AB4036" s="145"/>
      <c r="AC4036" s="145"/>
      <c r="AD4036" s="145"/>
      <c r="AE4036" s="145"/>
      <c r="AF4036" s="145"/>
      <c r="AG4036" s="145" t="s">
        <v>353</v>
      </c>
      <c r="AH4036" s="145">
        <v>5</v>
      </c>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97" t="s">
        <v>3144</v>
      </c>
      <c r="D4037" s="185"/>
      <c r="E4037" s="186">
        <v>1.998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4</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71">
        <v>384</v>
      </c>
      <c r="B4038" s="172" t="s">
        <v>3297</v>
      </c>
      <c r="C4038" s="180" t="s">
        <v>3298</v>
      </c>
      <c r="D4038" s="173" t="s">
        <v>505</v>
      </c>
      <c r="E4038" s="174">
        <v>26.748719999999999</v>
      </c>
      <c r="F4038" s="175"/>
      <c r="G4038" s="176">
        <f>ROUND(E4038*F4038,2)</f>
        <v>0</v>
      </c>
      <c r="H4038" s="175"/>
      <c r="I4038" s="176">
        <f>ROUND(E4038*H4038,2)</f>
        <v>0</v>
      </c>
      <c r="J4038" s="175"/>
      <c r="K4038" s="176">
        <f>ROUND(E4038*J4038,2)</f>
        <v>0</v>
      </c>
      <c r="L4038" s="176">
        <v>15</v>
      </c>
      <c r="M4038" s="176">
        <f>G4038*(1+L4038/100)</f>
        <v>0</v>
      </c>
      <c r="N4038" s="174">
        <v>0</v>
      </c>
      <c r="O4038" s="174">
        <f>ROUND(E4038*N4038,2)</f>
        <v>0</v>
      </c>
      <c r="P4038" s="174">
        <v>0</v>
      </c>
      <c r="Q4038" s="174">
        <f>ROUND(E4038*P4038,2)</f>
        <v>0</v>
      </c>
      <c r="R4038" s="176" t="s">
        <v>2695</v>
      </c>
      <c r="S4038" s="176" t="s">
        <v>327</v>
      </c>
      <c r="T4038" s="177" t="s">
        <v>327</v>
      </c>
      <c r="U4038" s="156">
        <v>2.048</v>
      </c>
      <c r="V4038" s="156">
        <f>ROUND(E4038*U4038,2)</f>
        <v>54.78</v>
      </c>
      <c r="W4038" s="156"/>
      <c r="X4038" s="156" t="s">
        <v>2679</v>
      </c>
      <c r="Y4038" s="145"/>
      <c r="Z4038" s="145"/>
      <c r="AA4038" s="145"/>
      <c r="AB4038" s="145"/>
      <c r="AC4038" s="145"/>
      <c r="AD4038" s="145"/>
      <c r="AE4038" s="145"/>
      <c r="AF4038" s="145"/>
      <c r="AG4038" s="145" t="s">
        <v>2680</v>
      </c>
      <c r="AH4038" s="145"/>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270" t="s">
        <v>3148</v>
      </c>
      <c r="D4039" s="271"/>
      <c r="E4039" s="271"/>
      <c r="F4039" s="271"/>
      <c r="G4039" s="271"/>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376</v>
      </c>
      <c r="AH4039" s="145"/>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outlineLevel="1" x14ac:dyDescent="0.25">
      <c r="A4040" s="152"/>
      <c r="B4040" s="153"/>
      <c r="C4040" s="181" t="s">
        <v>2682</v>
      </c>
      <c r="D4040" s="161"/>
      <c r="E4040" s="162"/>
      <c r="F4040" s="156"/>
      <c r="G4040" s="156"/>
      <c r="H4040" s="156"/>
      <c r="I4040" s="156"/>
      <c r="J4040" s="156"/>
      <c r="K4040" s="156"/>
      <c r="L4040" s="156"/>
      <c r="M4040" s="156"/>
      <c r="N4040" s="155"/>
      <c r="O4040" s="155"/>
      <c r="P4040" s="155"/>
      <c r="Q4040" s="155"/>
      <c r="R4040" s="156"/>
      <c r="S4040" s="156"/>
      <c r="T4040" s="156"/>
      <c r="U4040" s="156"/>
      <c r="V4040" s="156"/>
      <c r="W4040" s="156"/>
      <c r="X4040" s="156"/>
      <c r="Y4040" s="145"/>
      <c r="Z4040" s="145"/>
      <c r="AA4040" s="145"/>
      <c r="AB4040" s="145"/>
      <c r="AC4040" s="145"/>
      <c r="AD4040" s="145"/>
      <c r="AE4040" s="145"/>
      <c r="AF4040" s="145"/>
      <c r="AG4040" s="145" t="s">
        <v>353</v>
      </c>
      <c r="AH4040" s="145">
        <v>0</v>
      </c>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ht="20.399999999999999" outlineLevel="1" x14ac:dyDescent="0.25">
      <c r="A4041" s="152"/>
      <c r="B4041" s="153"/>
      <c r="C4041" s="181" t="s">
        <v>3299</v>
      </c>
      <c r="D4041" s="161"/>
      <c r="E4041" s="162"/>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0</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81" t="s">
        <v>3300</v>
      </c>
      <c r="D4042" s="161"/>
      <c r="E4042" s="162">
        <v>26.748719999999999</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0</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x14ac:dyDescent="0.25">
      <c r="A4043" s="164" t="s">
        <v>322</v>
      </c>
      <c r="B4043" s="165" t="s">
        <v>204</v>
      </c>
      <c r="C4043" s="179" t="s">
        <v>205</v>
      </c>
      <c r="D4043" s="166"/>
      <c r="E4043" s="167"/>
      <c r="F4043" s="168"/>
      <c r="G4043" s="168">
        <f>SUMIF(AG4044:AG4140,"&lt;&gt;NOR",G4044:G4140)</f>
        <v>0</v>
      </c>
      <c r="H4043" s="168"/>
      <c r="I4043" s="168">
        <f>SUM(I4044:I4140)</f>
        <v>0</v>
      </c>
      <c r="J4043" s="168"/>
      <c r="K4043" s="168">
        <f>SUM(K4044:K4140)</f>
        <v>0</v>
      </c>
      <c r="L4043" s="168"/>
      <c r="M4043" s="168">
        <f>SUM(M4044:M4140)</f>
        <v>0</v>
      </c>
      <c r="N4043" s="167"/>
      <c r="O4043" s="167">
        <f>SUM(O4044:O4140)</f>
        <v>3.69</v>
      </c>
      <c r="P4043" s="167"/>
      <c r="Q4043" s="167">
        <f>SUM(Q4044:Q4140)</f>
        <v>0</v>
      </c>
      <c r="R4043" s="168"/>
      <c r="S4043" s="168"/>
      <c r="T4043" s="169"/>
      <c r="U4043" s="163"/>
      <c r="V4043" s="163">
        <f>SUM(V4044:V4140)</f>
        <v>280.89000000000004</v>
      </c>
      <c r="W4043" s="163"/>
      <c r="X4043" s="163"/>
      <c r="AG4043" t="s">
        <v>323</v>
      </c>
    </row>
    <row r="4044" spans="1:60" outlineLevel="1" x14ac:dyDescent="0.25">
      <c r="A4044" s="171">
        <v>385</v>
      </c>
      <c r="B4044" s="172" t="s">
        <v>2949</v>
      </c>
      <c r="C4044" s="180" t="s">
        <v>2950</v>
      </c>
      <c r="D4044" s="173" t="s">
        <v>513</v>
      </c>
      <c r="E4044" s="174">
        <v>27.113600000000002</v>
      </c>
      <c r="F4044" s="175"/>
      <c r="G4044" s="176">
        <f>ROUND(E4044*F4044,2)</f>
        <v>0</v>
      </c>
      <c r="H4044" s="175"/>
      <c r="I4044" s="176">
        <f>ROUND(E4044*H4044,2)</f>
        <v>0</v>
      </c>
      <c r="J4044" s="175"/>
      <c r="K4044" s="176">
        <f>ROUND(E4044*J4044,2)</f>
        <v>0</v>
      </c>
      <c r="L4044" s="176">
        <v>15</v>
      </c>
      <c r="M4044" s="176">
        <f>G4044*(1+L4044/100)</f>
        <v>0</v>
      </c>
      <c r="N4044" s="174">
        <v>7.5599999999999999E-3</v>
      </c>
      <c r="O4044" s="174">
        <f>ROUND(E4044*N4044,2)</f>
        <v>0.2</v>
      </c>
      <c r="P4044" s="174">
        <v>0</v>
      </c>
      <c r="Q4044" s="174">
        <f>ROUND(E4044*P4044,2)</f>
        <v>0</v>
      </c>
      <c r="R4044" s="176" t="s">
        <v>531</v>
      </c>
      <c r="S4044" s="176" t="s">
        <v>327</v>
      </c>
      <c r="T4044" s="177" t="s">
        <v>327</v>
      </c>
      <c r="U4044" s="156">
        <v>0.49299999999999999</v>
      </c>
      <c r="V4044" s="156">
        <f>ROUND(E4044*U4044,2)</f>
        <v>13.37</v>
      </c>
      <c r="W4044" s="156"/>
      <c r="X4044" s="156" t="s">
        <v>373</v>
      </c>
      <c r="Y4044" s="145"/>
      <c r="Z4044" s="145"/>
      <c r="AA4044" s="145"/>
      <c r="AB4044" s="145"/>
      <c r="AC4044" s="145"/>
      <c r="AD4044" s="145"/>
      <c r="AE4044" s="145"/>
      <c r="AF4044" s="145"/>
      <c r="AG4044" s="145" t="s">
        <v>374</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270" t="s">
        <v>2951</v>
      </c>
      <c r="D4045" s="271"/>
      <c r="E4045" s="271"/>
      <c r="F4045" s="271"/>
      <c r="G4045" s="271"/>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376</v>
      </c>
      <c r="AH4045" s="145"/>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78" t="str">
        <f>C4045</f>
        <v>nanesení lepicího tmelu na izolační desky, nalepení desek a zajištění talířovými hmoždinkami (6 ks/m2). Bez povrchové úpravy desek.</v>
      </c>
      <c r="BB4045" s="145"/>
      <c r="BC4045" s="145"/>
      <c r="BD4045" s="145"/>
      <c r="BE4045" s="145"/>
      <c r="BF4045" s="145"/>
      <c r="BG4045" s="145"/>
      <c r="BH4045" s="145"/>
    </row>
    <row r="4046" spans="1:60" outlineLevel="1" x14ac:dyDescent="0.25">
      <c r="A4046" s="152"/>
      <c r="B4046" s="153"/>
      <c r="C4046" s="181" t="s">
        <v>3301</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1" t="s">
        <v>3302</v>
      </c>
      <c r="D4047" s="161"/>
      <c r="E4047" s="162">
        <v>8.4271999999999991</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outlineLevel="1" x14ac:dyDescent="0.25">
      <c r="A4048" s="152"/>
      <c r="B4048" s="153"/>
      <c r="C4048" s="181" t="s">
        <v>3303</v>
      </c>
      <c r="D4048" s="161"/>
      <c r="E4048" s="162">
        <v>18.686399999999999</v>
      </c>
      <c r="F4048" s="156"/>
      <c r="G4048" s="156"/>
      <c r="H4048" s="156"/>
      <c r="I4048" s="156"/>
      <c r="J4048" s="156"/>
      <c r="K4048" s="156"/>
      <c r="L4048" s="156"/>
      <c r="M4048" s="156"/>
      <c r="N4048" s="155"/>
      <c r="O4048" s="155"/>
      <c r="P4048" s="155"/>
      <c r="Q4048" s="155"/>
      <c r="R4048" s="156"/>
      <c r="S4048" s="156"/>
      <c r="T4048" s="156"/>
      <c r="U4048" s="156"/>
      <c r="V4048" s="156"/>
      <c r="W4048" s="156"/>
      <c r="X4048" s="156"/>
      <c r="Y4048" s="145"/>
      <c r="Z4048" s="145"/>
      <c r="AA4048" s="145"/>
      <c r="AB4048" s="145"/>
      <c r="AC4048" s="145"/>
      <c r="AD4048" s="145"/>
      <c r="AE4048" s="145"/>
      <c r="AF4048" s="145"/>
      <c r="AG4048" s="145" t="s">
        <v>353</v>
      </c>
      <c r="AH4048" s="145">
        <v>0</v>
      </c>
      <c r="AI4048" s="145"/>
      <c r="AJ4048" s="145"/>
      <c r="AK4048" s="145"/>
      <c r="AL4048" s="145"/>
      <c r="AM4048" s="145"/>
      <c r="AN4048" s="145"/>
      <c r="AO4048" s="145"/>
      <c r="AP4048" s="145"/>
      <c r="AQ4048" s="145"/>
      <c r="AR4048" s="145"/>
      <c r="AS4048" s="145"/>
      <c r="AT4048" s="145"/>
      <c r="AU4048" s="145"/>
      <c r="AV4048" s="145"/>
      <c r="AW4048" s="145"/>
      <c r="AX4048" s="145"/>
      <c r="AY4048" s="145"/>
      <c r="AZ4048" s="145"/>
      <c r="BA4048" s="145"/>
      <c r="BB4048" s="145"/>
      <c r="BC4048" s="145"/>
      <c r="BD4048" s="145"/>
      <c r="BE4048" s="145"/>
      <c r="BF4048" s="145"/>
      <c r="BG4048" s="145"/>
      <c r="BH4048" s="145"/>
    </row>
    <row r="4049" spans="1:60" ht="20.399999999999999" outlineLevel="1" x14ac:dyDescent="0.25">
      <c r="A4049" s="171">
        <v>386</v>
      </c>
      <c r="B4049" s="172" t="s">
        <v>2965</v>
      </c>
      <c r="C4049" s="180" t="s">
        <v>2966</v>
      </c>
      <c r="D4049" s="173" t="s">
        <v>513</v>
      </c>
      <c r="E4049" s="174">
        <v>164.32159999999999</v>
      </c>
      <c r="F4049" s="175"/>
      <c r="G4049" s="176">
        <f>ROUND(E4049*F4049,2)</f>
        <v>0</v>
      </c>
      <c r="H4049" s="175"/>
      <c r="I4049" s="176">
        <f>ROUND(E4049*H4049,2)</f>
        <v>0</v>
      </c>
      <c r="J4049" s="175"/>
      <c r="K4049" s="176">
        <f>ROUND(E4049*J4049,2)</f>
        <v>0</v>
      </c>
      <c r="L4049" s="176">
        <v>15</v>
      </c>
      <c r="M4049" s="176">
        <f>G4049*(1+L4049/100)</f>
        <v>0</v>
      </c>
      <c r="N4049" s="174">
        <v>3.3E-4</v>
      </c>
      <c r="O4049" s="174">
        <f>ROUND(E4049*N4049,2)</f>
        <v>0.05</v>
      </c>
      <c r="P4049" s="174">
        <v>0</v>
      </c>
      <c r="Q4049" s="174">
        <f>ROUND(E4049*P4049,2)</f>
        <v>0</v>
      </c>
      <c r="R4049" s="176" t="s">
        <v>2695</v>
      </c>
      <c r="S4049" s="176" t="s">
        <v>327</v>
      </c>
      <c r="T4049" s="177" t="s">
        <v>327</v>
      </c>
      <c r="U4049" s="156">
        <v>2.75E-2</v>
      </c>
      <c r="V4049" s="156">
        <f>ROUND(E4049*U4049,2)</f>
        <v>4.5199999999999996</v>
      </c>
      <c r="W4049" s="156"/>
      <c r="X4049" s="156" t="s">
        <v>373</v>
      </c>
      <c r="Y4049" s="145"/>
      <c r="Z4049" s="145"/>
      <c r="AA4049" s="145"/>
      <c r="AB4049" s="145"/>
      <c r="AC4049" s="145"/>
      <c r="AD4049" s="145"/>
      <c r="AE4049" s="145"/>
      <c r="AF4049" s="145"/>
      <c r="AG4049" s="145" t="s">
        <v>374</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181" t="s">
        <v>3304</v>
      </c>
      <c r="D4050" s="161"/>
      <c r="E4050" s="162">
        <v>164.32159999999999</v>
      </c>
      <c r="F4050" s="156"/>
      <c r="G4050" s="156"/>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353</v>
      </c>
      <c r="AH4050" s="145">
        <v>5</v>
      </c>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45"/>
      <c r="BB4050" s="145"/>
      <c r="BC4050" s="145"/>
      <c r="BD4050" s="145"/>
      <c r="BE4050" s="145"/>
      <c r="BF4050" s="145"/>
      <c r="BG4050" s="145"/>
      <c r="BH4050" s="145"/>
    </row>
    <row r="4051" spans="1:60" outlineLevel="1" x14ac:dyDescent="0.25">
      <c r="A4051" s="171">
        <v>387</v>
      </c>
      <c r="B4051" s="172" t="s">
        <v>2968</v>
      </c>
      <c r="C4051" s="180" t="s">
        <v>2969</v>
      </c>
      <c r="D4051" s="173" t="s">
        <v>513</v>
      </c>
      <c r="E4051" s="174">
        <v>164.32159999999999</v>
      </c>
      <c r="F4051" s="175"/>
      <c r="G4051" s="176">
        <f>ROUND(E4051*F4051,2)</f>
        <v>0</v>
      </c>
      <c r="H4051" s="175"/>
      <c r="I4051" s="176">
        <f>ROUND(E4051*H4051,2)</f>
        <v>0</v>
      </c>
      <c r="J4051" s="175"/>
      <c r="K4051" s="176">
        <f>ROUND(E4051*J4051,2)</f>
        <v>0</v>
      </c>
      <c r="L4051" s="176">
        <v>15</v>
      </c>
      <c r="M4051" s="176">
        <f>G4051*(1+L4051/100)</f>
        <v>0</v>
      </c>
      <c r="N4051" s="174">
        <v>3.5E-4</v>
      </c>
      <c r="O4051" s="174">
        <f>ROUND(E4051*N4051,2)</f>
        <v>0.06</v>
      </c>
      <c r="P4051" s="174">
        <v>0</v>
      </c>
      <c r="Q4051" s="174">
        <f>ROUND(E4051*P4051,2)</f>
        <v>0</v>
      </c>
      <c r="R4051" s="176" t="s">
        <v>2695</v>
      </c>
      <c r="S4051" s="176" t="s">
        <v>327</v>
      </c>
      <c r="T4051" s="177" t="s">
        <v>327</v>
      </c>
      <c r="U4051" s="156">
        <v>0.2</v>
      </c>
      <c r="V4051" s="156">
        <f>ROUND(E4051*U4051,2)</f>
        <v>32.86</v>
      </c>
      <c r="W4051" s="156"/>
      <c r="X4051" s="156" t="s">
        <v>373</v>
      </c>
      <c r="Y4051" s="145"/>
      <c r="Z4051" s="145"/>
      <c r="AA4051" s="145"/>
      <c r="AB4051" s="145"/>
      <c r="AC4051" s="145"/>
      <c r="AD4051" s="145"/>
      <c r="AE4051" s="145"/>
      <c r="AF4051" s="145"/>
      <c r="AG4051" s="145" t="s">
        <v>374</v>
      </c>
      <c r="AH4051" s="145"/>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1" t="s">
        <v>3305</v>
      </c>
      <c r="D4052" s="161"/>
      <c r="E4052" s="162">
        <v>71.081599999999995</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1" t="s">
        <v>3306</v>
      </c>
      <c r="D4053" s="161"/>
      <c r="E4053" s="162">
        <v>93.24</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outlineLevel="1" x14ac:dyDescent="0.25">
      <c r="A4054" s="171">
        <v>388</v>
      </c>
      <c r="B4054" s="172" t="s">
        <v>2973</v>
      </c>
      <c r="C4054" s="180" t="s">
        <v>2974</v>
      </c>
      <c r="D4054" s="173" t="s">
        <v>513</v>
      </c>
      <c r="E4054" s="174">
        <v>202.352</v>
      </c>
      <c r="F4054" s="175"/>
      <c r="G4054" s="176">
        <f>ROUND(E4054*F4054,2)</f>
        <v>0</v>
      </c>
      <c r="H4054" s="175"/>
      <c r="I4054" s="176">
        <f>ROUND(E4054*H4054,2)</f>
        <v>0</v>
      </c>
      <c r="J4054" s="175"/>
      <c r="K4054" s="176">
        <f>ROUND(E4054*J4054,2)</f>
        <v>0</v>
      </c>
      <c r="L4054" s="176">
        <v>15</v>
      </c>
      <c r="M4054" s="176">
        <f>G4054*(1+L4054/100)</f>
        <v>0</v>
      </c>
      <c r="N4054" s="174">
        <v>3.0000000000000001E-5</v>
      </c>
      <c r="O4054" s="174">
        <f>ROUND(E4054*N4054,2)</f>
        <v>0.01</v>
      </c>
      <c r="P4054" s="174">
        <v>0</v>
      </c>
      <c r="Q4054" s="174">
        <f>ROUND(E4054*P4054,2)</f>
        <v>0</v>
      </c>
      <c r="R4054" s="176" t="s">
        <v>2695</v>
      </c>
      <c r="S4054" s="176" t="s">
        <v>327</v>
      </c>
      <c r="T4054" s="177" t="s">
        <v>327</v>
      </c>
      <c r="U4054" s="156">
        <v>0.317</v>
      </c>
      <c r="V4054" s="156">
        <f>ROUND(E4054*U4054,2)</f>
        <v>64.150000000000006</v>
      </c>
      <c r="W4054" s="156"/>
      <c r="X4054" s="156" t="s">
        <v>373</v>
      </c>
      <c r="Y4054" s="145"/>
      <c r="Z4054" s="145"/>
      <c r="AA4054" s="145"/>
      <c r="AB4054" s="145"/>
      <c r="AC4054" s="145"/>
      <c r="AD4054" s="145"/>
      <c r="AE4054" s="145"/>
      <c r="AF4054" s="145"/>
      <c r="AG4054" s="145" t="s">
        <v>374</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1" t="s">
        <v>3307</v>
      </c>
      <c r="D4055" s="161"/>
      <c r="E4055" s="162">
        <v>75.111999999999995</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0</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52"/>
      <c r="B4056" s="153"/>
      <c r="C4056" s="181" t="s">
        <v>3308</v>
      </c>
      <c r="D4056" s="161"/>
      <c r="E4056" s="162">
        <v>15</v>
      </c>
      <c r="F4056" s="156"/>
      <c r="G4056" s="156"/>
      <c r="H4056" s="156"/>
      <c r="I4056" s="156"/>
      <c r="J4056" s="156"/>
      <c r="K4056" s="156"/>
      <c r="L4056" s="156"/>
      <c r="M4056" s="156"/>
      <c r="N4056" s="155"/>
      <c r="O4056" s="155"/>
      <c r="P4056" s="155"/>
      <c r="Q4056" s="155"/>
      <c r="R4056" s="156"/>
      <c r="S4056" s="156"/>
      <c r="T4056" s="156"/>
      <c r="U4056" s="156"/>
      <c r="V4056" s="156"/>
      <c r="W4056" s="156"/>
      <c r="X4056" s="156"/>
      <c r="Y4056" s="145"/>
      <c r="Z4056" s="145"/>
      <c r="AA4056" s="145"/>
      <c r="AB4056" s="145"/>
      <c r="AC4056" s="145"/>
      <c r="AD4056" s="145"/>
      <c r="AE4056" s="145"/>
      <c r="AF4056" s="145"/>
      <c r="AG4056" s="145" t="s">
        <v>353</v>
      </c>
      <c r="AH4056" s="145">
        <v>0</v>
      </c>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1" t="s">
        <v>3306</v>
      </c>
      <c r="D4057" s="161"/>
      <c r="E4057" s="162">
        <v>93.24</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1" t="s">
        <v>3309</v>
      </c>
      <c r="D4058" s="161"/>
      <c r="E4058" s="162">
        <v>19</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ht="20.399999999999999" outlineLevel="1" x14ac:dyDescent="0.25">
      <c r="A4059" s="171">
        <v>389</v>
      </c>
      <c r="B4059" s="172" t="s">
        <v>2982</v>
      </c>
      <c r="C4059" s="180" t="s">
        <v>2983</v>
      </c>
      <c r="D4059" s="173" t="s">
        <v>758</v>
      </c>
      <c r="E4059" s="174">
        <v>36.4</v>
      </c>
      <c r="F4059" s="175"/>
      <c r="G4059" s="176">
        <f>ROUND(E4059*F4059,2)</f>
        <v>0</v>
      </c>
      <c r="H4059" s="175"/>
      <c r="I4059" s="176">
        <f>ROUND(E4059*H4059,2)</f>
        <v>0</v>
      </c>
      <c r="J4059" s="175"/>
      <c r="K4059" s="176">
        <f>ROUND(E4059*J4059,2)</f>
        <v>0</v>
      </c>
      <c r="L4059" s="176">
        <v>15</v>
      </c>
      <c r="M4059" s="176">
        <f>G4059*(1+L4059/100)</f>
        <v>0</v>
      </c>
      <c r="N4059" s="174">
        <v>1.2099999999999999E-3</v>
      </c>
      <c r="O4059" s="174">
        <f>ROUND(E4059*N4059,2)</f>
        <v>0.04</v>
      </c>
      <c r="P4059" s="174">
        <v>0</v>
      </c>
      <c r="Q4059" s="174">
        <f>ROUND(E4059*P4059,2)</f>
        <v>0</v>
      </c>
      <c r="R4059" s="176" t="s">
        <v>2695</v>
      </c>
      <c r="S4059" s="176" t="s">
        <v>327</v>
      </c>
      <c r="T4059" s="177" t="s">
        <v>327</v>
      </c>
      <c r="U4059" s="156">
        <v>0.252</v>
      </c>
      <c r="V4059" s="156">
        <f>ROUND(E4059*U4059,2)</f>
        <v>9.17</v>
      </c>
      <c r="W4059" s="156"/>
      <c r="X4059" s="156" t="s">
        <v>373</v>
      </c>
      <c r="Y4059" s="145"/>
      <c r="Z4059" s="145"/>
      <c r="AA4059" s="145"/>
      <c r="AB4059" s="145"/>
      <c r="AC4059" s="145"/>
      <c r="AD4059" s="145"/>
      <c r="AE4059" s="145"/>
      <c r="AF4059" s="145"/>
      <c r="AG4059" s="145" t="s">
        <v>374</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99" t="s">
        <v>2618</v>
      </c>
      <c r="D4060" s="154"/>
      <c r="E4060" s="155"/>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376</v>
      </c>
      <c r="AH4060" s="145"/>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272" t="s">
        <v>2902</v>
      </c>
      <c r="D4061" s="273"/>
      <c r="E4061" s="273"/>
      <c r="F4061" s="273"/>
      <c r="G4061" s="273"/>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376</v>
      </c>
      <c r="AH4061" s="145"/>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261" t="s">
        <v>2984</v>
      </c>
      <c r="D4062" s="262"/>
      <c r="E4062" s="262"/>
      <c r="F4062" s="262"/>
      <c r="G4062" s="262"/>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331</v>
      </c>
      <c r="AH4062" s="145"/>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1" t="s">
        <v>3310</v>
      </c>
      <c r="D4063" s="161"/>
      <c r="E4063" s="162">
        <v>36.4</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390</v>
      </c>
      <c r="B4064" s="172" t="s">
        <v>2990</v>
      </c>
      <c r="C4064" s="180" t="s">
        <v>2991</v>
      </c>
      <c r="D4064" s="173" t="s">
        <v>758</v>
      </c>
      <c r="E4064" s="174">
        <v>80.22</v>
      </c>
      <c r="F4064" s="175"/>
      <c r="G4064" s="176">
        <f>ROUND(E4064*F4064,2)</f>
        <v>0</v>
      </c>
      <c r="H4064" s="175"/>
      <c r="I4064" s="176">
        <f>ROUND(E4064*H4064,2)</f>
        <v>0</v>
      </c>
      <c r="J4064" s="175"/>
      <c r="K4064" s="176">
        <f>ROUND(E4064*J4064,2)</f>
        <v>0</v>
      </c>
      <c r="L4064" s="176">
        <v>15</v>
      </c>
      <c r="M4064" s="176">
        <f>G4064*(1+L4064/100)</f>
        <v>0</v>
      </c>
      <c r="N4064" s="174">
        <v>5.8E-4</v>
      </c>
      <c r="O4064" s="174">
        <f>ROUND(E4064*N4064,2)</f>
        <v>0.05</v>
      </c>
      <c r="P4064" s="174">
        <v>0</v>
      </c>
      <c r="Q4064" s="174">
        <f>ROUND(E4064*P4064,2)</f>
        <v>0</v>
      </c>
      <c r="R4064" s="176" t="s">
        <v>2695</v>
      </c>
      <c r="S4064" s="176" t="s">
        <v>327</v>
      </c>
      <c r="T4064" s="177" t="s">
        <v>327</v>
      </c>
      <c r="U4064" s="156">
        <v>0.189</v>
      </c>
      <c r="V4064" s="156">
        <f>ROUND(E4064*U4064,2)</f>
        <v>15.16</v>
      </c>
      <c r="W4064" s="156"/>
      <c r="X4064" s="156" t="s">
        <v>373</v>
      </c>
      <c r="Y4064" s="145"/>
      <c r="Z4064" s="145"/>
      <c r="AA4064" s="145"/>
      <c r="AB4064" s="145"/>
      <c r="AC4064" s="145"/>
      <c r="AD4064" s="145"/>
      <c r="AE4064" s="145"/>
      <c r="AF4064" s="145"/>
      <c r="AG4064" s="145" t="s">
        <v>374</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2618</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376</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2902</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376</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61" t="s">
        <v>2992</v>
      </c>
      <c r="D4067" s="262"/>
      <c r="E4067" s="262"/>
      <c r="F4067" s="262"/>
      <c r="G4067" s="262"/>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1" t="s">
        <v>3301</v>
      </c>
      <c r="D4068" s="161"/>
      <c r="E4068" s="162"/>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outlineLevel="1" x14ac:dyDescent="0.25">
      <c r="A4069" s="152"/>
      <c r="B4069" s="153"/>
      <c r="C4069" s="181" t="s">
        <v>3311</v>
      </c>
      <c r="D4069" s="161"/>
      <c r="E4069" s="162">
        <v>40.74</v>
      </c>
      <c r="F4069" s="156"/>
      <c r="G4069" s="156"/>
      <c r="H4069" s="156"/>
      <c r="I4069" s="156"/>
      <c r="J4069" s="156"/>
      <c r="K4069" s="156"/>
      <c r="L4069" s="156"/>
      <c r="M4069" s="156"/>
      <c r="N4069" s="155"/>
      <c r="O4069" s="155"/>
      <c r="P4069" s="155"/>
      <c r="Q4069" s="155"/>
      <c r="R4069" s="156"/>
      <c r="S4069" s="156"/>
      <c r="T4069" s="156"/>
      <c r="U4069" s="156"/>
      <c r="V4069" s="156"/>
      <c r="W4069" s="156"/>
      <c r="X4069" s="156"/>
      <c r="Y4069" s="145"/>
      <c r="Z4069" s="145"/>
      <c r="AA4069" s="145"/>
      <c r="AB4069" s="145"/>
      <c r="AC4069" s="145"/>
      <c r="AD4069" s="145"/>
      <c r="AE4069" s="145"/>
      <c r="AF4069" s="145"/>
      <c r="AG4069" s="145" t="s">
        <v>353</v>
      </c>
      <c r="AH4069" s="145">
        <v>0</v>
      </c>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81" t="s">
        <v>3312</v>
      </c>
      <c r="D4070" s="161"/>
      <c r="E4070" s="162"/>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353</v>
      </c>
      <c r="AH4070" s="145">
        <v>0</v>
      </c>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181" t="s">
        <v>3313</v>
      </c>
      <c r="D4071" s="161"/>
      <c r="E4071" s="162">
        <v>33.1</v>
      </c>
      <c r="F4071" s="156"/>
      <c r="G4071" s="156"/>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353</v>
      </c>
      <c r="AH4071" s="145">
        <v>0</v>
      </c>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181" t="s">
        <v>3314</v>
      </c>
      <c r="D4072" s="161"/>
      <c r="E4072" s="162">
        <v>6.38</v>
      </c>
      <c r="F4072" s="156"/>
      <c r="G4072" s="156"/>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353</v>
      </c>
      <c r="AH4072" s="145">
        <v>0</v>
      </c>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ht="20.399999999999999" outlineLevel="1" x14ac:dyDescent="0.25">
      <c r="A4073" s="171">
        <v>391</v>
      </c>
      <c r="B4073" s="172" t="s">
        <v>2900</v>
      </c>
      <c r="C4073" s="180" t="s">
        <v>2901</v>
      </c>
      <c r="D4073" s="173" t="s">
        <v>758</v>
      </c>
      <c r="E4073" s="174">
        <v>62.54</v>
      </c>
      <c r="F4073" s="175"/>
      <c r="G4073" s="176">
        <f>ROUND(E4073*F4073,2)</f>
        <v>0</v>
      </c>
      <c r="H4073" s="175"/>
      <c r="I4073" s="176">
        <f>ROUND(E4073*H4073,2)</f>
        <v>0</v>
      </c>
      <c r="J4073" s="175"/>
      <c r="K4073" s="176">
        <f>ROUND(E4073*J4073,2)</f>
        <v>0</v>
      </c>
      <c r="L4073" s="176">
        <v>15</v>
      </c>
      <c r="M4073" s="176">
        <f>G4073*(1+L4073/100)</f>
        <v>0</v>
      </c>
      <c r="N4073" s="174">
        <v>7.6000000000000004E-4</v>
      </c>
      <c r="O4073" s="174">
        <f>ROUND(E4073*N4073,2)</f>
        <v>0.05</v>
      </c>
      <c r="P4073" s="174">
        <v>0</v>
      </c>
      <c r="Q4073" s="174">
        <f>ROUND(E4073*P4073,2)</f>
        <v>0</v>
      </c>
      <c r="R4073" s="176" t="s">
        <v>2695</v>
      </c>
      <c r="S4073" s="176" t="s">
        <v>327</v>
      </c>
      <c r="T4073" s="177" t="s">
        <v>327</v>
      </c>
      <c r="U4073" s="156">
        <v>0.189</v>
      </c>
      <c r="V4073" s="156">
        <f>ROUND(E4073*U4073,2)</f>
        <v>11.82</v>
      </c>
      <c r="W4073" s="156"/>
      <c r="X4073" s="156" t="s">
        <v>373</v>
      </c>
      <c r="Y4073" s="145"/>
      <c r="Z4073" s="145"/>
      <c r="AA4073" s="145"/>
      <c r="AB4073" s="145"/>
      <c r="AC4073" s="145"/>
      <c r="AD4073" s="145"/>
      <c r="AE4073" s="145"/>
      <c r="AF4073" s="145"/>
      <c r="AG4073" s="145" t="s">
        <v>374</v>
      </c>
      <c r="AH4073" s="145"/>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99" t="s">
        <v>2618</v>
      </c>
      <c r="D4074" s="154"/>
      <c r="E4074" s="155"/>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376</v>
      </c>
      <c r="AH4074" s="145"/>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272" t="s">
        <v>2902</v>
      </c>
      <c r="D4075" s="273"/>
      <c r="E4075" s="273"/>
      <c r="F4075" s="273"/>
      <c r="G4075" s="273"/>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376</v>
      </c>
      <c r="AH4075" s="145"/>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261" t="s">
        <v>2903</v>
      </c>
      <c r="D4076" s="262"/>
      <c r="E4076" s="262"/>
      <c r="F4076" s="262"/>
      <c r="G4076" s="262"/>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331</v>
      </c>
      <c r="AH4076" s="145"/>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1" t="s">
        <v>3301</v>
      </c>
      <c r="D4077" s="161"/>
      <c r="E4077" s="162"/>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outlineLevel="1" x14ac:dyDescent="0.25">
      <c r="A4078" s="152"/>
      <c r="B4078" s="153"/>
      <c r="C4078" s="181" t="s">
        <v>3315</v>
      </c>
      <c r="D4078" s="161"/>
      <c r="E4078" s="162">
        <v>36.64</v>
      </c>
      <c r="F4078" s="156"/>
      <c r="G4078" s="156"/>
      <c r="H4078" s="156"/>
      <c r="I4078" s="156"/>
      <c r="J4078" s="156"/>
      <c r="K4078" s="156"/>
      <c r="L4078" s="156"/>
      <c r="M4078" s="156"/>
      <c r="N4078" s="155"/>
      <c r="O4078" s="155"/>
      <c r="P4078" s="155"/>
      <c r="Q4078" s="155"/>
      <c r="R4078" s="156"/>
      <c r="S4078" s="156"/>
      <c r="T4078" s="156"/>
      <c r="U4078" s="156"/>
      <c r="V4078" s="156"/>
      <c r="W4078" s="156"/>
      <c r="X4078" s="156"/>
      <c r="Y4078" s="145"/>
      <c r="Z4078" s="145"/>
      <c r="AA4078" s="145"/>
      <c r="AB4078" s="145"/>
      <c r="AC4078" s="145"/>
      <c r="AD4078" s="145"/>
      <c r="AE4078" s="145"/>
      <c r="AF4078" s="145"/>
      <c r="AG4078" s="145" t="s">
        <v>353</v>
      </c>
      <c r="AH4078" s="145">
        <v>0</v>
      </c>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81" t="s">
        <v>3312</v>
      </c>
      <c r="D4079" s="161"/>
      <c r="E4079" s="162"/>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353</v>
      </c>
      <c r="AH4079" s="145">
        <v>0</v>
      </c>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181" t="s">
        <v>3316</v>
      </c>
      <c r="D4080" s="161"/>
      <c r="E4080" s="162">
        <v>25.9</v>
      </c>
      <c r="F4080" s="156"/>
      <c r="G4080" s="156"/>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353</v>
      </c>
      <c r="AH4080" s="145">
        <v>0</v>
      </c>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ht="20.399999999999999" outlineLevel="1" x14ac:dyDescent="0.25">
      <c r="A4081" s="171">
        <v>392</v>
      </c>
      <c r="B4081" s="172" t="s">
        <v>2905</v>
      </c>
      <c r="C4081" s="180" t="s">
        <v>2906</v>
      </c>
      <c r="D4081" s="173" t="s">
        <v>758</v>
      </c>
      <c r="E4081" s="174">
        <v>116.86</v>
      </c>
      <c r="F4081" s="175"/>
      <c r="G4081" s="176">
        <f>ROUND(E4081*F4081,2)</f>
        <v>0</v>
      </c>
      <c r="H4081" s="175"/>
      <c r="I4081" s="176">
        <f>ROUND(E4081*H4081,2)</f>
        <v>0</v>
      </c>
      <c r="J4081" s="175"/>
      <c r="K4081" s="176">
        <f>ROUND(E4081*J4081,2)</f>
        <v>0</v>
      </c>
      <c r="L4081" s="176">
        <v>15</v>
      </c>
      <c r="M4081" s="176">
        <f>G4081*(1+L4081/100)</f>
        <v>0</v>
      </c>
      <c r="N4081" s="174">
        <v>7.6000000000000004E-4</v>
      </c>
      <c r="O4081" s="174">
        <f>ROUND(E4081*N4081,2)</f>
        <v>0.09</v>
      </c>
      <c r="P4081" s="174">
        <v>0</v>
      </c>
      <c r="Q4081" s="174">
        <f>ROUND(E4081*P4081,2)</f>
        <v>0</v>
      </c>
      <c r="R4081" s="176" t="s">
        <v>2695</v>
      </c>
      <c r="S4081" s="176" t="s">
        <v>327</v>
      </c>
      <c r="T4081" s="177" t="s">
        <v>327</v>
      </c>
      <c r="U4081" s="156">
        <v>0.189</v>
      </c>
      <c r="V4081" s="156">
        <f>ROUND(E4081*U4081,2)</f>
        <v>22.09</v>
      </c>
      <c r="W4081" s="156"/>
      <c r="X4081" s="156" t="s">
        <v>373</v>
      </c>
      <c r="Y4081" s="145"/>
      <c r="Z4081" s="145"/>
      <c r="AA4081" s="145"/>
      <c r="AB4081" s="145"/>
      <c r="AC4081" s="145"/>
      <c r="AD4081" s="145"/>
      <c r="AE4081" s="145"/>
      <c r="AF4081" s="145"/>
      <c r="AG4081" s="145" t="s">
        <v>374</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99" t="s">
        <v>2618</v>
      </c>
      <c r="D4082" s="154"/>
      <c r="E4082" s="155"/>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376</v>
      </c>
      <c r="AH4082" s="145"/>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272" t="s">
        <v>2902</v>
      </c>
      <c r="D4083" s="273"/>
      <c r="E4083" s="273"/>
      <c r="F4083" s="273"/>
      <c r="G4083" s="273"/>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376</v>
      </c>
      <c r="AH4083" s="145"/>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261" t="s">
        <v>2903</v>
      </c>
      <c r="D4084" s="262"/>
      <c r="E4084" s="262"/>
      <c r="F4084" s="262"/>
      <c r="G4084" s="262"/>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331</v>
      </c>
      <c r="AH4084" s="145"/>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1" t="s">
        <v>3301</v>
      </c>
      <c r="D4085" s="161"/>
      <c r="E4085" s="162"/>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outlineLevel="1" x14ac:dyDescent="0.25">
      <c r="A4086" s="152"/>
      <c r="B4086" s="153"/>
      <c r="C4086" s="181" t="s">
        <v>3315</v>
      </c>
      <c r="D4086" s="161"/>
      <c r="E4086" s="162">
        <v>36.64</v>
      </c>
      <c r="F4086" s="156"/>
      <c r="G4086" s="156"/>
      <c r="H4086" s="156"/>
      <c r="I4086" s="156"/>
      <c r="J4086" s="156"/>
      <c r="K4086" s="156"/>
      <c r="L4086" s="156"/>
      <c r="M4086" s="156"/>
      <c r="N4086" s="155"/>
      <c r="O4086" s="155"/>
      <c r="P4086" s="155"/>
      <c r="Q4086" s="155"/>
      <c r="R4086" s="156"/>
      <c r="S4086" s="156"/>
      <c r="T4086" s="156"/>
      <c r="U4086" s="156"/>
      <c r="V4086" s="156"/>
      <c r="W4086" s="156"/>
      <c r="X4086" s="156"/>
      <c r="Y4086" s="145"/>
      <c r="Z4086" s="145"/>
      <c r="AA4086" s="145"/>
      <c r="AB4086" s="145"/>
      <c r="AC4086" s="145"/>
      <c r="AD4086" s="145"/>
      <c r="AE4086" s="145"/>
      <c r="AF4086" s="145"/>
      <c r="AG4086" s="145" t="s">
        <v>353</v>
      </c>
      <c r="AH4086" s="145">
        <v>0</v>
      </c>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81" t="s">
        <v>3311</v>
      </c>
      <c r="D4087" s="161"/>
      <c r="E4087" s="162">
        <v>40.74</v>
      </c>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353</v>
      </c>
      <c r="AH4087" s="145">
        <v>0</v>
      </c>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181" t="s">
        <v>3312</v>
      </c>
      <c r="D4088" s="161"/>
      <c r="E4088" s="162"/>
      <c r="F4088" s="156"/>
      <c r="G4088" s="156"/>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353</v>
      </c>
      <c r="AH4088" s="145">
        <v>0</v>
      </c>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181" t="s">
        <v>3313</v>
      </c>
      <c r="D4089" s="161"/>
      <c r="E4089" s="162">
        <v>33.1</v>
      </c>
      <c r="F4089" s="156"/>
      <c r="G4089" s="156"/>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353</v>
      </c>
      <c r="AH4089" s="145">
        <v>0</v>
      </c>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1" t="s">
        <v>3314</v>
      </c>
      <c r="D4090" s="161"/>
      <c r="E4090" s="162">
        <v>6.38</v>
      </c>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ht="20.399999999999999" outlineLevel="1" x14ac:dyDescent="0.25">
      <c r="A4091" s="171">
        <v>393</v>
      </c>
      <c r="B4091" s="172" t="s">
        <v>3264</v>
      </c>
      <c r="C4091" s="180" t="s">
        <v>3265</v>
      </c>
      <c r="D4091" s="173" t="s">
        <v>513</v>
      </c>
      <c r="E4091" s="174">
        <v>31.636399999999998</v>
      </c>
      <c r="F4091" s="175"/>
      <c r="G4091" s="176">
        <f>ROUND(E4091*F4091,2)</f>
        <v>0</v>
      </c>
      <c r="H4091" s="175"/>
      <c r="I4091" s="176">
        <f>ROUND(E4091*H4091,2)</f>
        <v>0</v>
      </c>
      <c r="J4091" s="175"/>
      <c r="K4091" s="176">
        <f>ROUND(E4091*J4091,2)</f>
        <v>0</v>
      </c>
      <c r="L4091" s="176">
        <v>15</v>
      </c>
      <c r="M4091" s="176">
        <f>G4091*(1+L4091/100)</f>
        <v>0</v>
      </c>
      <c r="N4091" s="174">
        <v>1.2999999999999999E-4</v>
      </c>
      <c r="O4091" s="174">
        <f>ROUND(E4091*N4091,2)</f>
        <v>0</v>
      </c>
      <c r="P4091" s="174">
        <v>0</v>
      </c>
      <c r="Q4091" s="174">
        <f>ROUND(E4091*P4091,2)</f>
        <v>0</v>
      </c>
      <c r="R4091" s="176" t="s">
        <v>2695</v>
      </c>
      <c r="S4091" s="176" t="s">
        <v>327</v>
      </c>
      <c r="T4091" s="177" t="s">
        <v>327</v>
      </c>
      <c r="U4091" s="156">
        <v>0.1</v>
      </c>
      <c r="V4091" s="156">
        <f>ROUND(E4091*U4091,2)</f>
        <v>3.16</v>
      </c>
      <c r="W4091" s="156"/>
      <c r="X4091" s="156" t="s">
        <v>373</v>
      </c>
      <c r="Y4091" s="145"/>
      <c r="Z4091" s="145"/>
      <c r="AA4091" s="145"/>
      <c r="AB4091" s="145"/>
      <c r="AC4091" s="145"/>
      <c r="AD4091" s="145"/>
      <c r="AE4091" s="145"/>
      <c r="AF4091" s="145"/>
      <c r="AG4091" s="145" t="s">
        <v>374</v>
      </c>
      <c r="AH4091" s="145"/>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1" t="s">
        <v>3317</v>
      </c>
      <c r="D4092" s="161"/>
      <c r="E4092" s="162">
        <v>31.636399999999998</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5</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ht="20.399999999999999" outlineLevel="1" x14ac:dyDescent="0.25">
      <c r="A4093" s="171">
        <v>394</v>
      </c>
      <c r="B4093" s="172" t="s">
        <v>3039</v>
      </c>
      <c r="C4093" s="180" t="s">
        <v>3040</v>
      </c>
      <c r="D4093" s="173" t="s">
        <v>513</v>
      </c>
      <c r="E4093" s="174">
        <v>32.900799999999997</v>
      </c>
      <c r="F4093" s="175"/>
      <c r="G4093" s="176">
        <f>ROUND(E4093*F4093,2)</f>
        <v>0</v>
      </c>
      <c r="H4093" s="175"/>
      <c r="I4093" s="176">
        <f>ROUND(E4093*H4093,2)</f>
        <v>0</v>
      </c>
      <c r="J4093" s="175"/>
      <c r="K4093" s="176">
        <f>ROUND(E4093*J4093,2)</f>
        <v>0</v>
      </c>
      <c r="L4093" s="176">
        <v>15</v>
      </c>
      <c r="M4093" s="176">
        <f>G4093*(1+L4093/100)</f>
        <v>0</v>
      </c>
      <c r="N4093" s="174">
        <v>3.5E-4</v>
      </c>
      <c r="O4093" s="174">
        <f>ROUND(E4093*N4093,2)</f>
        <v>0.01</v>
      </c>
      <c r="P4093" s="174">
        <v>0</v>
      </c>
      <c r="Q4093" s="174">
        <f>ROUND(E4093*P4093,2)</f>
        <v>0</v>
      </c>
      <c r="R4093" s="176" t="s">
        <v>2695</v>
      </c>
      <c r="S4093" s="176" t="s">
        <v>327</v>
      </c>
      <c r="T4093" s="177" t="s">
        <v>327</v>
      </c>
      <c r="U4093" s="156">
        <v>3.5999999999999997E-2</v>
      </c>
      <c r="V4093" s="156">
        <f>ROUND(E4093*U4093,2)</f>
        <v>1.18</v>
      </c>
      <c r="W4093" s="156"/>
      <c r="X4093" s="156" t="s">
        <v>373</v>
      </c>
      <c r="Y4093" s="145"/>
      <c r="Z4093" s="145"/>
      <c r="AA4093" s="145"/>
      <c r="AB4093" s="145"/>
      <c r="AC4093" s="145"/>
      <c r="AD4093" s="145"/>
      <c r="AE4093" s="145"/>
      <c r="AF4093" s="145"/>
      <c r="AG4093" s="145" t="s">
        <v>374</v>
      </c>
      <c r="AH4093" s="145"/>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270" t="s">
        <v>3041</v>
      </c>
      <c r="D4094" s="271"/>
      <c r="E4094" s="271"/>
      <c r="F4094" s="271"/>
      <c r="G4094" s="271"/>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376</v>
      </c>
      <c r="AH4094" s="145"/>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1" t="s">
        <v>3318</v>
      </c>
      <c r="D4095" s="161"/>
      <c r="E4095" s="162">
        <v>32.900799999999997</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5</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outlineLevel="1" x14ac:dyDescent="0.25">
      <c r="A4096" s="171">
        <v>395</v>
      </c>
      <c r="B4096" s="172" t="s">
        <v>3043</v>
      </c>
      <c r="C4096" s="180" t="s">
        <v>3044</v>
      </c>
      <c r="D4096" s="173" t="s">
        <v>513</v>
      </c>
      <c r="E4096" s="174">
        <v>32.900799999999997</v>
      </c>
      <c r="F4096" s="175"/>
      <c r="G4096" s="176">
        <f>ROUND(E4096*F4096,2)</f>
        <v>0</v>
      </c>
      <c r="H4096" s="175"/>
      <c r="I4096" s="176">
        <f>ROUND(E4096*H4096,2)</f>
        <v>0</v>
      </c>
      <c r="J4096" s="175"/>
      <c r="K4096" s="176">
        <f>ROUND(E4096*J4096,2)</f>
        <v>0</v>
      </c>
      <c r="L4096" s="176">
        <v>15</v>
      </c>
      <c r="M4096" s="176">
        <f>G4096*(1+L4096/100)</f>
        <v>0</v>
      </c>
      <c r="N4096" s="174">
        <v>4.2000000000000002E-4</v>
      </c>
      <c r="O4096" s="174">
        <f>ROUND(E4096*N4096,2)</f>
        <v>0.01</v>
      </c>
      <c r="P4096" s="174">
        <v>0</v>
      </c>
      <c r="Q4096" s="174">
        <f>ROUND(E4096*P4096,2)</f>
        <v>0</v>
      </c>
      <c r="R4096" s="176" t="s">
        <v>2695</v>
      </c>
      <c r="S4096" s="176" t="s">
        <v>327</v>
      </c>
      <c r="T4096" s="177" t="s">
        <v>327</v>
      </c>
      <c r="U4096" s="156">
        <v>0.28999999999999998</v>
      </c>
      <c r="V4096" s="156">
        <f>ROUND(E4096*U4096,2)</f>
        <v>9.5399999999999991</v>
      </c>
      <c r="W4096" s="156"/>
      <c r="X4096" s="156" t="s">
        <v>373</v>
      </c>
      <c r="Y4096" s="145"/>
      <c r="Z4096" s="145"/>
      <c r="AA4096" s="145"/>
      <c r="AB4096" s="145"/>
      <c r="AC4096" s="145"/>
      <c r="AD4096" s="145"/>
      <c r="AE4096" s="145"/>
      <c r="AF4096" s="145"/>
      <c r="AG4096" s="145" t="s">
        <v>374</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270" t="s">
        <v>3041</v>
      </c>
      <c r="D4097" s="271"/>
      <c r="E4097" s="271"/>
      <c r="F4097" s="271"/>
      <c r="G4097" s="271"/>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376</v>
      </c>
      <c r="AH4097" s="145"/>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outlineLevel="1" x14ac:dyDescent="0.25">
      <c r="A4098" s="152"/>
      <c r="B4098" s="153"/>
      <c r="C4098" s="181" t="s">
        <v>3301</v>
      </c>
      <c r="D4098" s="161"/>
      <c r="E4098" s="162"/>
      <c r="F4098" s="156"/>
      <c r="G4098" s="156"/>
      <c r="H4098" s="156"/>
      <c r="I4098" s="156"/>
      <c r="J4098" s="156"/>
      <c r="K4098" s="156"/>
      <c r="L4098" s="156"/>
      <c r="M4098" s="156"/>
      <c r="N4098" s="155"/>
      <c r="O4098" s="155"/>
      <c r="P4098" s="155"/>
      <c r="Q4098" s="155"/>
      <c r="R4098" s="156"/>
      <c r="S4098" s="156"/>
      <c r="T4098" s="156"/>
      <c r="U4098" s="156"/>
      <c r="V4098" s="156"/>
      <c r="W4098" s="156"/>
      <c r="X4098" s="156"/>
      <c r="Y4098" s="145"/>
      <c r="Z4098" s="145"/>
      <c r="AA4098" s="145"/>
      <c r="AB4098" s="145"/>
      <c r="AC4098" s="145"/>
      <c r="AD4098" s="145"/>
      <c r="AE4098" s="145"/>
      <c r="AF4098" s="145"/>
      <c r="AG4098" s="145" t="s">
        <v>353</v>
      </c>
      <c r="AH4098" s="145">
        <v>0</v>
      </c>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181" t="s">
        <v>3319</v>
      </c>
      <c r="D4099" s="161"/>
      <c r="E4099" s="162">
        <v>17.7468</v>
      </c>
      <c r="F4099" s="156"/>
      <c r="G4099" s="156"/>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353</v>
      </c>
      <c r="AH4099" s="145">
        <v>0</v>
      </c>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1" t="s">
        <v>3312</v>
      </c>
      <c r="D4100" s="161"/>
      <c r="E4100" s="162"/>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0</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52"/>
      <c r="B4101" s="153"/>
      <c r="C4101" s="181" t="s">
        <v>3320</v>
      </c>
      <c r="D4101" s="161"/>
      <c r="E4101" s="162">
        <v>13.24</v>
      </c>
      <c r="F4101" s="156"/>
      <c r="G4101" s="156"/>
      <c r="H4101" s="156"/>
      <c r="I4101" s="156"/>
      <c r="J4101" s="156"/>
      <c r="K4101" s="156"/>
      <c r="L4101" s="156"/>
      <c r="M4101" s="156"/>
      <c r="N4101" s="155"/>
      <c r="O4101" s="155"/>
      <c r="P4101" s="155"/>
      <c r="Q4101" s="155"/>
      <c r="R4101" s="156"/>
      <c r="S4101" s="156"/>
      <c r="T4101" s="156"/>
      <c r="U4101" s="156"/>
      <c r="V4101" s="156"/>
      <c r="W4101" s="156"/>
      <c r="X4101" s="156"/>
      <c r="Y4101" s="145"/>
      <c r="Z4101" s="145"/>
      <c r="AA4101" s="145"/>
      <c r="AB4101" s="145"/>
      <c r="AC4101" s="145"/>
      <c r="AD4101" s="145"/>
      <c r="AE4101" s="145"/>
      <c r="AF4101" s="145"/>
      <c r="AG4101" s="145" t="s">
        <v>353</v>
      </c>
      <c r="AH4101" s="145">
        <v>0</v>
      </c>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181" t="s">
        <v>3321</v>
      </c>
      <c r="D4102" s="161"/>
      <c r="E4102" s="162">
        <v>1.9139999999999999</v>
      </c>
      <c r="F4102" s="156"/>
      <c r="G4102" s="156"/>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353</v>
      </c>
      <c r="AH4102" s="145">
        <v>0</v>
      </c>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ht="20.399999999999999" outlineLevel="1" x14ac:dyDescent="0.25">
      <c r="A4103" s="171">
        <v>396</v>
      </c>
      <c r="B4103" s="172" t="s">
        <v>3053</v>
      </c>
      <c r="C4103" s="180" t="s">
        <v>3054</v>
      </c>
      <c r="D4103" s="173" t="s">
        <v>513</v>
      </c>
      <c r="E4103" s="174">
        <v>29.562000000000001</v>
      </c>
      <c r="F4103" s="175"/>
      <c r="G4103" s="176">
        <f>ROUND(E4103*F4103,2)</f>
        <v>0</v>
      </c>
      <c r="H4103" s="175"/>
      <c r="I4103" s="176">
        <f>ROUND(E4103*H4103,2)</f>
        <v>0</v>
      </c>
      <c r="J4103" s="175"/>
      <c r="K4103" s="176">
        <f>ROUND(E4103*J4103,2)</f>
        <v>0</v>
      </c>
      <c r="L4103" s="176">
        <v>15</v>
      </c>
      <c r="M4103" s="176">
        <f>G4103*(1+L4103/100)</f>
        <v>0</v>
      </c>
      <c r="N4103" s="174">
        <v>3.0000000000000001E-5</v>
      </c>
      <c r="O4103" s="174">
        <f>ROUND(E4103*N4103,2)</f>
        <v>0</v>
      </c>
      <c r="P4103" s="174">
        <v>0</v>
      </c>
      <c r="Q4103" s="174">
        <f>ROUND(E4103*P4103,2)</f>
        <v>0</v>
      </c>
      <c r="R4103" s="176" t="s">
        <v>2695</v>
      </c>
      <c r="S4103" s="176" t="s">
        <v>327</v>
      </c>
      <c r="T4103" s="177" t="s">
        <v>327</v>
      </c>
      <c r="U4103" s="156">
        <v>0.34</v>
      </c>
      <c r="V4103" s="156">
        <f>ROUND(E4103*U4103,2)</f>
        <v>10.050000000000001</v>
      </c>
      <c r="W4103" s="156"/>
      <c r="X4103" s="156" t="s">
        <v>373</v>
      </c>
      <c r="Y4103" s="145"/>
      <c r="Z4103" s="145"/>
      <c r="AA4103" s="145"/>
      <c r="AB4103" s="145"/>
      <c r="AC4103" s="145"/>
      <c r="AD4103" s="145"/>
      <c r="AE4103" s="145"/>
      <c r="AF4103" s="145"/>
      <c r="AG4103" s="145" t="s">
        <v>374</v>
      </c>
      <c r="AH4103" s="145"/>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270" t="s">
        <v>3041</v>
      </c>
      <c r="D4104" s="271"/>
      <c r="E4104" s="271"/>
      <c r="F4104" s="271"/>
      <c r="G4104" s="271"/>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376</v>
      </c>
      <c r="AH4104" s="145"/>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1" t="s">
        <v>3301</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1" t="s">
        <v>3322</v>
      </c>
      <c r="D4106" s="161"/>
      <c r="E4106" s="162">
        <v>5.4960000000000004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1" t="s">
        <v>3323</v>
      </c>
      <c r="D4107" s="161"/>
      <c r="E4107" s="162">
        <v>12.222</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outlineLevel="1" x14ac:dyDescent="0.25">
      <c r="A4108" s="152"/>
      <c r="B4108" s="153"/>
      <c r="C4108" s="181" t="s">
        <v>3312</v>
      </c>
      <c r="D4108" s="161"/>
      <c r="E4108" s="162"/>
      <c r="F4108" s="156"/>
      <c r="G4108" s="156"/>
      <c r="H4108" s="156"/>
      <c r="I4108" s="156"/>
      <c r="J4108" s="156"/>
      <c r="K4108" s="156"/>
      <c r="L4108" s="156"/>
      <c r="M4108" s="156"/>
      <c r="N4108" s="155"/>
      <c r="O4108" s="155"/>
      <c r="P4108" s="155"/>
      <c r="Q4108" s="155"/>
      <c r="R4108" s="156"/>
      <c r="S4108" s="156"/>
      <c r="T4108" s="156"/>
      <c r="U4108" s="156"/>
      <c r="V4108" s="156"/>
      <c r="W4108" s="156"/>
      <c r="X4108" s="156"/>
      <c r="Y4108" s="145"/>
      <c r="Z4108" s="145"/>
      <c r="AA4108" s="145"/>
      <c r="AB4108" s="145"/>
      <c r="AC4108" s="145"/>
      <c r="AD4108" s="145"/>
      <c r="AE4108" s="145"/>
      <c r="AF4108" s="145"/>
      <c r="AG4108" s="145" t="s">
        <v>353</v>
      </c>
      <c r="AH4108" s="145">
        <v>0</v>
      </c>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181" t="s">
        <v>3324</v>
      </c>
      <c r="D4109" s="161"/>
      <c r="E4109" s="162">
        <v>9.93</v>
      </c>
      <c r="F4109" s="156"/>
      <c r="G4109" s="156"/>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353</v>
      </c>
      <c r="AH4109" s="145">
        <v>0</v>
      </c>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1" t="s">
        <v>3321</v>
      </c>
      <c r="D4110" s="161"/>
      <c r="E4110" s="162">
        <v>1.9139999999999999</v>
      </c>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71">
        <v>397</v>
      </c>
      <c r="B4111" s="172" t="s">
        <v>3277</v>
      </c>
      <c r="C4111" s="180" t="s">
        <v>3278</v>
      </c>
      <c r="D4111" s="173" t="s">
        <v>513</v>
      </c>
      <c r="E4111" s="174">
        <v>145.9196</v>
      </c>
      <c r="F4111" s="175"/>
      <c r="G4111" s="176">
        <f>ROUND(E4111*F4111,2)</f>
        <v>0</v>
      </c>
      <c r="H4111" s="175"/>
      <c r="I4111" s="176">
        <f>ROUND(E4111*H4111,2)</f>
        <v>0</v>
      </c>
      <c r="J4111" s="175"/>
      <c r="K4111" s="176">
        <f>ROUND(E4111*J4111,2)</f>
        <v>0</v>
      </c>
      <c r="L4111" s="176">
        <v>15</v>
      </c>
      <c r="M4111" s="176">
        <f>G4111*(1+L4111/100)</f>
        <v>0</v>
      </c>
      <c r="N4111" s="174">
        <v>0</v>
      </c>
      <c r="O4111" s="174">
        <f>ROUND(E4111*N4111,2)</f>
        <v>0</v>
      </c>
      <c r="P4111" s="174">
        <v>0</v>
      </c>
      <c r="Q4111" s="174">
        <f>ROUND(E4111*P4111,2)</f>
        <v>0</v>
      </c>
      <c r="R4111" s="176" t="s">
        <v>3064</v>
      </c>
      <c r="S4111" s="176" t="s">
        <v>327</v>
      </c>
      <c r="T4111" s="177" t="s">
        <v>327</v>
      </c>
      <c r="U4111" s="156">
        <v>0.45</v>
      </c>
      <c r="V4111" s="156">
        <f>ROUND(E4111*U4111,2)</f>
        <v>65.66</v>
      </c>
      <c r="W4111" s="156"/>
      <c r="X4111" s="156" t="s">
        <v>373</v>
      </c>
      <c r="Y4111" s="145"/>
      <c r="Z4111" s="145"/>
      <c r="AA4111" s="145"/>
      <c r="AB4111" s="145"/>
      <c r="AC4111" s="145"/>
      <c r="AD4111" s="145"/>
      <c r="AE4111" s="145"/>
      <c r="AF4111" s="145"/>
      <c r="AG4111" s="145" t="s">
        <v>374</v>
      </c>
      <c r="AH4111" s="145"/>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1" t="s">
        <v>3325</v>
      </c>
      <c r="D4112" s="161"/>
      <c r="E4112" s="162">
        <v>57.8596</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1" t="s">
        <v>3326</v>
      </c>
      <c r="D4113" s="161"/>
      <c r="E4113" s="162">
        <v>88.06</v>
      </c>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71">
        <v>398</v>
      </c>
      <c r="B4114" s="172" t="s">
        <v>3073</v>
      </c>
      <c r="C4114" s="180" t="s">
        <v>3074</v>
      </c>
      <c r="D4114" s="173" t="s">
        <v>371</v>
      </c>
      <c r="E4114" s="174">
        <v>0.41139999999999999</v>
      </c>
      <c r="F4114" s="175"/>
      <c r="G4114" s="176">
        <f>ROUND(E4114*F4114,2)</f>
        <v>0</v>
      </c>
      <c r="H4114" s="175"/>
      <c r="I4114" s="176">
        <f>ROUND(E4114*H4114,2)</f>
        <v>0</v>
      </c>
      <c r="J4114" s="175"/>
      <c r="K4114" s="176">
        <f>ROUND(E4114*J4114,2)</f>
        <v>0</v>
      </c>
      <c r="L4114" s="176">
        <v>15</v>
      </c>
      <c r="M4114" s="176">
        <f>G4114*(1+L4114/100)</f>
        <v>0</v>
      </c>
      <c r="N4114" s="174">
        <v>2.3570000000000001E-2</v>
      </c>
      <c r="O4114" s="174">
        <f>ROUND(E4114*N4114,2)</f>
        <v>0.01</v>
      </c>
      <c r="P4114" s="174">
        <v>0</v>
      </c>
      <c r="Q4114" s="174">
        <f>ROUND(E4114*P4114,2)</f>
        <v>0</v>
      </c>
      <c r="R4114" s="176" t="s">
        <v>3071</v>
      </c>
      <c r="S4114" s="176" t="s">
        <v>327</v>
      </c>
      <c r="T4114" s="177" t="s">
        <v>327</v>
      </c>
      <c r="U4114" s="156">
        <v>0</v>
      </c>
      <c r="V4114" s="156">
        <f>ROUND(E4114*U4114,2)</f>
        <v>0</v>
      </c>
      <c r="W4114" s="156"/>
      <c r="X4114" s="156" t="s">
        <v>373</v>
      </c>
      <c r="Y4114" s="145"/>
      <c r="Z4114" s="145"/>
      <c r="AA4114" s="145"/>
      <c r="AB4114" s="145"/>
      <c r="AC4114" s="145"/>
      <c r="AD4114" s="145"/>
      <c r="AE4114" s="145"/>
      <c r="AF4114" s="145"/>
      <c r="AG4114" s="145" t="s">
        <v>374</v>
      </c>
      <c r="AH4114" s="145"/>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1" t="s">
        <v>3327</v>
      </c>
      <c r="D4115" s="161"/>
      <c r="E4115" s="162">
        <v>0.41139999999999999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ht="20.399999999999999" outlineLevel="1" x14ac:dyDescent="0.25">
      <c r="A4116" s="171">
        <v>399</v>
      </c>
      <c r="B4116" s="172" t="s">
        <v>3283</v>
      </c>
      <c r="C4116" s="180" t="s">
        <v>3284</v>
      </c>
      <c r="D4116" s="173" t="s">
        <v>513</v>
      </c>
      <c r="E4116" s="174">
        <v>31.636399999999998</v>
      </c>
      <c r="F4116" s="175"/>
      <c r="G4116" s="176">
        <f>ROUND(E4116*F4116,2)</f>
        <v>0</v>
      </c>
      <c r="H4116" s="175"/>
      <c r="I4116" s="176">
        <f>ROUND(E4116*H4116,2)</f>
        <v>0</v>
      </c>
      <c r="J4116" s="175"/>
      <c r="K4116" s="176">
        <f>ROUND(E4116*J4116,2)</f>
        <v>0</v>
      </c>
      <c r="L4116" s="176">
        <v>15</v>
      </c>
      <c r="M4116" s="176">
        <f>G4116*(1+L4116/100)</f>
        <v>0</v>
      </c>
      <c r="N4116" s="174">
        <v>1.1769999999999999E-2</v>
      </c>
      <c r="O4116" s="174">
        <f>ROUND(E4116*N4116,2)</f>
        <v>0.37</v>
      </c>
      <c r="P4116" s="174">
        <v>0</v>
      </c>
      <c r="Q4116" s="174">
        <f>ROUND(E4116*P4116,2)</f>
        <v>0</v>
      </c>
      <c r="R4116" s="176" t="s">
        <v>3071</v>
      </c>
      <c r="S4116" s="176" t="s">
        <v>327</v>
      </c>
      <c r="T4116" s="177" t="s">
        <v>327</v>
      </c>
      <c r="U4116" s="156">
        <v>0.33500000000000002</v>
      </c>
      <c r="V4116" s="156">
        <f>ROUND(E4116*U4116,2)</f>
        <v>10.6</v>
      </c>
      <c r="W4116" s="156"/>
      <c r="X4116" s="156" t="s">
        <v>373</v>
      </c>
      <c r="Y4116" s="145"/>
      <c r="Z4116" s="145"/>
      <c r="AA4116" s="145"/>
      <c r="AB4116" s="145"/>
      <c r="AC4116" s="145"/>
      <c r="AD4116" s="145"/>
      <c r="AE4116" s="145"/>
      <c r="AF4116" s="145"/>
      <c r="AG4116" s="145" t="s">
        <v>374</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1" t="s">
        <v>3301</v>
      </c>
      <c r="D4117" s="161"/>
      <c r="E4117" s="162"/>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1" t="s">
        <v>3328</v>
      </c>
      <c r="D4118" s="161"/>
      <c r="E4118" s="162">
        <v>18.686399999999999</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52"/>
      <c r="B4119" s="153"/>
      <c r="C4119" s="181" t="s">
        <v>3312</v>
      </c>
      <c r="D4119" s="161"/>
      <c r="E4119" s="162"/>
      <c r="F4119" s="156"/>
      <c r="G4119" s="156"/>
      <c r="H4119" s="156"/>
      <c r="I4119" s="156"/>
      <c r="J4119" s="156"/>
      <c r="K4119" s="156"/>
      <c r="L4119" s="156"/>
      <c r="M4119" s="156"/>
      <c r="N4119" s="155"/>
      <c r="O4119" s="155"/>
      <c r="P4119" s="155"/>
      <c r="Q4119" s="155"/>
      <c r="R4119" s="156"/>
      <c r="S4119" s="156"/>
      <c r="T4119" s="156"/>
      <c r="U4119" s="156"/>
      <c r="V4119" s="156"/>
      <c r="W4119" s="156"/>
      <c r="X4119" s="156"/>
      <c r="Y4119" s="145"/>
      <c r="Z4119" s="145"/>
      <c r="AA4119" s="145"/>
      <c r="AB4119" s="145"/>
      <c r="AC4119" s="145"/>
      <c r="AD4119" s="145"/>
      <c r="AE4119" s="145"/>
      <c r="AF4119" s="145"/>
      <c r="AG4119" s="145" t="s">
        <v>353</v>
      </c>
      <c r="AH4119" s="145">
        <v>0</v>
      </c>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1" t="s">
        <v>3329</v>
      </c>
      <c r="D4120" s="161"/>
      <c r="E4120" s="162">
        <v>12.95</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400</v>
      </c>
      <c r="B4121" s="172" t="s">
        <v>3121</v>
      </c>
      <c r="C4121" s="180" t="s">
        <v>3122</v>
      </c>
      <c r="D4121" s="173" t="s">
        <v>513</v>
      </c>
      <c r="E4121" s="174">
        <v>259.74367999999998</v>
      </c>
      <c r="F4121" s="175"/>
      <c r="G4121" s="176">
        <f>ROUND(E4121*F4121,2)</f>
        <v>0</v>
      </c>
      <c r="H4121" s="175"/>
      <c r="I4121" s="176">
        <f>ROUND(E4121*H4121,2)</f>
        <v>0</v>
      </c>
      <c r="J4121" s="175"/>
      <c r="K4121" s="176">
        <f>ROUND(E4121*J4121,2)</f>
        <v>0</v>
      </c>
      <c r="L4121" s="176">
        <v>15</v>
      </c>
      <c r="M4121" s="176">
        <f>G4121*(1+L4121/100)</f>
        <v>0</v>
      </c>
      <c r="N4121" s="174">
        <v>1.8E-3</v>
      </c>
      <c r="O4121" s="174">
        <f>ROUND(E4121*N4121,2)</f>
        <v>0.47</v>
      </c>
      <c r="P4121" s="174">
        <v>0</v>
      </c>
      <c r="Q4121" s="174">
        <f>ROUND(E4121*P4121,2)</f>
        <v>0</v>
      </c>
      <c r="R4121" s="176" t="s">
        <v>506</v>
      </c>
      <c r="S4121" s="176" t="s">
        <v>327</v>
      </c>
      <c r="T4121" s="177" t="s">
        <v>327</v>
      </c>
      <c r="U4121" s="156">
        <v>0</v>
      </c>
      <c r="V4121" s="156">
        <f>ROUND(E4121*U4121,2)</f>
        <v>0</v>
      </c>
      <c r="W4121" s="156"/>
      <c r="X4121" s="156" t="s">
        <v>507</v>
      </c>
      <c r="Y4121" s="145"/>
      <c r="Z4121" s="145"/>
      <c r="AA4121" s="145"/>
      <c r="AB4121" s="145"/>
      <c r="AC4121" s="145"/>
      <c r="AD4121" s="145"/>
      <c r="AE4121" s="145"/>
      <c r="AF4121" s="145"/>
      <c r="AG4121" s="145" t="s">
        <v>508</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1" t="s">
        <v>3330</v>
      </c>
      <c r="D4122" s="161"/>
      <c r="E4122" s="162">
        <v>202.352</v>
      </c>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5</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1" t="s">
        <v>3331</v>
      </c>
      <c r="D4123" s="161"/>
      <c r="E4123" s="162">
        <v>29.562000000000001</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5</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97" t="s">
        <v>3289</v>
      </c>
      <c r="D4124" s="185"/>
      <c r="E4124" s="186">
        <v>27.82968</v>
      </c>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4</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71">
        <v>401</v>
      </c>
      <c r="B4125" s="172" t="s">
        <v>3124</v>
      </c>
      <c r="C4125" s="180" t="s">
        <v>3125</v>
      </c>
      <c r="D4125" s="173" t="s">
        <v>371</v>
      </c>
      <c r="E4125" s="174">
        <v>12.21508</v>
      </c>
      <c r="F4125" s="175"/>
      <c r="G4125" s="176">
        <f>ROUND(E4125*F4125,2)</f>
        <v>0</v>
      </c>
      <c r="H4125" s="175"/>
      <c r="I4125" s="176">
        <f>ROUND(E4125*H4125,2)</f>
        <v>0</v>
      </c>
      <c r="J4125" s="175"/>
      <c r="K4125" s="176">
        <f>ROUND(E4125*J4125,2)</f>
        <v>0</v>
      </c>
      <c r="L4125" s="176">
        <v>15</v>
      </c>
      <c r="M4125" s="176">
        <f>G4125*(1+L4125/100)</f>
        <v>0</v>
      </c>
      <c r="N4125" s="174">
        <v>2.5000000000000001E-2</v>
      </c>
      <c r="O4125" s="174">
        <f>ROUND(E4125*N4125,2)</f>
        <v>0.31</v>
      </c>
      <c r="P4125" s="174">
        <v>0</v>
      </c>
      <c r="Q4125" s="174">
        <f>ROUND(E4125*P4125,2)</f>
        <v>0</v>
      </c>
      <c r="R4125" s="176" t="s">
        <v>506</v>
      </c>
      <c r="S4125" s="176" t="s">
        <v>327</v>
      </c>
      <c r="T4125" s="177" t="s">
        <v>327</v>
      </c>
      <c r="U4125" s="156">
        <v>0</v>
      </c>
      <c r="V4125" s="156">
        <f>ROUND(E4125*U4125,2)</f>
        <v>0</v>
      </c>
      <c r="W4125" s="156"/>
      <c r="X4125" s="156" t="s">
        <v>507</v>
      </c>
      <c r="Y4125" s="145"/>
      <c r="Z4125" s="145"/>
      <c r="AA4125" s="145"/>
      <c r="AB4125" s="145"/>
      <c r="AC4125" s="145"/>
      <c r="AD4125" s="145"/>
      <c r="AE4125" s="145"/>
      <c r="AF4125" s="145"/>
      <c r="AG4125" s="145" t="s">
        <v>508</v>
      </c>
      <c r="AH4125" s="145"/>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outlineLevel="1" x14ac:dyDescent="0.25">
      <c r="A4126" s="152"/>
      <c r="B4126" s="153"/>
      <c r="C4126" s="181" t="s">
        <v>3332</v>
      </c>
      <c r="D4126" s="161"/>
      <c r="E4126" s="162">
        <v>4.0501699999999996</v>
      </c>
      <c r="F4126" s="156"/>
      <c r="G4126" s="156"/>
      <c r="H4126" s="156"/>
      <c r="I4126" s="156"/>
      <c r="J4126" s="156"/>
      <c r="K4126" s="156"/>
      <c r="L4126" s="156"/>
      <c r="M4126" s="156"/>
      <c r="N4126" s="155"/>
      <c r="O4126" s="155"/>
      <c r="P4126" s="155"/>
      <c r="Q4126" s="155"/>
      <c r="R4126" s="156"/>
      <c r="S4126" s="156"/>
      <c r="T4126" s="156"/>
      <c r="U4126" s="156"/>
      <c r="V4126" s="156"/>
      <c r="W4126" s="156"/>
      <c r="X4126" s="156"/>
      <c r="Y4126" s="145"/>
      <c r="Z4126" s="145"/>
      <c r="AA4126" s="145"/>
      <c r="AB4126" s="145"/>
      <c r="AC4126" s="145"/>
      <c r="AD4126" s="145"/>
      <c r="AE4126" s="145"/>
      <c r="AF4126" s="145"/>
      <c r="AG4126" s="145" t="s">
        <v>353</v>
      </c>
      <c r="AH4126" s="145">
        <v>0</v>
      </c>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1" t="s">
        <v>3333</v>
      </c>
      <c r="D4127" s="161"/>
      <c r="E4127" s="162">
        <v>7.9253999999999998</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0</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97" t="s">
        <v>3129</v>
      </c>
      <c r="D4128" s="185"/>
      <c r="E4128" s="186">
        <v>0.23951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4</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ht="20.399999999999999" outlineLevel="1" x14ac:dyDescent="0.25">
      <c r="A4129" s="171">
        <v>402</v>
      </c>
      <c r="B4129" s="172" t="s">
        <v>3293</v>
      </c>
      <c r="C4129" s="180" t="s">
        <v>3294</v>
      </c>
      <c r="D4129" s="173" t="s">
        <v>513</v>
      </c>
      <c r="E4129" s="174">
        <v>148.83798999999999</v>
      </c>
      <c r="F4129" s="175"/>
      <c r="G4129" s="176">
        <f>ROUND(E4129*F4129,2)</f>
        <v>0</v>
      </c>
      <c r="H4129" s="175"/>
      <c r="I4129" s="176">
        <f>ROUND(E4129*H4129,2)</f>
        <v>0</v>
      </c>
      <c r="J4129" s="175"/>
      <c r="K4129" s="176">
        <f>ROUND(E4129*J4129,2)</f>
        <v>0</v>
      </c>
      <c r="L4129" s="176">
        <v>15</v>
      </c>
      <c r="M4129" s="176">
        <f>G4129*(1+L4129/100)</f>
        <v>0</v>
      </c>
      <c r="N4129" s="174">
        <v>6.3E-3</v>
      </c>
      <c r="O4129" s="174">
        <f>ROUND(E4129*N4129,2)</f>
        <v>0.94</v>
      </c>
      <c r="P4129" s="174">
        <v>0</v>
      </c>
      <c r="Q4129" s="174">
        <f>ROUND(E4129*P4129,2)</f>
        <v>0</v>
      </c>
      <c r="R4129" s="176" t="s">
        <v>506</v>
      </c>
      <c r="S4129" s="176" t="s">
        <v>327</v>
      </c>
      <c r="T4129" s="177" t="s">
        <v>327</v>
      </c>
      <c r="U4129" s="156">
        <v>0</v>
      </c>
      <c r="V4129" s="156">
        <f>ROUND(E4129*U4129,2)</f>
        <v>0</v>
      </c>
      <c r="W4129" s="156"/>
      <c r="X4129" s="156" t="s">
        <v>507</v>
      </c>
      <c r="Y4129" s="145"/>
      <c r="Z4129" s="145"/>
      <c r="AA4129" s="145"/>
      <c r="AB4129" s="145"/>
      <c r="AC4129" s="145"/>
      <c r="AD4129" s="145"/>
      <c r="AE4129" s="145"/>
      <c r="AF4129" s="145"/>
      <c r="AG4129" s="145" t="s">
        <v>508</v>
      </c>
      <c r="AH4129" s="145"/>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52"/>
      <c r="B4130" s="153"/>
      <c r="C4130" s="181" t="s">
        <v>3334</v>
      </c>
      <c r="D4130" s="161"/>
      <c r="E4130" s="162">
        <v>145.9196</v>
      </c>
      <c r="F4130" s="156"/>
      <c r="G4130" s="156"/>
      <c r="H4130" s="156"/>
      <c r="I4130" s="156"/>
      <c r="J4130" s="156"/>
      <c r="K4130" s="156"/>
      <c r="L4130" s="156"/>
      <c r="M4130" s="156"/>
      <c r="N4130" s="155"/>
      <c r="O4130" s="155"/>
      <c r="P4130" s="155"/>
      <c r="Q4130" s="155"/>
      <c r="R4130" s="156"/>
      <c r="S4130" s="156"/>
      <c r="T4130" s="156"/>
      <c r="U4130" s="156"/>
      <c r="V4130" s="156"/>
      <c r="W4130" s="156"/>
      <c r="X4130" s="156"/>
      <c r="Y4130" s="145"/>
      <c r="Z4130" s="145"/>
      <c r="AA4130" s="145"/>
      <c r="AB4130" s="145"/>
      <c r="AC4130" s="145"/>
      <c r="AD4130" s="145"/>
      <c r="AE4130" s="145"/>
      <c r="AF4130" s="145"/>
      <c r="AG4130" s="145" t="s">
        <v>353</v>
      </c>
      <c r="AH4130" s="145">
        <v>5</v>
      </c>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97" t="s">
        <v>3129</v>
      </c>
      <c r="D4131" s="185"/>
      <c r="E4131" s="186">
        <v>2.91839</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4</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ht="20.399999999999999" outlineLevel="1" x14ac:dyDescent="0.25">
      <c r="A4132" s="171">
        <v>403</v>
      </c>
      <c r="B4132" s="172" t="s">
        <v>3139</v>
      </c>
      <c r="C4132" s="180" t="s">
        <v>3140</v>
      </c>
      <c r="D4132" s="173" t="s">
        <v>513</v>
      </c>
      <c r="E4132" s="174">
        <v>226.80575999999999</v>
      </c>
      <c r="F4132" s="175"/>
      <c r="G4132" s="176">
        <f>ROUND(E4132*F4132,2)</f>
        <v>0</v>
      </c>
      <c r="H4132" s="175"/>
      <c r="I4132" s="176">
        <f>ROUND(E4132*H4132,2)</f>
        <v>0</v>
      </c>
      <c r="J4132" s="175"/>
      <c r="K4132" s="176">
        <f>ROUND(E4132*J4132,2)</f>
        <v>0</v>
      </c>
      <c r="L4132" s="176">
        <v>15</v>
      </c>
      <c r="M4132" s="176">
        <f>G4132*(1+L4132/100)</f>
        <v>0</v>
      </c>
      <c r="N4132" s="174">
        <v>4.4999999999999997E-3</v>
      </c>
      <c r="O4132" s="174">
        <f>ROUND(E4132*N4132,2)</f>
        <v>1.02</v>
      </c>
      <c r="P4132" s="174">
        <v>0</v>
      </c>
      <c r="Q4132" s="174">
        <f>ROUND(E4132*P4132,2)</f>
        <v>0</v>
      </c>
      <c r="R4132" s="176" t="s">
        <v>506</v>
      </c>
      <c r="S4132" s="176" t="s">
        <v>327</v>
      </c>
      <c r="T4132" s="177" t="s">
        <v>327</v>
      </c>
      <c r="U4132" s="156">
        <v>0</v>
      </c>
      <c r="V4132" s="156">
        <f>ROUND(E4132*U4132,2)</f>
        <v>0</v>
      </c>
      <c r="W4132" s="156"/>
      <c r="X4132" s="156" t="s">
        <v>507</v>
      </c>
      <c r="Y4132" s="145"/>
      <c r="Z4132" s="145"/>
      <c r="AA4132" s="145"/>
      <c r="AB4132" s="145"/>
      <c r="AC4132" s="145"/>
      <c r="AD4132" s="145"/>
      <c r="AE4132" s="145"/>
      <c r="AF4132" s="145"/>
      <c r="AG4132" s="145" t="s">
        <v>508</v>
      </c>
      <c r="AH4132" s="145"/>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81" t="s">
        <v>3304</v>
      </c>
      <c r="D4133" s="161"/>
      <c r="E4133" s="162">
        <v>164.32159999999999</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5</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outlineLevel="1" x14ac:dyDescent="0.25">
      <c r="A4134" s="152"/>
      <c r="B4134" s="153"/>
      <c r="C4134" s="181" t="s">
        <v>3318</v>
      </c>
      <c r="D4134" s="161"/>
      <c r="E4134" s="162">
        <v>32.900799999999997</v>
      </c>
      <c r="F4134" s="156"/>
      <c r="G4134" s="156"/>
      <c r="H4134" s="156"/>
      <c r="I4134" s="156"/>
      <c r="J4134" s="156"/>
      <c r="K4134" s="156"/>
      <c r="L4134" s="156"/>
      <c r="M4134" s="156"/>
      <c r="N4134" s="155"/>
      <c r="O4134" s="155"/>
      <c r="P4134" s="155"/>
      <c r="Q4134" s="155"/>
      <c r="R4134" s="156"/>
      <c r="S4134" s="156"/>
      <c r="T4134" s="156"/>
      <c r="U4134" s="156"/>
      <c r="V4134" s="156"/>
      <c r="W4134" s="156"/>
      <c r="X4134" s="156"/>
      <c r="Y4134" s="145"/>
      <c r="Z4134" s="145"/>
      <c r="AA4134" s="145"/>
      <c r="AB4134" s="145"/>
      <c r="AC4134" s="145"/>
      <c r="AD4134" s="145"/>
      <c r="AE4134" s="145"/>
      <c r="AF4134" s="145"/>
      <c r="AG4134" s="145" t="s">
        <v>353</v>
      </c>
      <c r="AH4134" s="145">
        <v>5</v>
      </c>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97" t="s">
        <v>851</v>
      </c>
      <c r="D4135" s="185"/>
      <c r="E4135" s="186">
        <v>29.583359999999999</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4</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71">
        <v>404</v>
      </c>
      <c r="B4136" s="172" t="s">
        <v>3297</v>
      </c>
      <c r="C4136" s="180" t="s">
        <v>3298</v>
      </c>
      <c r="D4136" s="173" t="s">
        <v>505</v>
      </c>
      <c r="E4136" s="174">
        <v>3.6933099999999999</v>
      </c>
      <c r="F4136" s="175"/>
      <c r="G4136" s="176">
        <f>ROUND(E4136*F4136,2)</f>
        <v>0</v>
      </c>
      <c r="H4136" s="175"/>
      <c r="I4136" s="176">
        <f>ROUND(E4136*H4136,2)</f>
        <v>0</v>
      </c>
      <c r="J4136" s="175"/>
      <c r="K4136" s="176">
        <f>ROUND(E4136*J4136,2)</f>
        <v>0</v>
      </c>
      <c r="L4136" s="176">
        <v>15</v>
      </c>
      <c r="M4136" s="176">
        <f>G4136*(1+L4136/100)</f>
        <v>0</v>
      </c>
      <c r="N4136" s="174">
        <v>0</v>
      </c>
      <c r="O4136" s="174">
        <f>ROUND(E4136*N4136,2)</f>
        <v>0</v>
      </c>
      <c r="P4136" s="174">
        <v>0</v>
      </c>
      <c r="Q4136" s="174">
        <f>ROUND(E4136*P4136,2)</f>
        <v>0</v>
      </c>
      <c r="R4136" s="176" t="s">
        <v>2695</v>
      </c>
      <c r="S4136" s="176" t="s">
        <v>327</v>
      </c>
      <c r="T4136" s="177" t="s">
        <v>327</v>
      </c>
      <c r="U4136" s="156">
        <v>2.048</v>
      </c>
      <c r="V4136" s="156">
        <f>ROUND(E4136*U4136,2)</f>
        <v>7.56</v>
      </c>
      <c r="W4136" s="156"/>
      <c r="X4136" s="156" t="s">
        <v>2679</v>
      </c>
      <c r="Y4136" s="145"/>
      <c r="Z4136" s="145"/>
      <c r="AA4136" s="145"/>
      <c r="AB4136" s="145"/>
      <c r="AC4136" s="145"/>
      <c r="AD4136" s="145"/>
      <c r="AE4136" s="145"/>
      <c r="AF4136" s="145"/>
      <c r="AG4136" s="145" t="s">
        <v>2680</v>
      </c>
      <c r="AH4136" s="145"/>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outlineLevel="1" x14ac:dyDescent="0.25">
      <c r="A4137" s="152"/>
      <c r="B4137" s="153"/>
      <c r="C4137" s="270" t="s">
        <v>3148</v>
      </c>
      <c r="D4137" s="271"/>
      <c r="E4137" s="271"/>
      <c r="F4137" s="271"/>
      <c r="G4137" s="271"/>
      <c r="H4137" s="156"/>
      <c r="I4137" s="156"/>
      <c r="J4137" s="156"/>
      <c r="K4137" s="156"/>
      <c r="L4137" s="156"/>
      <c r="M4137" s="156"/>
      <c r="N4137" s="155"/>
      <c r="O4137" s="155"/>
      <c r="P4137" s="155"/>
      <c r="Q4137" s="155"/>
      <c r="R4137" s="156"/>
      <c r="S4137" s="156"/>
      <c r="T4137" s="156"/>
      <c r="U4137" s="156"/>
      <c r="V4137" s="156"/>
      <c r="W4137" s="156"/>
      <c r="X4137" s="156"/>
      <c r="Y4137" s="145"/>
      <c r="Z4137" s="145"/>
      <c r="AA4137" s="145"/>
      <c r="AB4137" s="145"/>
      <c r="AC4137" s="145"/>
      <c r="AD4137" s="145"/>
      <c r="AE4137" s="145"/>
      <c r="AF4137" s="145"/>
      <c r="AG4137" s="145" t="s">
        <v>376</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1" t="s">
        <v>2682</v>
      </c>
      <c r="D4138" s="161"/>
      <c r="E4138" s="162"/>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0</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1" t="s">
        <v>3335</v>
      </c>
      <c r="D4139" s="161"/>
      <c r="E4139" s="162"/>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0</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81" t="s">
        <v>3336</v>
      </c>
      <c r="D4140" s="161"/>
      <c r="E4140" s="162">
        <v>3.6933099999999999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0</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x14ac:dyDescent="0.25">
      <c r="A4141" s="164" t="s">
        <v>322</v>
      </c>
      <c r="B4141" s="165" t="s">
        <v>206</v>
      </c>
      <c r="C4141" s="179" t="s">
        <v>207</v>
      </c>
      <c r="D4141" s="166"/>
      <c r="E4141" s="167"/>
      <c r="F4141" s="168"/>
      <c r="G4141" s="168">
        <f>SUMIF(AG4142:AG4521,"&lt;&gt;NOR",G4142:G4521)</f>
        <v>0</v>
      </c>
      <c r="H4141" s="168"/>
      <c r="I4141" s="168">
        <f>SUM(I4142:I4521)</f>
        <v>0</v>
      </c>
      <c r="J4141" s="168"/>
      <c r="K4141" s="168">
        <f>SUM(K4142:K4521)</f>
        <v>0</v>
      </c>
      <c r="L4141" s="168"/>
      <c r="M4141" s="168">
        <f>SUM(M4142:M4521)</f>
        <v>0</v>
      </c>
      <c r="N4141" s="167"/>
      <c r="O4141" s="167">
        <f>SUM(O4142:O4521)</f>
        <v>15.58</v>
      </c>
      <c r="P4141" s="167"/>
      <c r="Q4141" s="167">
        <f>SUM(Q4142:Q4521)</f>
        <v>0</v>
      </c>
      <c r="R4141" s="168"/>
      <c r="S4141" s="168"/>
      <c r="T4141" s="169"/>
      <c r="U4141" s="163"/>
      <c r="V4141" s="163">
        <f>SUM(V4142:V4521)</f>
        <v>776.56000000000006</v>
      </c>
      <c r="W4141" s="163"/>
      <c r="X4141" s="163"/>
      <c r="AG4141" t="s">
        <v>323</v>
      </c>
    </row>
    <row r="4142" spans="1:60" outlineLevel="1" x14ac:dyDescent="0.25">
      <c r="A4142" s="171">
        <v>405</v>
      </c>
      <c r="B4142" s="172" t="s">
        <v>3337</v>
      </c>
      <c r="C4142" s="180" t="s">
        <v>3338</v>
      </c>
      <c r="D4142" s="173" t="s">
        <v>513</v>
      </c>
      <c r="E4142" s="174">
        <v>673.88300000000004</v>
      </c>
      <c r="F4142" s="175"/>
      <c r="G4142" s="176">
        <f>ROUND(E4142*F4142,2)</f>
        <v>0</v>
      </c>
      <c r="H4142" s="175"/>
      <c r="I4142" s="176">
        <f>ROUND(E4142*H4142,2)</f>
        <v>0</v>
      </c>
      <c r="J4142" s="175"/>
      <c r="K4142" s="176">
        <f>ROUND(E4142*J4142,2)</f>
        <v>0</v>
      </c>
      <c r="L4142" s="176">
        <v>15</v>
      </c>
      <c r="M4142" s="176">
        <f>G4142*(1+L4142/100)</f>
        <v>0</v>
      </c>
      <c r="N4142" s="174">
        <v>0</v>
      </c>
      <c r="O4142" s="174">
        <f>ROUND(E4142*N4142,2)</f>
        <v>0</v>
      </c>
      <c r="P4142" s="174">
        <v>0</v>
      </c>
      <c r="Q4142" s="174">
        <f>ROUND(E4142*P4142,2)</f>
        <v>0</v>
      </c>
      <c r="R4142" s="176" t="s">
        <v>3064</v>
      </c>
      <c r="S4142" s="176" t="s">
        <v>327</v>
      </c>
      <c r="T4142" s="177" t="s">
        <v>327</v>
      </c>
      <c r="U4142" s="156">
        <v>0.08</v>
      </c>
      <c r="V4142" s="156">
        <f>ROUND(E4142*U4142,2)</f>
        <v>53.91</v>
      </c>
      <c r="W4142" s="156"/>
      <c r="X4142" s="156" t="s">
        <v>373</v>
      </c>
      <c r="Y4142" s="145"/>
      <c r="Z4142" s="145"/>
      <c r="AA4142" s="145"/>
      <c r="AB4142" s="145"/>
      <c r="AC4142" s="145"/>
      <c r="AD4142" s="145"/>
      <c r="AE4142" s="145"/>
      <c r="AF4142" s="145"/>
      <c r="AG4142" s="145" t="s">
        <v>374</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1" t="s">
        <v>2468</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1" t="s">
        <v>859</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1" t="s">
        <v>1696</v>
      </c>
      <c r="D4145" s="161"/>
      <c r="E4145" s="162">
        <v>5.53</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outlineLevel="1" x14ac:dyDescent="0.25">
      <c r="A4146" s="152"/>
      <c r="B4146" s="153"/>
      <c r="C4146" s="181" t="s">
        <v>2469</v>
      </c>
      <c r="D4146" s="161"/>
      <c r="E4146" s="162">
        <v>57.46</v>
      </c>
      <c r="F4146" s="156"/>
      <c r="G4146" s="156"/>
      <c r="H4146" s="156"/>
      <c r="I4146" s="156"/>
      <c r="J4146" s="156"/>
      <c r="K4146" s="156"/>
      <c r="L4146" s="156"/>
      <c r="M4146" s="156"/>
      <c r="N4146" s="155"/>
      <c r="O4146" s="155"/>
      <c r="P4146" s="155"/>
      <c r="Q4146" s="155"/>
      <c r="R4146" s="156"/>
      <c r="S4146" s="156"/>
      <c r="T4146" s="156"/>
      <c r="U4146" s="156"/>
      <c r="V4146" s="156"/>
      <c r="W4146" s="156"/>
      <c r="X4146" s="156"/>
      <c r="Y4146" s="145"/>
      <c r="Z4146" s="145"/>
      <c r="AA4146" s="145"/>
      <c r="AB4146" s="145"/>
      <c r="AC4146" s="145"/>
      <c r="AD4146" s="145"/>
      <c r="AE4146" s="145"/>
      <c r="AF4146" s="145"/>
      <c r="AG4146" s="145" t="s">
        <v>353</v>
      </c>
      <c r="AH4146" s="145">
        <v>0</v>
      </c>
      <c r="AI4146" s="145"/>
      <c r="AJ4146" s="145"/>
      <c r="AK4146" s="145"/>
      <c r="AL4146" s="145"/>
      <c r="AM4146" s="145"/>
      <c r="AN4146" s="145"/>
      <c r="AO4146" s="145"/>
      <c r="AP4146" s="145"/>
      <c r="AQ4146" s="145"/>
      <c r="AR4146" s="145"/>
      <c r="AS4146" s="145"/>
      <c r="AT4146" s="145"/>
      <c r="AU4146" s="145"/>
      <c r="AV4146" s="145"/>
      <c r="AW4146" s="145"/>
      <c r="AX4146" s="145"/>
      <c r="AY4146" s="145"/>
      <c r="AZ4146" s="145"/>
      <c r="BA4146" s="145"/>
      <c r="BB4146" s="145"/>
      <c r="BC4146" s="145"/>
      <c r="BD4146" s="145"/>
      <c r="BE4146" s="145"/>
      <c r="BF4146" s="145"/>
      <c r="BG4146" s="145"/>
      <c r="BH4146" s="145"/>
    </row>
    <row r="4147" spans="1:60" outlineLevel="1" x14ac:dyDescent="0.25">
      <c r="A4147" s="152"/>
      <c r="B4147" s="153"/>
      <c r="C4147" s="181" t="s">
        <v>2470</v>
      </c>
      <c r="D4147" s="161"/>
      <c r="E4147" s="162">
        <v>194.77</v>
      </c>
      <c r="F4147" s="156"/>
      <c r="G4147" s="156"/>
      <c r="H4147" s="156"/>
      <c r="I4147" s="156"/>
      <c r="J4147" s="156"/>
      <c r="K4147" s="156"/>
      <c r="L4147" s="156"/>
      <c r="M4147" s="156"/>
      <c r="N4147" s="155"/>
      <c r="O4147" s="155"/>
      <c r="P4147" s="155"/>
      <c r="Q4147" s="155"/>
      <c r="R4147" s="156"/>
      <c r="S4147" s="156"/>
      <c r="T4147" s="156"/>
      <c r="U4147" s="156"/>
      <c r="V4147" s="156"/>
      <c r="W4147" s="156"/>
      <c r="X4147" s="156"/>
      <c r="Y4147" s="145"/>
      <c r="Z4147" s="145"/>
      <c r="AA4147" s="145"/>
      <c r="AB4147" s="145"/>
      <c r="AC4147" s="145"/>
      <c r="AD4147" s="145"/>
      <c r="AE4147" s="145"/>
      <c r="AF4147" s="145"/>
      <c r="AG4147" s="145" t="s">
        <v>353</v>
      </c>
      <c r="AH4147" s="145">
        <v>0</v>
      </c>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1" t="s">
        <v>1588</v>
      </c>
      <c r="D4148" s="161"/>
      <c r="E4148" s="162">
        <v>7.05</v>
      </c>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1" t="s">
        <v>1590</v>
      </c>
      <c r="D4149" s="161"/>
      <c r="E4149" s="162">
        <v>1.95</v>
      </c>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1" t="s">
        <v>1591</v>
      </c>
      <c r="D4150" s="161"/>
      <c r="E4150" s="162">
        <v>1.95</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1" t="s">
        <v>1699</v>
      </c>
      <c r="D4151" s="161"/>
      <c r="E4151" s="162">
        <v>11</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1" t="s">
        <v>2471</v>
      </c>
      <c r="D4152" s="161"/>
      <c r="E4152" s="162">
        <v>15.54</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1" t="s">
        <v>2454</v>
      </c>
      <c r="D4153" s="161"/>
      <c r="E4153" s="162">
        <v>8.51</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1" t="s">
        <v>855</v>
      </c>
      <c r="D4154" s="161"/>
      <c r="E4154" s="162"/>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1" t="s">
        <v>2472</v>
      </c>
      <c r="D4155" s="161"/>
      <c r="E4155" s="162">
        <v>36</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1" t="s">
        <v>1757</v>
      </c>
      <c r="D4156" s="161"/>
      <c r="E4156" s="162">
        <v>1.99</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1" t="s">
        <v>2468</v>
      </c>
      <c r="D4157" s="161"/>
      <c r="E4157" s="162"/>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1" t="s">
        <v>855</v>
      </c>
      <c r="D4158" s="161"/>
      <c r="E4158" s="162"/>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1" t="s">
        <v>1745</v>
      </c>
      <c r="D4159" s="161"/>
      <c r="E4159" s="162">
        <v>5.13</v>
      </c>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1" t="s">
        <v>2479</v>
      </c>
      <c r="D4160" s="161"/>
      <c r="E4160" s="162">
        <v>49.16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1" t="s">
        <v>1747</v>
      </c>
      <c r="D4161" s="161"/>
      <c r="E4161" s="162">
        <v>25.19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1" t="s">
        <v>1748</v>
      </c>
      <c r="D4162" s="161"/>
      <c r="E4162" s="162">
        <v>4.05</v>
      </c>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1" t="s">
        <v>1749</v>
      </c>
      <c r="D4163" s="161"/>
      <c r="E4163" s="162">
        <v>26.53</v>
      </c>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1" t="s">
        <v>1750</v>
      </c>
      <c r="D4164" s="161"/>
      <c r="E4164" s="162">
        <v>4.05</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1" t="s">
        <v>1751</v>
      </c>
      <c r="D4165" s="161"/>
      <c r="E4165" s="162">
        <v>4.05</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1" t="s">
        <v>1752</v>
      </c>
      <c r="D4166" s="161"/>
      <c r="E4166" s="162">
        <v>23</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1" t="s">
        <v>1753</v>
      </c>
      <c r="D4167" s="161"/>
      <c r="E4167" s="162">
        <v>23</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1" t="s">
        <v>1754</v>
      </c>
      <c r="D4168" s="161"/>
      <c r="E4168" s="162">
        <v>4.05</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1" t="s">
        <v>1755</v>
      </c>
      <c r="D4169" s="161"/>
      <c r="E4169" s="162">
        <v>6.77</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1" t="s">
        <v>1756</v>
      </c>
      <c r="D4170" s="161"/>
      <c r="E4170" s="162">
        <v>23.21</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1" t="s">
        <v>2480</v>
      </c>
      <c r="D4171" s="161"/>
      <c r="E4171" s="162">
        <v>1.86</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1" t="s">
        <v>1758</v>
      </c>
      <c r="D4172" s="161"/>
      <c r="E4172" s="162">
        <v>43.57</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1" t="s">
        <v>1759</v>
      </c>
      <c r="D4173" s="161"/>
      <c r="E4173" s="162">
        <v>22.36</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1" t="s">
        <v>1760</v>
      </c>
      <c r="D4174" s="161"/>
      <c r="E4174" s="162">
        <v>4.05</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1" t="s">
        <v>1761</v>
      </c>
      <c r="D4175" s="161"/>
      <c r="E4175" s="162">
        <v>4.05</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1" t="s">
        <v>1762</v>
      </c>
      <c r="D4176" s="161"/>
      <c r="E4176" s="162">
        <v>23.97</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1" t="s">
        <v>1763</v>
      </c>
      <c r="D4177" s="161"/>
      <c r="E4177" s="162">
        <v>23.97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1" t="s">
        <v>1764</v>
      </c>
      <c r="D4178" s="161"/>
      <c r="E4178" s="162">
        <v>4.05</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1" t="s">
        <v>3339</v>
      </c>
      <c r="D4179" s="161"/>
      <c r="E4179" s="162">
        <v>6.0629999999999997</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71">
        <v>406</v>
      </c>
      <c r="B4180" s="172" t="s">
        <v>3340</v>
      </c>
      <c r="C4180" s="180" t="s">
        <v>3341</v>
      </c>
      <c r="D4180" s="173" t="s">
        <v>513</v>
      </c>
      <c r="E4180" s="174">
        <v>1388.385</v>
      </c>
      <c r="F4180" s="175"/>
      <c r="G4180" s="176">
        <f>ROUND(E4180*F4180,2)</f>
        <v>0</v>
      </c>
      <c r="H4180" s="175"/>
      <c r="I4180" s="176">
        <f>ROUND(E4180*H4180,2)</f>
        <v>0</v>
      </c>
      <c r="J4180" s="175"/>
      <c r="K4180" s="176">
        <f>ROUND(E4180*J4180,2)</f>
        <v>0</v>
      </c>
      <c r="L4180" s="176">
        <v>15</v>
      </c>
      <c r="M4180" s="176">
        <f>G4180*(1+L4180/100)</f>
        <v>0</v>
      </c>
      <c r="N4180" s="174">
        <v>0</v>
      </c>
      <c r="O4180" s="174">
        <f>ROUND(E4180*N4180,2)</f>
        <v>0</v>
      </c>
      <c r="P4180" s="174">
        <v>0</v>
      </c>
      <c r="Q4180" s="174">
        <f>ROUND(E4180*P4180,2)</f>
        <v>0</v>
      </c>
      <c r="R4180" s="176" t="s">
        <v>3064</v>
      </c>
      <c r="S4180" s="176" t="s">
        <v>327</v>
      </c>
      <c r="T4180" s="177" t="s">
        <v>327</v>
      </c>
      <c r="U4180" s="156">
        <v>0.15</v>
      </c>
      <c r="V4180" s="156">
        <f>ROUND(E4180*U4180,2)</f>
        <v>208.26</v>
      </c>
      <c r="W4180" s="156"/>
      <c r="X4180" s="156" t="s">
        <v>373</v>
      </c>
      <c r="Y4180" s="145"/>
      <c r="Z4180" s="145"/>
      <c r="AA4180" s="145"/>
      <c r="AB4180" s="145"/>
      <c r="AC4180" s="145"/>
      <c r="AD4180" s="145"/>
      <c r="AE4180" s="145"/>
      <c r="AF4180" s="145"/>
      <c r="AG4180" s="145" t="s">
        <v>374</v>
      </c>
      <c r="AH4180" s="145"/>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1" t="s">
        <v>2431</v>
      </c>
      <c r="D4181" s="161"/>
      <c r="E4181" s="162"/>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1" t="s">
        <v>975</v>
      </c>
      <c r="D4182" s="161"/>
      <c r="E4182" s="162"/>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1" t="s">
        <v>2432</v>
      </c>
      <c r="D4183" s="161"/>
      <c r="E4183" s="162">
        <v>5.3</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1" t="s">
        <v>2433</v>
      </c>
      <c r="D4184" s="161"/>
      <c r="E4184" s="162">
        <v>15.91</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52"/>
      <c r="B4185" s="153"/>
      <c r="C4185" s="181" t="s">
        <v>1675</v>
      </c>
      <c r="D4185" s="161"/>
      <c r="E4185" s="162">
        <v>9.43</v>
      </c>
      <c r="F4185" s="156"/>
      <c r="G4185" s="156"/>
      <c r="H4185" s="156"/>
      <c r="I4185" s="156"/>
      <c r="J4185" s="156"/>
      <c r="K4185" s="156"/>
      <c r="L4185" s="156"/>
      <c r="M4185" s="156"/>
      <c r="N4185" s="155"/>
      <c r="O4185" s="155"/>
      <c r="P4185" s="155"/>
      <c r="Q4185" s="155"/>
      <c r="R4185" s="156"/>
      <c r="S4185" s="156"/>
      <c r="T4185" s="156"/>
      <c r="U4185" s="156"/>
      <c r="V4185" s="156"/>
      <c r="W4185" s="156"/>
      <c r="X4185" s="156"/>
      <c r="Y4185" s="145"/>
      <c r="Z4185" s="145"/>
      <c r="AA4185" s="145"/>
      <c r="AB4185" s="145"/>
      <c r="AC4185" s="145"/>
      <c r="AD4185" s="145"/>
      <c r="AE4185" s="145"/>
      <c r="AF4185" s="145"/>
      <c r="AG4185" s="145" t="s">
        <v>353</v>
      </c>
      <c r="AH4185" s="145">
        <v>0</v>
      </c>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1" t="s">
        <v>2434</v>
      </c>
      <c r="D4186" s="161"/>
      <c r="E4186" s="162">
        <v>1.78</v>
      </c>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1" t="s">
        <v>2435</v>
      </c>
      <c r="D4187" s="161"/>
      <c r="E4187" s="162">
        <v>1.76</v>
      </c>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1" t="s">
        <v>2436</v>
      </c>
      <c r="D4188" s="161"/>
      <c r="E4188" s="162">
        <v>4.72</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1" t="s">
        <v>2437</v>
      </c>
      <c r="D4189" s="161"/>
      <c r="E4189" s="162">
        <v>4.29</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1" t="s">
        <v>2438</v>
      </c>
      <c r="D4190" s="161"/>
      <c r="E4190" s="162">
        <v>5.82</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1" t="s">
        <v>2439</v>
      </c>
      <c r="D4191" s="161"/>
      <c r="E4191" s="162">
        <v>2.68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1" t="s">
        <v>1682</v>
      </c>
      <c r="D4192" s="161"/>
      <c r="E4192" s="162">
        <v>10.01</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1" t="s">
        <v>1683</v>
      </c>
      <c r="D4193" s="161"/>
      <c r="E4193" s="162">
        <v>3.41</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1" t="s">
        <v>2440</v>
      </c>
      <c r="D4194" s="161"/>
      <c r="E4194" s="162">
        <v>3.8</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1" t="s">
        <v>2441</v>
      </c>
      <c r="D4195" s="161"/>
      <c r="E4195" s="162">
        <v>8.3699999999999992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1" t="s">
        <v>2442</v>
      </c>
      <c r="D4196" s="161"/>
      <c r="E4196" s="162">
        <v>51.36</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1" t="s">
        <v>2443</v>
      </c>
      <c r="D4197" s="161"/>
      <c r="E4197" s="162">
        <v>31.36</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1" t="s">
        <v>2444</v>
      </c>
      <c r="D4198" s="161"/>
      <c r="E4198" s="162">
        <v>57.16</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1" t="s">
        <v>2445</v>
      </c>
      <c r="D4199" s="161"/>
      <c r="E4199" s="162">
        <v>32.31</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1" t="s">
        <v>1686</v>
      </c>
      <c r="D4200" s="161"/>
      <c r="E4200" s="162">
        <v>14.7</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1" t="s">
        <v>2446</v>
      </c>
      <c r="D4201" s="161"/>
      <c r="E4201" s="162">
        <v>7.6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1" t="s">
        <v>2447</v>
      </c>
      <c r="D4202" s="161"/>
      <c r="E4202" s="162">
        <v>6.93</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1" t="s">
        <v>1689</v>
      </c>
      <c r="D4203" s="161"/>
      <c r="E4203" s="162">
        <v>5.04</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1" t="s">
        <v>2448</v>
      </c>
      <c r="D4204" s="161"/>
      <c r="E4204" s="162">
        <v>4.83</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1" t="s">
        <v>1691</v>
      </c>
      <c r="D4205" s="161"/>
      <c r="E4205" s="162">
        <v>8.1300000000000008</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1" t="s">
        <v>2449</v>
      </c>
      <c r="D4206" s="161"/>
      <c r="E4206" s="162">
        <v>26.07</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1" t="s">
        <v>2450</v>
      </c>
      <c r="D4207" s="161"/>
      <c r="E4207" s="162">
        <v>25.7</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1" t="s">
        <v>2451</v>
      </c>
      <c r="D4208" s="161"/>
      <c r="E4208" s="162">
        <v>27.22</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1" t="s">
        <v>2452</v>
      </c>
      <c r="D4209" s="161"/>
      <c r="E4209" s="162">
        <v>47.93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1" t="s">
        <v>859</v>
      </c>
      <c r="D4210" s="161"/>
      <c r="E4210" s="162"/>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1" t="s">
        <v>2453</v>
      </c>
      <c r="D4211" s="161"/>
      <c r="E4211" s="162">
        <v>6.33</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1" t="s">
        <v>2454</v>
      </c>
      <c r="D4212" s="161"/>
      <c r="E4212" s="162">
        <v>8.51</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1" t="s">
        <v>1718</v>
      </c>
      <c r="D4213" s="161"/>
      <c r="E4213" s="162">
        <v>25.27</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1" t="s">
        <v>2455</v>
      </c>
      <c r="D4214" s="161"/>
      <c r="E4214" s="162">
        <v>22.51</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1" t="s">
        <v>1720</v>
      </c>
      <c r="D4215" s="161"/>
      <c r="E4215" s="162">
        <v>10.67</v>
      </c>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1" t="s">
        <v>2456</v>
      </c>
      <c r="D4216" s="161"/>
      <c r="E4216" s="162">
        <v>22.51</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1" t="s">
        <v>2457</v>
      </c>
      <c r="D4217" s="161"/>
      <c r="E4217" s="162">
        <v>22.51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1" t="s">
        <v>2458</v>
      </c>
      <c r="D4218" s="161"/>
      <c r="E4218" s="162">
        <v>10.67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1" t="s">
        <v>2459</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1" t="s">
        <v>2460</v>
      </c>
      <c r="D4220" s="161"/>
      <c r="E4220" s="162">
        <v>138.13999999999999</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1" t="s">
        <v>2461</v>
      </c>
      <c r="D4221" s="161"/>
      <c r="E4221" s="162">
        <v>22.77</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1" t="s">
        <v>1727</v>
      </c>
      <c r="D4222" s="161"/>
      <c r="E4222" s="162">
        <v>11.34</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1" t="s">
        <v>2462</v>
      </c>
      <c r="D4223" s="161"/>
      <c r="E4223" s="162">
        <v>21.6</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1" t="s">
        <v>1729</v>
      </c>
      <c r="D4224" s="161"/>
      <c r="E4224" s="162">
        <v>18.489999999999998</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1" t="s">
        <v>1730</v>
      </c>
      <c r="D4225" s="161"/>
      <c r="E4225" s="162">
        <v>26.16</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1" t="s">
        <v>2463</v>
      </c>
      <c r="D4226" s="161"/>
      <c r="E4226" s="162">
        <v>22.44</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1" t="s">
        <v>1732</v>
      </c>
      <c r="D4227" s="161"/>
      <c r="E4227" s="162">
        <v>5.9</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1" t="s">
        <v>1733</v>
      </c>
      <c r="D4228" s="161"/>
      <c r="E4228" s="162">
        <v>5.9</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1" t="s">
        <v>2464</v>
      </c>
      <c r="D4229" s="161"/>
      <c r="E4229" s="162">
        <v>22.44</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1" t="s">
        <v>2465</v>
      </c>
      <c r="D4230" s="161"/>
      <c r="E4230" s="162">
        <v>22.44</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1" t="s">
        <v>1736</v>
      </c>
      <c r="D4231" s="161"/>
      <c r="E4231" s="162">
        <v>5.9</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1" t="s">
        <v>1737</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1" t="s">
        <v>2466</v>
      </c>
      <c r="D4233" s="161"/>
      <c r="E4233" s="162">
        <v>22.44</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1" t="s">
        <v>1739</v>
      </c>
      <c r="D4234" s="161"/>
      <c r="E4234" s="162">
        <v>35.229999999999997</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1" t="s">
        <v>1740</v>
      </c>
      <c r="D4235" s="161"/>
      <c r="E4235" s="162">
        <v>24.61</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1" t="s">
        <v>1741</v>
      </c>
      <c r="D4236" s="161"/>
      <c r="E4236" s="162">
        <v>12.81</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1" t="s">
        <v>1742</v>
      </c>
      <c r="D4237" s="161"/>
      <c r="E4237" s="162">
        <v>4.5999999999999996</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1" t="s">
        <v>1743</v>
      </c>
      <c r="D4238" s="161"/>
      <c r="E4238" s="162">
        <v>3.66</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1" t="s">
        <v>1744</v>
      </c>
      <c r="D4239" s="161"/>
      <c r="E4239" s="162">
        <v>16.98</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1" t="s">
        <v>2467</v>
      </c>
      <c r="D4240" s="161"/>
      <c r="E4240" s="162">
        <v>94.72</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1" t="s">
        <v>2431</v>
      </c>
      <c r="D4241" s="161"/>
      <c r="E4241" s="162"/>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1" t="s">
        <v>859</v>
      </c>
      <c r="D4242" s="161"/>
      <c r="E4242" s="162"/>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1" t="s">
        <v>2474</v>
      </c>
      <c r="D4243" s="161"/>
      <c r="E4243" s="162">
        <v>53.03</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1" t="s">
        <v>1700</v>
      </c>
      <c r="D4244" s="161"/>
      <c r="E4244" s="162">
        <v>25.1</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1" t="s">
        <v>1701</v>
      </c>
      <c r="D4245" s="161"/>
      <c r="E4245" s="162">
        <v>35</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1" t="s">
        <v>1702</v>
      </c>
      <c r="D4246" s="161"/>
      <c r="E4246" s="162">
        <v>30.39</v>
      </c>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1" t="s">
        <v>1703</v>
      </c>
      <c r="D4247" s="161"/>
      <c r="E4247" s="162">
        <v>10.19</v>
      </c>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1" t="s">
        <v>1704</v>
      </c>
      <c r="D4248" s="161"/>
      <c r="E4248" s="162">
        <v>3.77</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1" t="s">
        <v>1705</v>
      </c>
      <c r="D4249" s="161"/>
      <c r="E4249" s="162">
        <v>9.09</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1" t="s">
        <v>1706</v>
      </c>
      <c r="D4250" s="161"/>
      <c r="E4250" s="162">
        <v>4.71</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1" t="s">
        <v>1707</v>
      </c>
      <c r="D4251" s="161"/>
      <c r="E4251" s="162">
        <v>5.05</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1" t="s">
        <v>1708</v>
      </c>
      <c r="D4252" s="161"/>
      <c r="E4252" s="162">
        <v>9.09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1" t="s">
        <v>1709</v>
      </c>
      <c r="D4253" s="161"/>
      <c r="E4253" s="162">
        <v>4.01</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1" t="s">
        <v>1710</v>
      </c>
      <c r="D4254" s="161"/>
      <c r="E4254" s="162">
        <v>3.2</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1" t="s">
        <v>1711</v>
      </c>
      <c r="D4255" s="161"/>
      <c r="E4255" s="162">
        <v>1.92</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1" t="s">
        <v>1712</v>
      </c>
      <c r="D4256" s="161"/>
      <c r="E4256" s="162">
        <v>5.26</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1" t="s">
        <v>1713</v>
      </c>
      <c r="D4257" s="161"/>
      <c r="E4257" s="162">
        <v>33.78</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1" t="s">
        <v>2475</v>
      </c>
      <c r="D4258" s="161"/>
      <c r="E4258" s="162">
        <v>-20.625</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1" t="s">
        <v>2476</v>
      </c>
      <c r="D4259" s="161"/>
      <c r="E4259" s="162">
        <v>10.199999999999999</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1" t="s">
        <v>1715</v>
      </c>
      <c r="D4260" s="161"/>
      <c r="E4260" s="162">
        <v>4.8600000000000003</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1" t="s">
        <v>2477</v>
      </c>
      <c r="D4261" s="161"/>
      <c r="E4261" s="162">
        <v>12.9</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1" t="s">
        <v>1717</v>
      </c>
      <c r="D4262" s="161"/>
      <c r="E4262" s="162">
        <v>27.88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71">
        <v>407</v>
      </c>
      <c r="B4263" s="172" t="s">
        <v>3342</v>
      </c>
      <c r="C4263" s="180" t="s">
        <v>3343</v>
      </c>
      <c r="D4263" s="173" t="s">
        <v>513</v>
      </c>
      <c r="E4263" s="174">
        <v>126.8214</v>
      </c>
      <c r="F4263" s="175"/>
      <c r="G4263" s="176">
        <f>ROUND(E4263*F4263,2)</f>
        <v>0</v>
      </c>
      <c r="H4263" s="175"/>
      <c r="I4263" s="176">
        <f>ROUND(E4263*H4263,2)</f>
        <v>0</v>
      </c>
      <c r="J4263" s="175"/>
      <c r="K4263" s="176">
        <f>ROUND(E4263*J4263,2)</f>
        <v>0</v>
      </c>
      <c r="L4263" s="176">
        <v>15</v>
      </c>
      <c r="M4263" s="176">
        <f>G4263*(1+L4263/100)</f>
        <v>0</v>
      </c>
      <c r="N4263" s="174">
        <v>2.3000000000000001E-4</v>
      </c>
      <c r="O4263" s="174">
        <f>ROUND(E4263*N4263,2)</f>
        <v>0.03</v>
      </c>
      <c r="P4263" s="174">
        <v>0</v>
      </c>
      <c r="Q4263" s="174">
        <f>ROUND(E4263*P4263,2)</f>
        <v>0</v>
      </c>
      <c r="R4263" s="176" t="s">
        <v>3064</v>
      </c>
      <c r="S4263" s="176" t="s">
        <v>327</v>
      </c>
      <c r="T4263" s="177" t="s">
        <v>327</v>
      </c>
      <c r="U4263" s="156">
        <v>0.161</v>
      </c>
      <c r="V4263" s="156">
        <f>ROUND(E4263*U4263,2)</f>
        <v>20.420000000000002</v>
      </c>
      <c r="W4263" s="156"/>
      <c r="X4263" s="156" t="s">
        <v>373</v>
      </c>
      <c r="Y4263" s="145"/>
      <c r="Z4263" s="145"/>
      <c r="AA4263" s="145"/>
      <c r="AB4263" s="145"/>
      <c r="AC4263" s="145"/>
      <c r="AD4263" s="145"/>
      <c r="AE4263" s="145"/>
      <c r="AF4263" s="145"/>
      <c r="AG4263" s="145" t="s">
        <v>374</v>
      </c>
      <c r="AH4263" s="145"/>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259" t="s">
        <v>4412</v>
      </c>
      <c r="D4264" s="260"/>
      <c r="E4264" s="260"/>
      <c r="F4264" s="260"/>
      <c r="G4264" s="260"/>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331</v>
      </c>
      <c r="AH4264" s="145"/>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261" t="s">
        <v>3344</v>
      </c>
      <c r="D4265" s="262"/>
      <c r="E4265" s="262"/>
      <c r="F4265" s="262"/>
      <c r="G4265" s="262"/>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331</v>
      </c>
      <c r="AH4265" s="145"/>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1" t="s">
        <v>3345</v>
      </c>
      <c r="D4266" s="161"/>
      <c r="E4266" s="162">
        <v>141.01140000000001</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1" t="s">
        <v>3346</v>
      </c>
      <c r="D4267" s="161"/>
      <c r="E4267" s="162">
        <v>-14.19</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408</v>
      </c>
      <c r="B4268" s="172" t="s">
        <v>3347</v>
      </c>
      <c r="C4268" s="180" t="s">
        <v>3348</v>
      </c>
      <c r="D4268" s="173" t="s">
        <v>513</v>
      </c>
      <c r="E4268" s="174">
        <v>23.092500000000001</v>
      </c>
      <c r="F4268" s="175"/>
      <c r="G4268" s="176">
        <f>ROUND(E4268*F4268,2)</f>
        <v>0</v>
      </c>
      <c r="H4268" s="175"/>
      <c r="I4268" s="176">
        <f>ROUND(E4268*H4268,2)</f>
        <v>0</v>
      </c>
      <c r="J4268" s="175"/>
      <c r="K4268" s="176">
        <f>ROUND(E4268*J4268,2)</f>
        <v>0</v>
      </c>
      <c r="L4268" s="176">
        <v>15</v>
      </c>
      <c r="M4268" s="176">
        <f>G4268*(1+L4268/100)</f>
        <v>0</v>
      </c>
      <c r="N4268" s="174">
        <v>3.0000000000000001E-3</v>
      </c>
      <c r="O4268" s="174">
        <f>ROUND(E4268*N4268,2)</f>
        <v>7.0000000000000007E-2</v>
      </c>
      <c r="P4268" s="174">
        <v>0</v>
      </c>
      <c r="Q4268" s="174">
        <f>ROUND(E4268*P4268,2)</f>
        <v>0</v>
      </c>
      <c r="R4268" s="176" t="s">
        <v>3064</v>
      </c>
      <c r="S4268" s="176" t="s">
        <v>327</v>
      </c>
      <c r="T4268" s="177" t="s">
        <v>327</v>
      </c>
      <c r="U4268" s="156">
        <v>0.28000000000000003</v>
      </c>
      <c r="V4268" s="156">
        <f>ROUND(E4268*U4268,2)</f>
        <v>6.47</v>
      </c>
      <c r="W4268" s="156"/>
      <c r="X4268" s="156" t="s">
        <v>373</v>
      </c>
      <c r="Y4268" s="145"/>
      <c r="Z4268" s="145"/>
      <c r="AA4268" s="145"/>
      <c r="AB4268" s="145"/>
      <c r="AC4268" s="145"/>
      <c r="AD4268" s="145"/>
      <c r="AE4268" s="145"/>
      <c r="AF4268" s="145"/>
      <c r="AG4268" s="145" t="s">
        <v>374</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59" t="s">
        <v>3349</v>
      </c>
      <c r="D4269" s="260"/>
      <c r="E4269" s="260"/>
      <c r="F4269" s="260"/>
      <c r="G4269" s="260"/>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78" t="str">
        <f>C4269</f>
        <v>Očištění povrchu stěny od prachu, nařezání izolačních desek na požadovaný rozměr, nanesení lepicího tmelu, osazení desek.</v>
      </c>
      <c r="BB4269" s="145"/>
      <c r="BC4269" s="145"/>
      <c r="BD4269" s="145"/>
      <c r="BE4269" s="145"/>
      <c r="BF4269" s="145"/>
      <c r="BG4269" s="145"/>
      <c r="BH4269" s="145"/>
    </row>
    <row r="4270" spans="1:60" outlineLevel="1" x14ac:dyDescent="0.25">
      <c r="A4270" s="152"/>
      <c r="B4270" s="153"/>
      <c r="C4270" s="181" t="s">
        <v>3350</v>
      </c>
      <c r="D4270" s="161"/>
      <c r="E4270" s="162">
        <v>8.91</v>
      </c>
      <c r="F4270" s="156"/>
      <c r="G4270" s="156"/>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353</v>
      </c>
      <c r="AH4270" s="145">
        <v>0</v>
      </c>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1" t="s">
        <v>3351</v>
      </c>
      <c r="D4271" s="161"/>
      <c r="E4271" s="162"/>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1" t="s">
        <v>3352</v>
      </c>
      <c r="D4272" s="161"/>
      <c r="E4272" s="162">
        <v>1.62</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52"/>
      <c r="B4273" s="153"/>
      <c r="C4273" s="181" t="s">
        <v>3353</v>
      </c>
      <c r="D4273" s="161"/>
      <c r="E4273" s="162">
        <v>3.78</v>
      </c>
      <c r="F4273" s="156"/>
      <c r="G4273" s="156"/>
      <c r="H4273" s="156"/>
      <c r="I4273" s="156"/>
      <c r="J4273" s="156"/>
      <c r="K4273" s="156"/>
      <c r="L4273" s="156"/>
      <c r="M4273" s="156"/>
      <c r="N4273" s="155"/>
      <c r="O4273" s="155"/>
      <c r="P4273" s="155"/>
      <c r="Q4273" s="155"/>
      <c r="R4273" s="156"/>
      <c r="S4273" s="156"/>
      <c r="T4273" s="156"/>
      <c r="U4273" s="156"/>
      <c r="V4273" s="156"/>
      <c r="W4273" s="156"/>
      <c r="X4273" s="156"/>
      <c r="Y4273" s="145"/>
      <c r="Z4273" s="145"/>
      <c r="AA4273" s="145"/>
      <c r="AB4273" s="145"/>
      <c r="AC4273" s="145"/>
      <c r="AD4273" s="145"/>
      <c r="AE4273" s="145"/>
      <c r="AF4273" s="145"/>
      <c r="AG4273" s="145" t="s">
        <v>353</v>
      </c>
      <c r="AH4273" s="145">
        <v>0</v>
      </c>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181" t="s">
        <v>3354</v>
      </c>
      <c r="D4274" s="161"/>
      <c r="E4274" s="162">
        <v>2.52</v>
      </c>
      <c r="F4274" s="156"/>
      <c r="G4274" s="156"/>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353</v>
      </c>
      <c r="AH4274" s="145">
        <v>0</v>
      </c>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45"/>
      <c r="BB4274" s="145"/>
      <c r="BC4274" s="145"/>
      <c r="BD4274" s="145"/>
      <c r="BE4274" s="145"/>
      <c r="BF4274" s="145"/>
      <c r="BG4274" s="145"/>
      <c r="BH4274" s="145"/>
    </row>
    <row r="4275" spans="1:60" outlineLevel="1" x14ac:dyDescent="0.25">
      <c r="A4275" s="152"/>
      <c r="B4275" s="153"/>
      <c r="C4275" s="181" t="s">
        <v>3355</v>
      </c>
      <c r="D4275" s="161"/>
      <c r="E4275" s="162">
        <v>5.7</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1" t="s">
        <v>3356</v>
      </c>
      <c r="D4276" s="161"/>
      <c r="E4276" s="162">
        <v>0.5625</v>
      </c>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71">
        <v>409</v>
      </c>
      <c r="B4277" s="172" t="s">
        <v>3357</v>
      </c>
      <c r="C4277" s="180" t="s">
        <v>3348</v>
      </c>
      <c r="D4277" s="173" t="s">
        <v>513</v>
      </c>
      <c r="E4277" s="174">
        <v>1123.4275</v>
      </c>
      <c r="F4277" s="175"/>
      <c r="G4277" s="176">
        <f>ROUND(E4277*F4277,2)</f>
        <v>0</v>
      </c>
      <c r="H4277" s="175"/>
      <c r="I4277" s="176">
        <f>ROUND(E4277*H4277,2)</f>
        <v>0</v>
      </c>
      <c r="J4277" s="175"/>
      <c r="K4277" s="176">
        <f>ROUND(E4277*J4277,2)</f>
        <v>0</v>
      </c>
      <c r="L4277" s="176">
        <v>15</v>
      </c>
      <c r="M4277" s="176">
        <f>G4277*(1+L4277/100)</f>
        <v>0</v>
      </c>
      <c r="N4277" s="174">
        <v>2.9399999999999999E-3</v>
      </c>
      <c r="O4277" s="174">
        <f>ROUND(E4277*N4277,2)</f>
        <v>3.3</v>
      </c>
      <c r="P4277" s="174">
        <v>0</v>
      </c>
      <c r="Q4277" s="174">
        <f>ROUND(E4277*P4277,2)</f>
        <v>0</v>
      </c>
      <c r="R4277" s="176" t="s">
        <v>3064</v>
      </c>
      <c r="S4277" s="176" t="s">
        <v>327</v>
      </c>
      <c r="T4277" s="177" t="s">
        <v>327</v>
      </c>
      <c r="U4277" s="156">
        <v>0.28000000000000003</v>
      </c>
      <c r="V4277" s="156">
        <f>ROUND(E4277*U4277,2)</f>
        <v>314.56</v>
      </c>
      <c r="W4277" s="156"/>
      <c r="X4277" s="156" t="s">
        <v>373</v>
      </c>
      <c r="Y4277" s="145"/>
      <c r="Z4277" s="145"/>
      <c r="AA4277" s="145"/>
      <c r="AB4277" s="145"/>
      <c r="AC4277" s="145"/>
      <c r="AD4277" s="145"/>
      <c r="AE4277" s="145"/>
      <c r="AF4277" s="145"/>
      <c r="AG4277" s="145" t="s">
        <v>374</v>
      </c>
      <c r="AH4277" s="145"/>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259" t="s">
        <v>3349</v>
      </c>
      <c r="D4278" s="260"/>
      <c r="E4278" s="260"/>
      <c r="F4278" s="260"/>
      <c r="G4278" s="260"/>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331</v>
      </c>
      <c r="AH4278" s="145"/>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78" t="str">
        <f>C4278</f>
        <v>Očištění povrchu stěny od prachu, nařezání izolačních desek na požadovaný rozměr, nanesení lepicího tmelu, osazení desek.</v>
      </c>
      <c r="BB4278" s="145"/>
      <c r="BC4278" s="145"/>
      <c r="BD4278" s="145"/>
      <c r="BE4278" s="145"/>
      <c r="BF4278" s="145"/>
      <c r="BG4278" s="145"/>
      <c r="BH4278" s="145"/>
    </row>
    <row r="4279" spans="1:60" outlineLevel="1" x14ac:dyDescent="0.25">
      <c r="A4279" s="152"/>
      <c r="B4279" s="153"/>
      <c r="C4279" s="261" t="s">
        <v>3358</v>
      </c>
      <c r="D4279" s="262"/>
      <c r="E4279" s="262"/>
      <c r="F4279" s="262"/>
      <c r="G4279" s="262"/>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331</v>
      </c>
      <c r="AH4279" s="145"/>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1" t="s">
        <v>2712</v>
      </c>
      <c r="D4280" s="161"/>
      <c r="E4280" s="162"/>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1" t="s">
        <v>1815</v>
      </c>
      <c r="D4281" s="161"/>
      <c r="E4281" s="162"/>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52"/>
      <c r="B4282" s="153"/>
      <c r="C4282" s="181" t="s">
        <v>3359</v>
      </c>
      <c r="D4282" s="161"/>
      <c r="E4282" s="162">
        <v>0.372</v>
      </c>
      <c r="F4282" s="156"/>
      <c r="G4282" s="156"/>
      <c r="H4282" s="156"/>
      <c r="I4282" s="156"/>
      <c r="J4282" s="156"/>
      <c r="K4282" s="156"/>
      <c r="L4282" s="156"/>
      <c r="M4282" s="156"/>
      <c r="N4282" s="155"/>
      <c r="O4282" s="155"/>
      <c r="P4282" s="155"/>
      <c r="Q4282" s="155"/>
      <c r="R4282" s="156"/>
      <c r="S4282" s="156"/>
      <c r="T4282" s="156"/>
      <c r="U4282" s="156"/>
      <c r="V4282" s="156"/>
      <c r="W4282" s="156"/>
      <c r="X4282" s="156"/>
      <c r="Y4282" s="145"/>
      <c r="Z4282" s="145"/>
      <c r="AA4282" s="145"/>
      <c r="AB4282" s="145"/>
      <c r="AC4282" s="145"/>
      <c r="AD4282" s="145"/>
      <c r="AE4282" s="145"/>
      <c r="AF4282" s="145"/>
      <c r="AG4282" s="145" t="s">
        <v>353</v>
      </c>
      <c r="AH4282" s="145">
        <v>0</v>
      </c>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ht="20.399999999999999" outlineLevel="1" x14ac:dyDescent="0.25">
      <c r="A4283" s="152"/>
      <c r="B4283" s="153"/>
      <c r="C4283" s="181" t="s">
        <v>3360</v>
      </c>
      <c r="D4283" s="161"/>
      <c r="E4283" s="162">
        <v>27.42</v>
      </c>
      <c r="F4283" s="156"/>
      <c r="G4283" s="156"/>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353</v>
      </c>
      <c r="AH4283" s="145">
        <v>0</v>
      </c>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45"/>
      <c r="BB4283" s="145"/>
      <c r="BC4283" s="145"/>
      <c r="BD4283" s="145"/>
      <c r="BE4283" s="145"/>
      <c r="BF4283" s="145"/>
      <c r="BG4283" s="145"/>
      <c r="BH4283" s="145"/>
    </row>
    <row r="4284" spans="1:60" ht="20.399999999999999" outlineLevel="1" x14ac:dyDescent="0.25">
      <c r="A4284" s="152"/>
      <c r="B4284" s="153"/>
      <c r="C4284" s="181" t="s">
        <v>2852</v>
      </c>
      <c r="D4284" s="161"/>
      <c r="E4284" s="162">
        <v>23.76</v>
      </c>
      <c r="F4284" s="156"/>
      <c r="G4284" s="156"/>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353</v>
      </c>
      <c r="AH4284" s="145">
        <v>0</v>
      </c>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1" t="s">
        <v>3361</v>
      </c>
      <c r="D4285" s="161"/>
      <c r="E4285" s="162">
        <v>62.972200000000001</v>
      </c>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1" t="s">
        <v>2853</v>
      </c>
      <c r="D4286" s="161"/>
      <c r="E4286" s="162">
        <v>172.08949999999999</v>
      </c>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1" t="s">
        <v>3362</v>
      </c>
      <c r="D4287" s="161"/>
      <c r="E4287" s="162">
        <v>3.6749999999999998</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outlineLevel="1" x14ac:dyDescent="0.25">
      <c r="A4288" s="152"/>
      <c r="B4288" s="153"/>
      <c r="C4288" s="181" t="s">
        <v>2717</v>
      </c>
      <c r="D4288" s="161"/>
      <c r="E4288" s="162"/>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outlineLevel="1" x14ac:dyDescent="0.25">
      <c r="A4289" s="152"/>
      <c r="B4289" s="153"/>
      <c r="C4289" s="181" t="s">
        <v>3363</v>
      </c>
      <c r="D4289" s="161"/>
      <c r="E4289" s="162">
        <v>25.2</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1" t="s">
        <v>3364</v>
      </c>
      <c r="D4290" s="161"/>
      <c r="E4290" s="162">
        <v>80</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1" t="s">
        <v>2722</v>
      </c>
      <c r="D4291" s="161"/>
      <c r="E4291" s="162"/>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1" t="s">
        <v>2855</v>
      </c>
      <c r="D4292" s="161"/>
      <c r="E4292" s="162"/>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1" t="s">
        <v>3365</v>
      </c>
      <c r="D4293" s="161"/>
      <c r="E4293" s="162">
        <v>24.936</v>
      </c>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1" t="s">
        <v>2857</v>
      </c>
      <c r="D4294" s="161"/>
      <c r="E4294" s="162"/>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1" t="s">
        <v>3366</v>
      </c>
      <c r="D4295" s="161"/>
      <c r="E4295" s="162">
        <v>28.02</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1" t="s">
        <v>2725</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1" t="s">
        <v>2859</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1" t="s">
        <v>3367</v>
      </c>
      <c r="D4298" s="161"/>
      <c r="E4298" s="162">
        <v>15.6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1" t="s">
        <v>2861</v>
      </c>
      <c r="D4299" s="161"/>
      <c r="E4299" s="162">
        <v>15.477</v>
      </c>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1" t="s">
        <v>3368</v>
      </c>
      <c r="D4300" s="161"/>
      <c r="E4300" s="162">
        <v>27.7</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1" t="s">
        <v>2862</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1" t="s">
        <v>3369</v>
      </c>
      <c r="D4302" s="161"/>
      <c r="E4302" s="162">
        <v>54.863999999999997</v>
      </c>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1" t="s">
        <v>3370</v>
      </c>
      <c r="D4303" s="161"/>
      <c r="E4303" s="162">
        <v>258.726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1" t="s">
        <v>2730</v>
      </c>
      <c r="D4304" s="161"/>
      <c r="E4304" s="162">
        <v>5.76</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1" t="s">
        <v>2731</v>
      </c>
      <c r="D4305" s="161"/>
      <c r="E4305" s="162">
        <v>3.1</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1" t="s">
        <v>3371</v>
      </c>
      <c r="D4306" s="161"/>
      <c r="E4306" s="162">
        <v>18.216000000000001</v>
      </c>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1" t="s">
        <v>2733</v>
      </c>
      <c r="D4307" s="161"/>
      <c r="E4307" s="162"/>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1" t="s">
        <v>2871</v>
      </c>
      <c r="D4308" s="161"/>
      <c r="E4308" s="162"/>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1" t="s">
        <v>3372</v>
      </c>
      <c r="D4309" s="161"/>
      <c r="E4309" s="162">
        <v>45.5</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1" t="s">
        <v>2873</v>
      </c>
      <c r="D4310" s="161"/>
      <c r="E4310" s="162"/>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1" t="s">
        <v>3373</v>
      </c>
      <c r="D4311" s="161"/>
      <c r="E4311" s="162">
        <v>91.56</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1" t="s">
        <v>2875</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1" t="s">
        <v>3374</v>
      </c>
      <c r="D4313" s="161"/>
      <c r="E4313" s="162">
        <v>67.599999999999994</v>
      </c>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1" t="s">
        <v>3375</v>
      </c>
      <c r="D4314" s="161"/>
      <c r="E4314" s="162">
        <v>5.85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1" t="s">
        <v>3376</v>
      </c>
      <c r="D4315" s="161"/>
      <c r="E4315" s="162">
        <v>2.298</v>
      </c>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ht="20.399999999999999" outlineLevel="1" x14ac:dyDescent="0.25">
      <c r="A4316" s="152"/>
      <c r="B4316" s="153"/>
      <c r="C4316" s="181" t="s">
        <v>3377</v>
      </c>
      <c r="D4316" s="161"/>
      <c r="E4316" s="162">
        <v>20.4498</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1" t="s">
        <v>3378</v>
      </c>
      <c r="D4317" s="161"/>
      <c r="E4317" s="162">
        <v>4.6619999999999999</v>
      </c>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1" t="s">
        <v>2877</v>
      </c>
      <c r="D4318" s="161"/>
      <c r="E4318" s="162">
        <v>16.992000000000001</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1" t="s">
        <v>2878</v>
      </c>
      <c r="D4319" s="161"/>
      <c r="E4319" s="162">
        <v>20.628</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71">
        <v>410</v>
      </c>
      <c r="B4320" s="172" t="s">
        <v>3379</v>
      </c>
      <c r="C4320" s="180" t="s">
        <v>3380</v>
      </c>
      <c r="D4320" s="173" t="s">
        <v>513</v>
      </c>
      <c r="E4320" s="174">
        <v>2062.268</v>
      </c>
      <c r="F4320" s="175"/>
      <c r="G4320" s="176">
        <f>ROUND(E4320*F4320,2)</f>
        <v>0</v>
      </c>
      <c r="H4320" s="175"/>
      <c r="I4320" s="176">
        <f>ROUND(E4320*H4320,2)</f>
        <v>0</v>
      </c>
      <c r="J4320" s="175"/>
      <c r="K4320" s="176">
        <f>ROUND(E4320*J4320,2)</f>
        <v>0</v>
      </c>
      <c r="L4320" s="176">
        <v>15</v>
      </c>
      <c r="M4320" s="176">
        <f>G4320*(1+L4320/100)</f>
        <v>0</v>
      </c>
      <c r="N4320" s="174">
        <v>1.0000000000000001E-5</v>
      </c>
      <c r="O4320" s="174">
        <f>ROUND(E4320*N4320,2)</f>
        <v>0.02</v>
      </c>
      <c r="P4320" s="174">
        <v>0</v>
      </c>
      <c r="Q4320" s="174">
        <f>ROUND(E4320*P4320,2)</f>
        <v>0</v>
      </c>
      <c r="R4320" s="176" t="s">
        <v>3064</v>
      </c>
      <c r="S4320" s="176" t="s">
        <v>327</v>
      </c>
      <c r="T4320" s="177" t="s">
        <v>327</v>
      </c>
      <c r="U4320" s="156">
        <v>7.0000000000000007E-2</v>
      </c>
      <c r="V4320" s="156">
        <f>ROUND(E4320*U4320,2)</f>
        <v>144.36000000000001</v>
      </c>
      <c r="W4320" s="156"/>
      <c r="X4320" s="156" t="s">
        <v>373</v>
      </c>
      <c r="Y4320" s="145"/>
      <c r="Z4320" s="145"/>
      <c r="AA4320" s="145"/>
      <c r="AB4320" s="145"/>
      <c r="AC4320" s="145"/>
      <c r="AD4320" s="145"/>
      <c r="AE4320" s="145"/>
      <c r="AF4320" s="145"/>
      <c r="AG4320" s="145" t="s">
        <v>374</v>
      </c>
      <c r="AH4320" s="145"/>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outlineLevel="1" x14ac:dyDescent="0.25">
      <c r="A4321" s="152"/>
      <c r="B4321" s="153"/>
      <c r="C4321" s="181" t="s">
        <v>3381</v>
      </c>
      <c r="D4321" s="161"/>
      <c r="E4321" s="162">
        <v>673.88300000000004</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5</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1" t="s">
        <v>3382</v>
      </c>
      <c r="D4322" s="161"/>
      <c r="E4322" s="162">
        <v>1388.385</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5</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ht="20.399999999999999" outlineLevel="1" x14ac:dyDescent="0.25">
      <c r="A4323" s="171">
        <v>411</v>
      </c>
      <c r="B4323" s="172" t="s">
        <v>3383</v>
      </c>
      <c r="C4323" s="180" t="s">
        <v>3384</v>
      </c>
      <c r="D4323" s="173" t="s">
        <v>513</v>
      </c>
      <c r="E4323" s="174">
        <v>2.4129</v>
      </c>
      <c r="F4323" s="175"/>
      <c r="G4323" s="176">
        <f>ROUND(E4323*F4323,2)</f>
        <v>0</v>
      </c>
      <c r="H4323" s="175"/>
      <c r="I4323" s="176">
        <f>ROUND(E4323*H4323,2)</f>
        <v>0</v>
      </c>
      <c r="J4323" s="175"/>
      <c r="K4323" s="176">
        <f>ROUND(E4323*J4323,2)</f>
        <v>0</v>
      </c>
      <c r="L4323" s="176">
        <v>15</v>
      </c>
      <c r="M4323" s="176">
        <f>G4323*(1+L4323/100)</f>
        <v>0</v>
      </c>
      <c r="N4323" s="174">
        <v>1.75E-3</v>
      </c>
      <c r="O4323" s="174">
        <f>ROUND(E4323*N4323,2)</f>
        <v>0</v>
      </c>
      <c r="P4323" s="174">
        <v>0</v>
      </c>
      <c r="Q4323" s="174">
        <f>ROUND(E4323*P4323,2)</f>
        <v>0</v>
      </c>
      <c r="R4323" s="176" t="s">
        <v>506</v>
      </c>
      <c r="S4323" s="176" t="s">
        <v>327</v>
      </c>
      <c r="T4323" s="177" t="s">
        <v>327</v>
      </c>
      <c r="U4323" s="156">
        <v>0</v>
      </c>
      <c r="V4323" s="156">
        <f>ROUND(E4323*U4323,2)</f>
        <v>0</v>
      </c>
      <c r="W4323" s="156"/>
      <c r="X4323" s="156" t="s">
        <v>507</v>
      </c>
      <c r="Y4323" s="145"/>
      <c r="Z4323" s="145"/>
      <c r="AA4323" s="145"/>
      <c r="AB4323" s="145"/>
      <c r="AC4323" s="145"/>
      <c r="AD4323" s="145"/>
      <c r="AE4323" s="145"/>
      <c r="AF4323" s="145"/>
      <c r="AG4323" s="145" t="s">
        <v>508</v>
      </c>
      <c r="AH4323" s="145"/>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1" t="s">
        <v>3376</v>
      </c>
      <c r="D4324" s="161"/>
      <c r="E4324" s="162">
        <v>2.298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52"/>
      <c r="B4325" s="153"/>
      <c r="C4325" s="197" t="s">
        <v>3385</v>
      </c>
      <c r="D4325" s="185"/>
      <c r="E4325" s="186">
        <v>0.1149</v>
      </c>
      <c r="F4325" s="156"/>
      <c r="G4325" s="156"/>
      <c r="H4325" s="156"/>
      <c r="I4325" s="156"/>
      <c r="J4325" s="156"/>
      <c r="K4325" s="156"/>
      <c r="L4325" s="156"/>
      <c r="M4325" s="156"/>
      <c r="N4325" s="155"/>
      <c r="O4325" s="155"/>
      <c r="P4325" s="155"/>
      <c r="Q4325" s="155"/>
      <c r="R4325" s="156"/>
      <c r="S4325" s="156"/>
      <c r="T4325" s="156"/>
      <c r="U4325" s="156"/>
      <c r="V4325" s="156"/>
      <c r="W4325" s="156"/>
      <c r="X4325" s="156"/>
      <c r="Y4325" s="145"/>
      <c r="Z4325" s="145"/>
      <c r="AA4325" s="145"/>
      <c r="AB4325" s="145"/>
      <c r="AC4325" s="145"/>
      <c r="AD4325" s="145"/>
      <c r="AE4325" s="145"/>
      <c r="AF4325" s="145"/>
      <c r="AG4325" s="145" t="s">
        <v>353</v>
      </c>
      <c r="AH4325" s="145">
        <v>4</v>
      </c>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ht="30.6" outlineLevel="1" x14ac:dyDescent="0.25">
      <c r="A4326" s="171">
        <v>412</v>
      </c>
      <c r="B4326" s="172" t="s">
        <v>3386</v>
      </c>
      <c r="C4326" s="180" t="s">
        <v>3387</v>
      </c>
      <c r="D4326" s="173" t="s">
        <v>513</v>
      </c>
      <c r="E4326" s="174">
        <v>6.3661500000000002</v>
      </c>
      <c r="F4326" s="175"/>
      <c r="G4326" s="176">
        <f>ROUND(E4326*F4326,2)</f>
        <v>0</v>
      </c>
      <c r="H4326" s="175"/>
      <c r="I4326" s="176">
        <f>ROUND(E4326*H4326,2)</f>
        <v>0</v>
      </c>
      <c r="J4326" s="175"/>
      <c r="K4326" s="176">
        <f>ROUND(E4326*J4326,2)</f>
        <v>0</v>
      </c>
      <c r="L4326" s="176">
        <v>15</v>
      </c>
      <c r="M4326" s="176">
        <f>G4326*(1+L4326/100)</f>
        <v>0</v>
      </c>
      <c r="N4326" s="174">
        <v>3.5000000000000001E-3</v>
      </c>
      <c r="O4326" s="174">
        <f>ROUND(E4326*N4326,2)</f>
        <v>0.02</v>
      </c>
      <c r="P4326" s="174">
        <v>0</v>
      </c>
      <c r="Q4326" s="174">
        <f>ROUND(E4326*P4326,2)</f>
        <v>0</v>
      </c>
      <c r="R4326" s="176" t="s">
        <v>506</v>
      </c>
      <c r="S4326" s="176" t="s">
        <v>327</v>
      </c>
      <c r="T4326" s="177" t="s">
        <v>327</v>
      </c>
      <c r="U4326" s="156">
        <v>0</v>
      </c>
      <c r="V4326" s="156">
        <f>ROUND(E4326*U4326,2)</f>
        <v>0</v>
      </c>
      <c r="W4326" s="156"/>
      <c r="X4326" s="156" t="s">
        <v>507</v>
      </c>
      <c r="Y4326" s="145"/>
      <c r="Z4326" s="145"/>
      <c r="AA4326" s="145"/>
      <c r="AB4326" s="145"/>
      <c r="AC4326" s="145"/>
      <c r="AD4326" s="145"/>
      <c r="AE4326" s="145"/>
      <c r="AF4326" s="145"/>
      <c r="AG4326" s="145" t="s">
        <v>508</v>
      </c>
      <c r="AH4326" s="145"/>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1" t="s">
        <v>3339</v>
      </c>
      <c r="D4327" s="161"/>
      <c r="E4327" s="162">
        <v>6.0629999999999997</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0</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outlineLevel="1" x14ac:dyDescent="0.25">
      <c r="A4328" s="152"/>
      <c r="B4328" s="153"/>
      <c r="C4328" s="197" t="s">
        <v>3385</v>
      </c>
      <c r="D4328" s="185"/>
      <c r="E4328" s="186">
        <v>0.30314999999999998</v>
      </c>
      <c r="F4328" s="156"/>
      <c r="G4328" s="156"/>
      <c r="H4328" s="156"/>
      <c r="I4328" s="156"/>
      <c r="J4328" s="156"/>
      <c r="K4328" s="156"/>
      <c r="L4328" s="156"/>
      <c r="M4328" s="156"/>
      <c r="N4328" s="155"/>
      <c r="O4328" s="155"/>
      <c r="P4328" s="155"/>
      <c r="Q4328" s="155"/>
      <c r="R4328" s="156"/>
      <c r="S4328" s="156"/>
      <c r="T4328" s="156"/>
      <c r="U4328" s="156"/>
      <c r="V4328" s="156"/>
      <c r="W4328" s="156"/>
      <c r="X4328" s="156"/>
      <c r="Y4328" s="145"/>
      <c r="Z4328" s="145"/>
      <c r="AA4328" s="145"/>
      <c r="AB4328" s="145"/>
      <c r="AC4328" s="145"/>
      <c r="AD4328" s="145"/>
      <c r="AE4328" s="145"/>
      <c r="AF4328" s="145"/>
      <c r="AG4328" s="145" t="s">
        <v>353</v>
      </c>
      <c r="AH4328" s="145">
        <v>4</v>
      </c>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ht="30.6" outlineLevel="1" x14ac:dyDescent="0.25">
      <c r="A4329" s="171">
        <v>413</v>
      </c>
      <c r="B4329" s="172" t="s">
        <v>3388</v>
      </c>
      <c r="C4329" s="180" t="s">
        <v>3389</v>
      </c>
      <c r="D4329" s="173" t="s">
        <v>513</v>
      </c>
      <c r="E4329" s="174">
        <v>42.2226</v>
      </c>
      <c r="F4329" s="175"/>
      <c r="G4329" s="176">
        <f>ROUND(E4329*F4329,2)</f>
        <v>0</v>
      </c>
      <c r="H4329" s="175"/>
      <c r="I4329" s="176">
        <f>ROUND(E4329*H4329,2)</f>
        <v>0</v>
      </c>
      <c r="J4329" s="175"/>
      <c r="K4329" s="176">
        <f>ROUND(E4329*J4329,2)</f>
        <v>0</v>
      </c>
      <c r="L4329" s="176">
        <v>15</v>
      </c>
      <c r="M4329" s="176">
        <f>G4329*(1+L4329/100)</f>
        <v>0</v>
      </c>
      <c r="N4329" s="174">
        <v>4.1999999999999997E-3</v>
      </c>
      <c r="O4329" s="174">
        <f>ROUND(E4329*N4329,2)</f>
        <v>0.18</v>
      </c>
      <c r="P4329" s="174">
        <v>0</v>
      </c>
      <c r="Q4329" s="174">
        <f>ROUND(E4329*P4329,2)</f>
        <v>0</v>
      </c>
      <c r="R4329" s="176" t="s">
        <v>506</v>
      </c>
      <c r="S4329" s="176" t="s">
        <v>327</v>
      </c>
      <c r="T4329" s="177" t="s">
        <v>327</v>
      </c>
      <c r="U4329" s="156">
        <v>0</v>
      </c>
      <c r="V4329" s="156">
        <f>ROUND(E4329*U4329,2)</f>
        <v>0</v>
      </c>
      <c r="W4329" s="156"/>
      <c r="X4329" s="156" t="s">
        <v>507</v>
      </c>
      <c r="Y4329" s="145"/>
      <c r="Z4329" s="145"/>
      <c r="AA4329" s="145"/>
      <c r="AB4329" s="145"/>
      <c r="AC4329" s="145"/>
      <c r="AD4329" s="145"/>
      <c r="AE4329" s="145"/>
      <c r="AF4329" s="145"/>
      <c r="AG4329" s="145" t="s">
        <v>508</v>
      </c>
      <c r="AH4329" s="145"/>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81" t="s">
        <v>2712</v>
      </c>
      <c r="D4330" s="161"/>
      <c r="E4330" s="162"/>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0</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outlineLevel="1" x14ac:dyDescent="0.25">
      <c r="A4331" s="152"/>
      <c r="B4331" s="153"/>
      <c r="C4331" s="181" t="s">
        <v>1815</v>
      </c>
      <c r="D4331" s="161"/>
      <c r="E4331" s="162"/>
      <c r="F4331" s="156"/>
      <c r="G4331" s="156"/>
      <c r="H4331" s="156"/>
      <c r="I4331" s="156"/>
      <c r="J4331" s="156"/>
      <c r="K4331" s="156"/>
      <c r="L4331" s="156"/>
      <c r="M4331" s="156"/>
      <c r="N4331" s="155"/>
      <c r="O4331" s="155"/>
      <c r="P4331" s="155"/>
      <c r="Q4331" s="155"/>
      <c r="R4331" s="156"/>
      <c r="S4331" s="156"/>
      <c r="T4331" s="156"/>
      <c r="U4331" s="156"/>
      <c r="V4331" s="156"/>
      <c r="W4331" s="156"/>
      <c r="X4331" s="156"/>
      <c r="Y4331" s="145"/>
      <c r="Z4331" s="145"/>
      <c r="AA4331" s="145"/>
      <c r="AB4331" s="145"/>
      <c r="AC4331" s="145"/>
      <c r="AD4331" s="145"/>
      <c r="AE4331" s="145"/>
      <c r="AF4331" s="145"/>
      <c r="AG4331" s="145" t="s">
        <v>353</v>
      </c>
      <c r="AH4331" s="145">
        <v>0</v>
      </c>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1" t="s">
        <v>3390</v>
      </c>
      <c r="D4332" s="161"/>
      <c r="E4332" s="162">
        <v>16.452000000000002</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ht="20.399999999999999" outlineLevel="1" x14ac:dyDescent="0.25">
      <c r="A4333" s="152"/>
      <c r="B4333" s="153"/>
      <c r="C4333" s="181" t="s">
        <v>2852</v>
      </c>
      <c r="D4333" s="161"/>
      <c r="E4333" s="162">
        <v>23.76</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0</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outlineLevel="1" x14ac:dyDescent="0.25">
      <c r="A4334" s="152"/>
      <c r="B4334" s="153"/>
      <c r="C4334" s="197" t="s">
        <v>3385</v>
      </c>
      <c r="D4334" s="185"/>
      <c r="E4334" s="186">
        <v>2.0106000000000002</v>
      </c>
      <c r="F4334" s="156"/>
      <c r="G4334" s="156"/>
      <c r="H4334" s="156"/>
      <c r="I4334" s="156"/>
      <c r="J4334" s="156"/>
      <c r="K4334" s="156"/>
      <c r="L4334" s="156"/>
      <c r="M4334" s="156"/>
      <c r="N4334" s="155"/>
      <c r="O4334" s="155"/>
      <c r="P4334" s="155"/>
      <c r="Q4334" s="155"/>
      <c r="R4334" s="156"/>
      <c r="S4334" s="156"/>
      <c r="T4334" s="156"/>
      <c r="U4334" s="156"/>
      <c r="V4334" s="156"/>
      <c r="W4334" s="156"/>
      <c r="X4334" s="156"/>
      <c r="Y4334" s="145"/>
      <c r="Z4334" s="145"/>
      <c r="AA4334" s="145"/>
      <c r="AB4334" s="145"/>
      <c r="AC4334" s="145"/>
      <c r="AD4334" s="145"/>
      <c r="AE4334" s="145"/>
      <c r="AF4334" s="145"/>
      <c r="AG4334" s="145" t="s">
        <v>353</v>
      </c>
      <c r="AH4334" s="145">
        <v>4</v>
      </c>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ht="30.6" outlineLevel="1" x14ac:dyDescent="0.25">
      <c r="A4335" s="171">
        <v>414</v>
      </c>
      <c r="B4335" s="172" t="s">
        <v>3391</v>
      </c>
      <c r="C4335" s="180" t="s">
        <v>3392</v>
      </c>
      <c r="D4335" s="173" t="s">
        <v>513</v>
      </c>
      <c r="E4335" s="174">
        <v>1082.4278899999999</v>
      </c>
      <c r="F4335" s="175"/>
      <c r="G4335" s="176">
        <f>ROUND(E4335*F4335,2)</f>
        <v>0</v>
      </c>
      <c r="H4335" s="175"/>
      <c r="I4335" s="176">
        <f>ROUND(E4335*H4335,2)</f>
        <v>0</v>
      </c>
      <c r="J4335" s="175"/>
      <c r="K4335" s="176">
        <f>ROUND(E4335*J4335,2)</f>
        <v>0</v>
      </c>
      <c r="L4335" s="176">
        <v>15</v>
      </c>
      <c r="M4335" s="176">
        <f>G4335*(1+L4335/100)</f>
        <v>0</v>
      </c>
      <c r="N4335" s="174">
        <v>5.5999999999999999E-3</v>
      </c>
      <c r="O4335" s="174">
        <f>ROUND(E4335*N4335,2)</f>
        <v>6.06</v>
      </c>
      <c r="P4335" s="174">
        <v>0</v>
      </c>
      <c r="Q4335" s="174">
        <f>ROUND(E4335*P4335,2)</f>
        <v>0</v>
      </c>
      <c r="R4335" s="176" t="s">
        <v>506</v>
      </c>
      <c r="S4335" s="176" t="s">
        <v>327</v>
      </c>
      <c r="T4335" s="177" t="s">
        <v>327</v>
      </c>
      <c r="U4335" s="156">
        <v>0</v>
      </c>
      <c r="V4335" s="156">
        <f>ROUND(E4335*U4335,2)</f>
        <v>0</v>
      </c>
      <c r="W4335" s="156"/>
      <c r="X4335" s="156" t="s">
        <v>507</v>
      </c>
      <c r="Y4335" s="145"/>
      <c r="Z4335" s="145"/>
      <c r="AA4335" s="145"/>
      <c r="AB4335" s="145"/>
      <c r="AC4335" s="145"/>
      <c r="AD4335" s="145"/>
      <c r="AE4335" s="145"/>
      <c r="AF4335" s="145"/>
      <c r="AG4335" s="145" t="s">
        <v>508</v>
      </c>
      <c r="AH4335" s="145"/>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1" t="s">
        <v>3361</v>
      </c>
      <c r="D4336" s="161"/>
      <c r="E4336" s="162">
        <v>62.972200000000001</v>
      </c>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1" t="s">
        <v>2853</v>
      </c>
      <c r="D4337" s="161"/>
      <c r="E4337" s="162">
        <v>172.08949999999999</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outlineLevel="1" x14ac:dyDescent="0.25">
      <c r="A4338" s="152"/>
      <c r="B4338" s="153"/>
      <c r="C4338" s="181" t="s">
        <v>3362</v>
      </c>
      <c r="D4338" s="161"/>
      <c r="E4338" s="162">
        <v>3.6749999999999998</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81" t="s">
        <v>2717</v>
      </c>
      <c r="D4339" s="161"/>
      <c r="E4339" s="162"/>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0</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outlineLevel="1" x14ac:dyDescent="0.25">
      <c r="A4340" s="152"/>
      <c r="B4340" s="153"/>
      <c r="C4340" s="181" t="s">
        <v>3363</v>
      </c>
      <c r="D4340" s="161"/>
      <c r="E4340" s="162">
        <v>25.2</v>
      </c>
      <c r="F4340" s="156"/>
      <c r="G4340" s="156"/>
      <c r="H4340" s="156"/>
      <c r="I4340" s="156"/>
      <c r="J4340" s="156"/>
      <c r="K4340" s="156"/>
      <c r="L4340" s="156"/>
      <c r="M4340" s="156"/>
      <c r="N4340" s="155"/>
      <c r="O4340" s="155"/>
      <c r="P4340" s="155"/>
      <c r="Q4340" s="155"/>
      <c r="R4340" s="156"/>
      <c r="S4340" s="156"/>
      <c r="T4340" s="156"/>
      <c r="U4340" s="156"/>
      <c r="V4340" s="156"/>
      <c r="W4340" s="156"/>
      <c r="X4340" s="156"/>
      <c r="Y4340" s="145"/>
      <c r="Z4340" s="145"/>
      <c r="AA4340" s="145"/>
      <c r="AB4340" s="145"/>
      <c r="AC4340" s="145"/>
      <c r="AD4340" s="145"/>
      <c r="AE4340" s="145"/>
      <c r="AF4340" s="145"/>
      <c r="AG4340" s="145" t="s">
        <v>353</v>
      </c>
      <c r="AH4340" s="145">
        <v>0</v>
      </c>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1" t="s">
        <v>3393</v>
      </c>
      <c r="D4341" s="161"/>
      <c r="E4341" s="162">
        <v>80</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1" t="s">
        <v>2721</v>
      </c>
      <c r="D4342" s="161"/>
      <c r="E4342" s="162">
        <v>8.25</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1" t="s">
        <v>3394</v>
      </c>
      <c r="D4343" s="161"/>
      <c r="E4343" s="162">
        <v>-15.981999999999999</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1" t="s">
        <v>2722</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1" t="s">
        <v>2855</v>
      </c>
      <c r="D4345" s="161"/>
      <c r="E4345" s="162"/>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1" t="s">
        <v>3365</v>
      </c>
      <c r="D4346" s="161"/>
      <c r="E4346" s="162">
        <v>24.936</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1" t="s">
        <v>2857</v>
      </c>
      <c r="D4347" s="161"/>
      <c r="E4347" s="162"/>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1" t="s">
        <v>3366</v>
      </c>
      <c r="D4348" s="161"/>
      <c r="E4348" s="162">
        <v>28.02</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1" t="s">
        <v>2859</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1" t="s">
        <v>3367</v>
      </c>
      <c r="D4350" s="161"/>
      <c r="E4350" s="162">
        <v>15.6</v>
      </c>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1" t="s">
        <v>2861</v>
      </c>
      <c r="D4351" s="161"/>
      <c r="E4351" s="162">
        <v>15.477</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1" t="s">
        <v>3368</v>
      </c>
      <c r="D4352" s="161"/>
      <c r="E4352" s="162">
        <v>27.7</v>
      </c>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1" t="s">
        <v>2862</v>
      </c>
      <c r="D4353" s="161"/>
      <c r="E4353" s="162"/>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1" t="s">
        <v>3369</v>
      </c>
      <c r="D4354" s="161"/>
      <c r="E4354" s="162">
        <v>54.863999999999997</v>
      </c>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1" t="s">
        <v>3370</v>
      </c>
      <c r="D4355" s="161"/>
      <c r="E4355" s="162">
        <v>258.726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1" t="s">
        <v>2730</v>
      </c>
      <c r="D4356" s="161"/>
      <c r="E4356" s="162">
        <v>5.76</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1" t="s">
        <v>2731</v>
      </c>
      <c r="D4357" s="161"/>
      <c r="E4357" s="162">
        <v>3.1</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1" t="s">
        <v>3371</v>
      </c>
      <c r="D4358" s="161"/>
      <c r="E4358" s="162">
        <v>18.216000000000001</v>
      </c>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1" t="s">
        <v>2733</v>
      </c>
      <c r="D4359" s="161"/>
      <c r="E4359" s="162"/>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1" t="s">
        <v>2871</v>
      </c>
      <c r="D4360" s="161"/>
      <c r="E4360" s="162"/>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1" t="s">
        <v>3372</v>
      </c>
      <c r="D4361" s="161"/>
      <c r="E4361" s="162">
        <v>45.5</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1" t="s">
        <v>2873</v>
      </c>
      <c r="D4362" s="161"/>
      <c r="E4362" s="162"/>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1" t="s">
        <v>3373</v>
      </c>
      <c r="D4363" s="161"/>
      <c r="E4363" s="162">
        <v>91.56</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1" t="s">
        <v>2875</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1" t="s">
        <v>3374</v>
      </c>
      <c r="D4365" s="161"/>
      <c r="E4365" s="162">
        <v>67.599999999999994</v>
      </c>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1" t="s">
        <v>2877</v>
      </c>
      <c r="D4366" s="161"/>
      <c r="E4366" s="162">
        <v>16.992000000000001</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1" t="s">
        <v>2878</v>
      </c>
      <c r="D4367" s="161"/>
      <c r="E4367" s="162">
        <v>20.628</v>
      </c>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97" t="s">
        <v>3385</v>
      </c>
      <c r="D4368" s="185"/>
      <c r="E4368" s="186">
        <v>51.54419</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4</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ht="30.6" outlineLevel="1" x14ac:dyDescent="0.25">
      <c r="A4369" s="171">
        <v>415</v>
      </c>
      <c r="B4369" s="172" t="s">
        <v>3395</v>
      </c>
      <c r="C4369" s="180" t="s">
        <v>3396</v>
      </c>
      <c r="D4369" s="173" t="s">
        <v>513</v>
      </c>
      <c r="E4369" s="174">
        <v>32.900489999999998</v>
      </c>
      <c r="F4369" s="175"/>
      <c r="G4369" s="176">
        <f>ROUND(E4369*F4369,2)</f>
        <v>0</v>
      </c>
      <c r="H4369" s="175"/>
      <c r="I4369" s="176">
        <f>ROUND(E4369*H4369,2)</f>
        <v>0</v>
      </c>
      <c r="J4369" s="175"/>
      <c r="K4369" s="176">
        <f>ROUND(E4369*J4369,2)</f>
        <v>0</v>
      </c>
      <c r="L4369" s="176">
        <v>15</v>
      </c>
      <c r="M4369" s="176">
        <f>G4369*(1+L4369/100)</f>
        <v>0</v>
      </c>
      <c r="N4369" s="174">
        <v>7.0000000000000001E-3</v>
      </c>
      <c r="O4369" s="174">
        <f>ROUND(E4369*N4369,2)</f>
        <v>0.23</v>
      </c>
      <c r="P4369" s="174">
        <v>0</v>
      </c>
      <c r="Q4369" s="174">
        <f>ROUND(E4369*P4369,2)</f>
        <v>0</v>
      </c>
      <c r="R4369" s="176" t="s">
        <v>506</v>
      </c>
      <c r="S4369" s="176" t="s">
        <v>327</v>
      </c>
      <c r="T4369" s="177" t="s">
        <v>327</v>
      </c>
      <c r="U4369" s="156">
        <v>0</v>
      </c>
      <c r="V4369" s="156">
        <f>ROUND(E4369*U4369,2)</f>
        <v>0</v>
      </c>
      <c r="W4369" s="156"/>
      <c r="X4369" s="156" t="s">
        <v>507</v>
      </c>
      <c r="Y4369" s="145"/>
      <c r="Z4369" s="145"/>
      <c r="AA4369" s="145"/>
      <c r="AB4369" s="145"/>
      <c r="AC4369" s="145"/>
      <c r="AD4369" s="145"/>
      <c r="AE4369" s="145"/>
      <c r="AF4369" s="145"/>
      <c r="AG4369" s="145" t="s">
        <v>508</v>
      </c>
      <c r="AH4369" s="145"/>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1" t="s">
        <v>1815</v>
      </c>
      <c r="D4370" s="161"/>
      <c r="E4370" s="162"/>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1" t="s">
        <v>3359</v>
      </c>
      <c r="D4371" s="161"/>
      <c r="E4371" s="162">
        <v>0.372</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1" t="s">
        <v>3375</v>
      </c>
      <c r="D4372" s="161"/>
      <c r="E4372" s="162">
        <v>5.85</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ht="20.399999999999999" outlineLevel="1" x14ac:dyDescent="0.25">
      <c r="A4373" s="152"/>
      <c r="B4373" s="153"/>
      <c r="C4373" s="181" t="s">
        <v>3377</v>
      </c>
      <c r="D4373" s="161"/>
      <c r="E4373" s="162">
        <v>20.4498</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0</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outlineLevel="1" x14ac:dyDescent="0.25">
      <c r="A4374" s="152"/>
      <c r="B4374" s="153"/>
      <c r="C4374" s="181" t="s">
        <v>3378</v>
      </c>
      <c r="D4374" s="161"/>
      <c r="E4374" s="162">
        <v>4.6619999999999999</v>
      </c>
      <c r="F4374" s="156"/>
      <c r="G4374" s="156"/>
      <c r="H4374" s="156"/>
      <c r="I4374" s="156"/>
      <c r="J4374" s="156"/>
      <c r="K4374" s="156"/>
      <c r="L4374" s="156"/>
      <c r="M4374" s="156"/>
      <c r="N4374" s="155"/>
      <c r="O4374" s="155"/>
      <c r="P4374" s="155"/>
      <c r="Q4374" s="155"/>
      <c r="R4374" s="156"/>
      <c r="S4374" s="156"/>
      <c r="T4374" s="156"/>
      <c r="U4374" s="156"/>
      <c r="V4374" s="156"/>
      <c r="W4374" s="156"/>
      <c r="X4374" s="156"/>
      <c r="Y4374" s="145"/>
      <c r="Z4374" s="145"/>
      <c r="AA4374" s="145"/>
      <c r="AB4374" s="145"/>
      <c r="AC4374" s="145"/>
      <c r="AD4374" s="145"/>
      <c r="AE4374" s="145"/>
      <c r="AF4374" s="145"/>
      <c r="AG4374" s="145" t="s">
        <v>353</v>
      </c>
      <c r="AH4374" s="145">
        <v>0</v>
      </c>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97" t="s">
        <v>3385</v>
      </c>
      <c r="D4375" s="185"/>
      <c r="E4375" s="186">
        <v>1.5666899999999999</v>
      </c>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4</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ht="20.399999999999999" outlineLevel="1" x14ac:dyDescent="0.25">
      <c r="A4376" s="171">
        <v>416</v>
      </c>
      <c r="B4376" s="172" t="s">
        <v>3397</v>
      </c>
      <c r="C4376" s="180" t="s">
        <v>3398</v>
      </c>
      <c r="D4376" s="173" t="s">
        <v>371</v>
      </c>
      <c r="E4376" s="174">
        <v>233.24868000000001</v>
      </c>
      <c r="F4376" s="175"/>
      <c r="G4376" s="176">
        <f>ROUND(E4376*F4376,2)</f>
        <v>0</v>
      </c>
      <c r="H4376" s="175"/>
      <c r="I4376" s="176">
        <f>ROUND(E4376*H4376,2)</f>
        <v>0</v>
      </c>
      <c r="J4376" s="175"/>
      <c r="K4376" s="176">
        <f>ROUND(E4376*J4376,2)</f>
        <v>0</v>
      </c>
      <c r="L4376" s="176">
        <v>15</v>
      </c>
      <c r="M4376" s="176">
        <f>G4376*(1+L4376/100)</f>
        <v>0</v>
      </c>
      <c r="N4376" s="174">
        <v>0.02</v>
      </c>
      <c r="O4376" s="174">
        <f>ROUND(E4376*N4376,2)</f>
        <v>4.66</v>
      </c>
      <c r="P4376" s="174">
        <v>0</v>
      </c>
      <c r="Q4376" s="174">
        <f>ROUND(E4376*P4376,2)</f>
        <v>0</v>
      </c>
      <c r="R4376" s="176" t="s">
        <v>506</v>
      </c>
      <c r="S4376" s="176" t="s">
        <v>327</v>
      </c>
      <c r="T4376" s="177" t="s">
        <v>327</v>
      </c>
      <c r="U4376" s="156">
        <v>0</v>
      </c>
      <c r="V4376" s="156">
        <f>ROUND(E4376*U4376,2)</f>
        <v>0</v>
      </c>
      <c r="W4376" s="156"/>
      <c r="X4376" s="156" t="s">
        <v>507</v>
      </c>
      <c r="Y4376" s="145"/>
      <c r="Z4376" s="145"/>
      <c r="AA4376" s="145"/>
      <c r="AB4376" s="145"/>
      <c r="AC4376" s="145"/>
      <c r="AD4376" s="145"/>
      <c r="AE4376" s="145"/>
      <c r="AF4376" s="145"/>
      <c r="AG4376" s="145" t="s">
        <v>508</v>
      </c>
      <c r="AH4376" s="145"/>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1" t="s">
        <v>2431</v>
      </c>
      <c r="D4377" s="161"/>
      <c r="E4377" s="162"/>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outlineLevel="1" x14ac:dyDescent="0.25">
      <c r="A4378" s="152"/>
      <c r="B4378" s="153"/>
      <c r="C4378" s="181" t="s">
        <v>975</v>
      </c>
      <c r="D4378" s="161"/>
      <c r="E4378" s="162"/>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1" t="s">
        <v>3399</v>
      </c>
      <c r="D4379" s="161"/>
      <c r="E4379" s="162">
        <v>0.84799999999999998</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81" t="s">
        <v>3400</v>
      </c>
      <c r="D4380" s="161"/>
      <c r="E4380" s="162">
        <v>2.5455999999999999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0</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outlineLevel="1" x14ac:dyDescent="0.25">
      <c r="A4381" s="152"/>
      <c r="B4381" s="153"/>
      <c r="C4381" s="181" t="s">
        <v>3401</v>
      </c>
      <c r="D4381" s="161"/>
      <c r="E4381" s="162">
        <v>1.5087999999999999</v>
      </c>
      <c r="F4381" s="156"/>
      <c r="G4381" s="156"/>
      <c r="H4381" s="156"/>
      <c r="I4381" s="156"/>
      <c r="J4381" s="156"/>
      <c r="K4381" s="156"/>
      <c r="L4381" s="156"/>
      <c r="M4381" s="156"/>
      <c r="N4381" s="155"/>
      <c r="O4381" s="155"/>
      <c r="P4381" s="155"/>
      <c r="Q4381" s="155"/>
      <c r="R4381" s="156"/>
      <c r="S4381" s="156"/>
      <c r="T4381" s="156"/>
      <c r="U4381" s="156"/>
      <c r="V4381" s="156"/>
      <c r="W4381" s="156"/>
      <c r="X4381" s="156"/>
      <c r="Y4381" s="145"/>
      <c r="Z4381" s="145"/>
      <c r="AA4381" s="145"/>
      <c r="AB4381" s="145"/>
      <c r="AC4381" s="145"/>
      <c r="AD4381" s="145"/>
      <c r="AE4381" s="145"/>
      <c r="AF4381" s="145"/>
      <c r="AG4381" s="145" t="s">
        <v>353</v>
      </c>
      <c r="AH4381" s="145">
        <v>0</v>
      </c>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1" t="s">
        <v>3402</v>
      </c>
      <c r="D4382" s="161"/>
      <c r="E4382" s="162">
        <v>0.2848</v>
      </c>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1" t="s">
        <v>3403</v>
      </c>
      <c r="D4383" s="161"/>
      <c r="E4383" s="162">
        <v>0.28160000000000002</v>
      </c>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1" t="s">
        <v>3404</v>
      </c>
      <c r="D4384" s="161"/>
      <c r="E4384" s="162">
        <v>0.75519999999999998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1" t="s">
        <v>3405</v>
      </c>
      <c r="D4385" s="161"/>
      <c r="E4385" s="162">
        <v>0.68640000000000001</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1" t="s">
        <v>3406</v>
      </c>
      <c r="D4386" s="161"/>
      <c r="E4386" s="162">
        <v>0.93120000000000003</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1" t="s">
        <v>3407</v>
      </c>
      <c r="D4387" s="161"/>
      <c r="E4387" s="162">
        <v>0.42880000000000001</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1" t="s">
        <v>3408</v>
      </c>
      <c r="D4388" s="161"/>
      <c r="E4388" s="162">
        <v>1.6015999999999999</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1" t="s">
        <v>3409</v>
      </c>
      <c r="D4389" s="161"/>
      <c r="E4389" s="162">
        <v>0.54559999999999997</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1" t="s">
        <v>3410</v>
      </c>
      <c r="D4390" s="161"/>
      <c r="E4390" s="162">
        <v>0.60799999999999998</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1" t="s">
        <v>3411</v>
      </c>
      <c r="D4391" s="161"/>
      <c r="E4391" s="162">
        <v>1.3391999999999999</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1" t="s">
        <v>3412</v>
      </c>
      <c r="D4392" s="161"/>
      <c r="E4392" s="162">
        <v>8.2175999999999991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1" t="s">
        <v>3413</v>
      </c>
      <c r="D4393" s="161"/>
      <c r="E4393" s="162">
        <v>5.0175999999999998</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1" t="s">
        <v>3414</v>
      </c>
      <c r="D4394" s="161"/>
      <c r="E4394" s="162">
        <v>9.1456</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1" t="s">
        <v>3415</v>
      </c>
      <c r="D4395" s="161"/>
      <c r="E4395" s="162">
        <v>5.1696</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1" t="s">
        <v>3416</v>
      </c>
      <c r="D4396" s="161"/>
      <c r="E4396" s="162">
        <v>2.3519999999999999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1" t="s">
        <v>3417</v>
      </c>
      <c r="D4397" s="161"/>
      <c r="E4397" s="162">
        <v>1.216</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1" t="s">
        <v>3418</v>
      </c>
      <c r="D4398" s="161"/>
      <c r="E4398" s="162">
        <v>1.1088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1" t="s">
        <v>3419</v>
      </c>
      <c r="D4399" s="161"/>
      <c r="E4399" s="162">
        <v>0.80640000000000001</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1" t="s">
        <v>3420</v>
      </c>
      <c r="D4400" s="161"/>
      <c r="E4400" s="162">
        <v>0.77280000000000004</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1" t="s">
        <v>3421</v>
      </c>
      <c r="D4401" s="161"/>
      <c r="E4401" s="162">
        <v>1.3008</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1" t="s">
        <v>3422</v>
      </c>
      <c r="D4402" s="161"/>
      <c r="E4402" s="162">
        <v>4.1711999999999998</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1" t="s">
        <v>3423</v>
      </c>
      <c r="D4403" s="161"/>
      <c r="E4403" s="162">
        <v>4.1120000000000001</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1" t="s">
        <v>3424</v>
      </c>
      <c r="D4404" s="161"/>
      <c r="E4404" s="162">
        <v>4.3552</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1" t="s">
        <v>3425</v>
      </c>
      <c r="D4405" s="161"/>
      <c r="E4405" s="162">
        <v>7.6688000000000001</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1" t="s">
        <v>859</v>
      </c>
      <c r="D4406" s="161"/>
      <c r="E4406" s="162"/>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1" t="s">
        <v>3426</v>
      </c>
      <c r="D4407" s="161"/>
      <c r="E4407" s="162">
        <v>1.0127999999999999</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1" t="s">
        <v>3427</v>
      </c>
      <c r="D4408" s="161"/>
      <c r="E4408" s="162">
        <v>1.3615999999999999</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1" t="s">
        <v>3428</v>
      </c>
      <c r="D4409" s="161"/>
      <c r="E4409" s="162">
        <v>4.0431999999999997</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1" t="s">
        <v>3429</v>
      </c>
      <c r="D4410" s="161"/>
      <c r="E4410" s="162">
        <v>3.6015999999999999</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1" t="s">
        <v>3430</v>
      </c>
      <c r="D4411" s="161"/>
      <c r="E4411" s="162">
        <v>1.7072000000000001</v>
      </c>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1" t="s">
        <v>3431</v>
      </c>
      <c r="D4412" s="161"/>
      <c r="E4412" s="162">
        <v>3.6015999999999999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1" t="s">
        <v>3432</v>
      </c>
      <c r="D4413" s="161"/>
      <c r="E4413" s="162">
        <v>3.6015999999999999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1" t="s">
        <v>3433</v>
      </c>
      <c r="D4414" s="161"/>
      <c r="E4414" s="162">
        <v>1.7072000000000001</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1" t="s">
        <v>3434</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1" t="s">
        <v>3435</v>
      </c>
      <c r="D4416" s="161"/>
      <c r="E4416" s="162">
        <v>22.102399999999999</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1" t="s">
        <v>3436</v>
      </c>
      <c r="D4417" s="161"/>
      <c r="E4417" s="162">
        <v>3.6432000000000002</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1" t="s">
        <v>3437</v>
      </c>
      <c r="D4418" s="161"/>
      <c r="E4418" s="162">
        <v>1.8144</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1" t="s">
        <v>3438</v>
      </c>
      <c r="D4419" s="161"/>
      <c r="E4419" s="162">
        <v>3.456</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1" t="s">
        <v>3439</v>
      </c>
      <c r="D4420" s="161"/>
      <c r="E4420" s="162">
        <v>2.9584000000000001</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1" t="s">
        <v>3440</v>
      </c>
      <c r="D4421" s="161"/>
      <c r="E4421" s="162">
        <v>4.1856</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1" t="s">
        <v>3441</v>
      </c>
      <c r="D4422" s="161"/>
      <c r="E4422" s="162">
        <v>3.5903999999999998</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1" t="s">
        <v>3442</v>
      </c>
      <c r="D4423" s="161"/>
      <c r="E4423" s="162">
        <v>0.94399999999999995</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1" t="s">
        <v>3443</v>
      </c>
      <c r="D4424" s="161"/>
      <c r="E4424" s="162">
        <v>0.94399999999999995</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1" t="s">
        <v>3444</v>
      </c>
      <c r="D4425" s="161"/>
      <c r="E4425" s="162">
        <v>3.5903999999999998</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1" t="s">
        <v>3445</v>
      </c>
      <c r="D4426" s="161"/>
      <c r="E4426" s="162">
        <v>3.5903999999999998</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1" t="s">
        <v>3446</v>
      </c>
      <c r="D4427" s="161"/>
      <c r="E4427" s="162">
        <v>0.94399999999999995</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1" t="s">
        <v>3447</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1" t="s">
        <v>3448</v>
      </c>
      <c r="D4429" s="161"/>
      <c r="E4429" s="162">
        <v>3.5903999999999998</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1" t="s">
        <v>3449</v>
      </c>
      <c r="D4430" s="161"/>
      <c r="E4430" s="162">
        <v>5.6368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1" t="s">
        <v>3450</v>
      </c>
      <c r="D4431" s="161"/>
      <c r="E4431" s="162">
        <v>3.9376000000000002</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1" t="s">
        <v>3451</v>
      </c>
      <c r="D4432" s="161"/>
      <c r="E4432" s="162">
        <v>2.0495999999999999</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1" t="s">
        <v>3452</v>
      </c>
      <c r="D4433" s="161"/>
      <c r="E4433" s="162">
        <v>0.73599999999999999</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1" t="s">
        <v>3453</v>
      </c>
      <c r="D4434" s="161"/>
      <c r="E4434" s="162">
        <v>0.58560000000000001</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1" t="s">
        <v>3454</v>
      </c>
      <c r="D4435" s="161"/>
      <c r="E4435" s="162">
        <v>2.7168000000000001</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1" t="s">
        <v>3455</v>
      </c>
      <c r="D4436" s="161"/>
      <c r="E4436" s="162">
        <v>15.155200000000001</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1" t="s">
        <v>2431</v>
      </c>
      <c r="D4437" s="161"/>
      <c r="E4437" s="162"/>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1" t="s">
        <v>2431</v>
      </c>
      <c r="D4438" s="161"/>
      <c r="E4438" s="162"/>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1" t="s">
        <v>859</v>
      </c>
      <c r="D4439" s="161"/>
      <c r="E4439" s="162"/>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1" t="s">
        <v>3456</v>
      </c>
      <c r="D4440" s="161"/>
      <c r="E4440" s="162">
        <v>8.4847999999999999</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1" t="s">
        <v>3457</v>
      </c>
      <c r="D4441" s="161"/>
      <c r="E4441" s="162">
        <v>4.016</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1" t="s">
        <v>3458</v>
      </c>
      <c r="D4442" s="161"/>
      <c r="E4442" s="162">
        <v>5.6</v>
      </c>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1" t="s">
        <v>3459</v>
      </c>
      <c r="D4443" s="161"/>
      <c r="E4443" s="162">
        <v>4.8624000000000001</v>
      </c>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1" t="s">
        <v>3460</v>
      </c>
      <c r="D4444" s="161"/>
      <c r="E4444" s="162">
        <v>1.6304000000000001</v>
      </c>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1" t="s">
        <v>3461</v>
      </c>
      <c r="D4445" s="161"/>
      <c r="E4445" s="162">
        <v>0.60319999999999996</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1" t="s">
        <v>3462</v>
      </c>
      <c r="D4446" s="161"/>
      <c r="E4446" s="162">
        <v>1.4543999999999999</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1" t="s">
        <v>3463</v>
      </c>
      <c r="D4447" s="161"/>
      <c r="E4447" s="162">
        <v>0.75360000000000005</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1" t="s">
        <v>3464</v>
      </c>
      <c r="D4448" s="161"/>
      <c r="E4448" s="162">
        <v>0.80800000000000005</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1" t="s">
        <v>3465</v>
      </c>
      <c r="D4449" s="161"/>
      <c r="E4449" s="162">
        <v>1.4543999999999999</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1" t="s">
        <v>3466</v>
      </c>
      <c r="D4450" s="161"/>
      <c r="E4450" s="162">
        <v>0.64159999999999995</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1" t="s">
        <v>3467</v>
      </c>
      <c r="D4451" s="161"/>
      <c r="E4451" s="162">
        <v>0.51200000000000001</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1" t="s">
        <v>3468</v>
      </c>
      <c r="D4452" s="161"/>
      <c r="E4452" s="162">
        <v>0.30719999999999997</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1" t="s">
        <v>3469</v>
      </c>
      <c r="D4453" s="161"/>
      <c r="E4453" s="162">
        <v>0.84160000000000001</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1" t="s">
        <v>3470</v>
      </c>
      <c r="D4454" s="161"/>
      <c r="E4454" s="162">
        <v>5.4047999999999998</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1" t="s">
        <v>3471</v>
      </c>
      <c r="D4455" s="161"/>
      <c r="E4455" s="162">
        <v>-3.3</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1" t="s">
        <v>3472</v>
      </c>
      <c r="D4456" s="161"/>
      <c r="E4456" s="162">
        <v>1.6319999999999999</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1" t="s">
        <v>3473</v>
      </c>
      <c r="D4457" s="161"/>
      <c r="E4457" s="162">
        <v>0.77759999999999996</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1" t="s">
        <v>3474</v>
      </c>
      <c r="D4458" s="161"/>
      <c r="E4458" s="162">
        <v>2.0640000000000001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1" t="s">
        <v>3475</v>
      </c>
      <c r="D4459" s="161"/>
      <c r="E4459" s="162">
        <v>4.4607999999999999</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97" t="s">
        <v>3385</v>
      </c>
      <c r="D4460" s="185"/>
      <c r="E4460" s="186">
        <v>11.10708</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4</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ht="20.399999999999999" outlineLevel="1" x14ac:dyDescent="0.25">
      <c r="A4461" s="171">
        <v>417</v>
      </c>
      <c r="B4461" s="172" t="s">
        <v>3476</v>
      </c>
      <c r="C4461" s="180" t="s">
        <v>3477</v>
      </c>
      <c r="D4461" s="173" t="s">
        <v>371</v>
      </c>
      <c r="E4461" s="174">
        <v>6.9751799999999999</v>
      </c>
      <c r="F4461" s="175"/>
      <c r="G4461" s="176">
        <f>ROUND(E4461*F4461,2)</f>
        <v>0</v>
      </c>
      <c r="H4461" s="175"/>
      <c r="I4461" s="176">
        <f>ROUND(E4461*H4461,2)</f>
        <v>0</v>
      </c>
      <c r="J4461" s="175"/>
      <c r="K4461" s="176">
        <f>ROUND(E4461*J4461,2)</f>
        <v>0</v>
      </c>
      <c r="L4461" s="176">
        <v>15</v>
      </c>
      <c r="M4461" s="176">
        <f>G4461*(1+L4461/100)</f>
        <v>0</v>
      </c>
      <c r="N4461" s="174">
        <v>1.4999999999999999E-2</v>
      </c>
      <c r="O4461" s="174">
        <f>ROUND(E4461*N4461,2)</f>
        <v>0.1</v>
      </c>
      <c r="P4461" s="174">
        <v>0</v>
      </c>
      <c r="Q4461" s="174">
        <f>ROUND(E4461*P4461,2)</f>
        <v>0</v>
      </c>
      <c r="R4461" s="176" t="s">
        <v>506</v>
      </c>
      <c r="S4461" s="176" t="s">
        <v>327</v>
      </c>
      <c r="T4461" s="177" t="s">
        <v>327</v>
      </c>
      <c r="U4461" s="156">
        <v>0</v>
      </c>
      <c r="V4461" s="156">
        <f>ROUND(E4461*U4461,2)</f>
        <v>0</v>
      </c>
      <c r="W4461" s="156"/>
      <c r="X4461" s="156" t="s">
        <v>507</v>
      </c>
      <c r="Y4461" s="145"/>
      <c r="Z4461" s="145"/>
      <c r="AA4461" s="145"/>
      <c r="AB4461" s="145"/>
      <c r="AC4461" s="145"/>
      <c r="AD4461" s="145"/>
      <c r="AE4461" s="145"/>
      <c r="AF4461" s="145"/>
      <c r="AG4461" s="145" t="s">
        <v>508</v>
      </c>
      <c r="AH4461" s="145"/>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1" t="s">
        <v>3478</v>
      </c>
      <c r="D4462" s="161"/>
      <c r="E4462" s="162">
        <v>7.0505699999999996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1" t="s">
        <v>3479</v>
      </c>
      <c r="D4463" s="161"/>
      <c r="E4463" s="162">
        <v>-0.70950000000000002</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97" t="s">
        <v>3480</v>
      </c>
      <c r="D4464" s="185"/>
      <c r="E4464" s="186">
        <v>0.63410999999999995</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4</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ht="20.399999999999999" outlineLevel="1" x14ac:dyDescent="0.25">
      <c r="A4465" s="171">
        <v>418</v>
      </c>
      <c r="B4465" s="172" t="s">
        <v>3481</v>
      </c>
      <c r="C4465" s="180" t="s">
        <v>3482</v>
      </c>
      <c r="D4465" s="173" t="s">
        <v>513</v>
      </c>
      <c r="E4465" s="174">
        <v>216.006</v>
      </c>
      <c r="F4465" s="175"/>
      <c r="G4465" s="176">
        <f>ROUND(E4465*F4465,2)</f>
        <v>0</v>
      </c>
      <c r="H4465" s="175"/>
      <c r="I4465" s="176">
        <f>ROUND(E4465*H4465,2)</f>
        <v>0</v>
      </c>
      <c r="J4465" s="175"/>
      <c r="K4465" s="176">
        <f>ROUND(E4465*J4465,2)</f>
        <v>0</v>
      </c>
      <c r="L4465" s="176">
        <v>15</v>
      </c>
      <c r="M4465" s="176">
        <f>G4465*(1+L4465/100)</f>
        <v>0</v>
      </c>
      <c r="N4465" s="174">
        <v>8.0000000000000004E-4</v>
      </c>
      <c r="O4465" s="174">
        <f>ROUND(E4465*N4465,2)</f>
        <v>0.17</v>
      </c>
      <c r="P4465" s="174">
        <v>0</v>
      </c>
      <c r="Q4465" s="174">
        <f>ROUND(E4465*P4465,2)</f>
        <v>0</v>
      </c>
      <c r="R4465" s="176" t="s">
        <v>506</v>
      </c>
      <c r="S4465" s="176" t="s">
        <v>327</v>
      </c>
      <c r="T4465" s="177" t="s">
        <v>327</v>
      </c>
      <c r="U4465" s="156">
        <v>0</v>
      </c>
      <c r="V4465" s="156">
        <f>ROUND(E4465*U4465,2)</f>
        <v>0</v>
      </c>
      <c r="W4465" s="156"/>
      <c r="X4465" s="156" t="s">
        <v>507</v>
      </c>
      <c r="Y4465" s="145"/>
      <c r="Z4465" s="145"/>
      <c r="AA4465" s="145"/>
      <c r="AB4465" s="145"/>
      <c r="AC4465" s="145"/>
      <c r="AD4465" s="145"/>
      <c r="AE4465" s="145"/>
      <c r="AF4465" s="145"/>
      <c r="AG4465" s="145" t="s">
        <v>508</v>
      </c>
      <c r="AH4465" s="145"/>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outlineLevel="1" x14ac:dyDescent="0.25">
      <c r="A4466" s="152"/>
      <c r="B4466" s="153"/>
      <c r="C4466" s="181" t="s">
        <v>3483</v>
      </c>
      <c r="D4466" s="161"/>
      <c r="E4466" s="162"/>
      <c r="F4466" s="156"/>
      <c r="G4466" s="156"/>
      <c r="H4466" s="156"/>
      <c r="I4466" s="156"/>
      <c r="J4466" s="156"/>
      <c r="K4466" s="156"/>
      <c r="L4466" s="156"/>
      <c r="M4466" s="156"/>
      <c r="N4466" s="155"/>
      <c r="O4466" s="155"/>
      <c r="P4466" s="155"/>
      <c r="Q4466" s="155"/>
      <c r="R4466" s="156"/>
      <c r="S4466" s="156"/>
      <c r="T4466" s="156"/>
      <c r="U4466" s="156"/>
      <c r="V4466" s="156"/>
      <c r="W4466" s="156"/>
      <c r="X4466" s="156"/>
      <c r="Y4466" s="145"/>
      <c r="Z4466" s="145"/>
      <c r="AA4466" s="145"/>
      <c r="AB4466" s="145"/>
      <c r="AC4466" s="145"/>
      <c r="AD4466" s="145"/>
      <c r="AE4466" s="145"/>
      <c r="AF4466" s="145"/>
      <c r="AG4466" s="145" t="s">
        <v>353</v>
      </c>
      <c r="AH4466" s="145">
        <v>0</v>
      </c>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1" t="s">
        <v>2470</v>
      </c>
      <c r="D4467" s="161"/>
      <c r="E4467" s="162">
        <v>194.77</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1" t="s">
        <v>1588</v>
      </c>
      <c r="D4468" s="161"/>
      <c r="E4468" s="162">
        <v>7.05</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81" t="s">
        <v>1590</v>
      </c>
      <c r="D4469" s="161"/>
      <c r="E4469" s="162">
        <v>1.95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0</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outlineLevel="1" x14ac:dyDescent="0.25">
      <c r="A4470" s="152"/>
      <c r="B4470" s="153"/>
      <c r="C4470" s="181" t="s">
        <v>1591</v>
      </c>
      <c r="D4470" s="161"/>
      <c r="E4470" s="162">
        <v>1.95</v>
      </c>
      <c r="F4470" s="156"/>
      <c r="G4470" s="156"/>
      <c r="H4470" s="156"/>
      <c r="I4470" s="156"/>
      <c r="J4470" s="156"/>
      <c r="K4470" s="156"/>
      <c r="L4470" s="156"/>
      <c r="M4470" s="156"/>
      <c r="N4470" s="155"/>
      <c r="O4470" s="155"/>
      <c r="P4470" s="155"/>
      <c r="Q4470" s="155"/>
      <c r="R4470" s="156"/>
      <c r="S4470" s="156"/>
      <c r="T4470" s="156"/>
      <c r="U4470" s="156"/>
      <c r="V4470" s="156"/>
      <c r="W4470" s="156"/>
      <c r="X4470" s="156"/>
      <c r="Y4470" s="145"/>
      <c r="Z4470" s="145"/>
      <c r="AA4470" s="145"/>
      <c r="AB4470" s="145"/>
      <c r="AC4470" s="145"/>
      <c r="AD4470" s="145"/>
      <c r="AE4470" s="145"/>
      <c r="AF4470" s="145"/>
      <c r="AG4470" s="145" t="s">
        <v>353</v>
      </c>
      <c r="AH4470" s="145">
        <v>0</v>
      </c>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97" t="s">
        <v>3385</v>
      </c>
      <c r="D4471" s="185"/>
      <c r="E4471" s="186">
        <v>10.286</v>
      </c>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4</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ht="20.399999999999999" outlineLevel="1" x14ac:dyDescent="0.25">
      <c r="A4472" s="171">
        <v>419</v>
      </c>
      <c r="B4472" s="172" t="s">
        <v>3484</v>
      </c>
      <c r="C4472" s="180" t="s">
        <v>3485</v>
      </c>
      <c r="D4472" s="173" t="s">
        <v>513</v>
      </c>
      <c r="E4472" s="174">
        <v>485.20499999999998</v>
      </c>
      <c r="F4472" s="175"/>
      <c r="G4472" s="176">
        <f>ROUND(E4472*F4472,2)</f>
        <v>0</v>
      </c>
      <c r="H4472" s="175"/>
      <c r="I4472" s="176">
        <f>ROUND(E4472*H4472,2)</f>
        <v>0</v>
      </c>
      <c r="J4472" s="175"/>
      <c r="K4472" s="176">
        <f>ROUND(E4472*J4472,2)</f>
        <v>0</v>
      </c>
      <c r="L4472" s="176">
        <v>15</v>
      </c>
      <c r="M4472" s="176">
        <f>G4472*(1+L4472/100)</f>
        <v>0</v>
      </c>
      <c r="N4472" s="174">
        <v>1.1999999999999999E-3</v>
      </c>
      <c r="O4472" s="174">
        <f>ROUND(E4472*N4472,2)</f>
        <v>0.57999999999999996</v>
      </c>
      <c r="P4472" s="174">
        <v>0</v>
      </c>
      <c r="Q4472" s="174">
        <f>ROUND(E4472*P4472,2)</f>
        <v>0</v>
      </c>
      <c r="R4472" s="176" t="s">
        <v>506</v>
      </c>
      <c r="S4472" s="176" t="s">
        <v>327</v>
      </c>
      <c r="T4472" s="177" t="s">
        <v>327</v>
      </c>
      <c r="U4472" s="156">
        <v>0</v>
      </c>
      <c r="V4472" s="156">
        <f>ROUND(E4472*U4472,2)</f>
        <v>0</v>
      </c>
      <c r="W4472" s="156"/>
      <c r="X4472" s="156" t="s">
        <v>507</v>
      </c>
      <c r="Y4472" s="145"/>
      <c r="Z4472" s="145"/>
      <c r="AA4472" s="145"/>
      <c r="AB4472" s="145"/>
      <c r="AC4472" s="145"/>
      <c r="AD4472" s="145"/>
      <c r="AE4472" s="145"/>
      <c r="AF4472" s="145"/>
      <c r="AG4472" s="145" t="s">
        <v>508</v>
      </c>
      <c r="AH4472" s="145"/>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1" t="s">
        <v>2478</v>
      </c>
      <c r="D4473" s="161"/>
      <c r="E4473" s="162"/>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1" t="s">
        <v>859</v>
      </c>
      <c r="D4474" s="161"/>
      <c r="E4474" s="162"/>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1" t="s">
        <v>1696</v>
      </c>
      <c r="D4475" s="161"/>
      <c r="E4475" s="162">
        <v>5.53</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81" t="s">
        <v>2469</v>
      </c>
      <c r="D4476" s="161"/>
      <c r="E4476" s="162">
        <v>57.46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0</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outlineLevel="1" x14ac:dyDescent="0.25">
      <c r="A4477" s="152"/>
      <c r="B4477" s="153"/>
      <c r="C4477" s="181" t="s">
        <v>1699</v>
      </c>
      <c r="D4477" s="161"/>
      <c r="E4477" s="162">
        <v>11</v>
      </c>
      <c r="F4477" s="156"/>
      <c r="G4477" s="156"/>
      <c r="H4477" s="156"/>
      <c r="I4477" s="156"/>
      <c r="J4477" s="156"/>
      <c r="K4477" s="156"/>
      <c r="L4477" s="156"/>
      <c r="M4477" s="156"/>
      <c r="N4477" s="155"/>
      <c r="O4477" s="155"/>
      <c r="P4477" s="155"/>
      <c r="Q4477" s="155"/>
      <c r="R4477" s="156"/>
      <c r="S4477" s="156"/>
      <c r="T4477" s="156"/>
      <c r="U4477" s="156"/>
      <c r="V4477" s="156"/>
      <c r="W4477" s="156"/>
      <c r="X4477" s="156"/>
      <c r="Y4477" s="145"/>
      <c r="Z4477" s="145"/>
      <c r="AA4477" s="145"/>
      <c r="AB4477" s="145"/>
      <c r="AC4477" s="145"/>
      <c r="AD4477" s="145"/>
      <c r="AE4477" s="145"/>
      <c r="AF4477" s="145"/>
      <c r="AG4477" s="145" t="s">
        <v>353</v>
      </c>
      <c r="AH4477" s="145">
        <v>0</v>
      </c>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1" t="s">
        <v>2471</v>
      </c>
      <c r="D4478" s="161"/>
      <c r="E4478" s="162">
        <v>15.54</v>
      </c>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1" t="s">
        <v>2454</v>
      </c>
      <c r="D4479" s="161"/>
      <c r="E4479" s="162">
        <v>8.51</v>
      </c>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1" t="s">
        <v>855</v>
      </c>
      <c r="D4480" s="161"/>
      <c r="E4480" s="162"/>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1" t="s">
        <v>2472</v>
      </c>
      <c r="D4481" s="161"/>
      <c r="E4481" s="162">
        <v>36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1" t="s">
        <v>1757</v>
      </c>
      <c r="D4482" s="161"/>
      <c r="E4482" s="162">
        <v>1.99</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1" t="s">
        <v>2478</v>
      </c>
      <c r="D4483" s="161"/>
      <c r="E4483" s="162"/>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1" t="s">
        <v>855</v>
      </c>
      <c r="D4484" s="161"/>
      <c r="E4484" s="162"/>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1" t="s">
        <v>1745</v>
      </c>
      <c r="D4485" s="161"/>
      <c r="E4485" s="162">
        <v>5.13</v>
      </c>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1" t="s">
        <v>2479</v>
      </c>
      <c r="D4486" s="161"/>
      <c r="E4486" s="162">
        <v>49.16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1" t="s">
        <v>1747</v>
      </c>
      <c r="D4487" s="161"/>
      <c r="E4487" s="162">
        <v>25.19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1" t="s">
        <v>1748</v>
      </c>
      <c r="D4488" s="161"/>
      <c r="E4488" s="162">
        <v>4.05</v>
      </c>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1" t="s">
        <v>1749</v>
      </c>
      <c r="D4489" s="161"/>
      <c r="E4489" s="162">
        <v>26.53</v>
      </c>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1" t="s">
        <v>1750</v>
      </c>
      <c r="D4490" s="161"/>
      <c r="E4490" s="162">
        <v>4.05</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1" t="s">
        <v>1751</v>
      </c>
      <c r="D4491" s="161"/>
      <c r="E4491" s="162">
        <v>4.05</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1" t="s">
        <v>1752</v>
      </c>
      <c r="D4492" s="161"/>
      <c r="E4492" s="162">
        <v>23</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1" t="s">
        <v>1753</v>
      </c>
      <c r="D4493" s="161"/>
      <c r="E4493" s="162">
        <v>23</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1" t="s">
        <v>1754</v>
      </c>
      <c r="D4494" s="161"/>
      <c r="E4494" s="162">
        <v>4.05</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1" t="s">
        <v>1755</v>
      </c>
      <c r="D4495" s="161"/>
      <c r="E4495" s="162">
        <v>6.77</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1" t="s">
        <v>1756</v>
      </c>
      <c r="D4496" s="161"/>
      <c r="E4496" s="162">
        <v>23.21</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1" t="s">
        <v>2480</v>
      </c>
      <c r="D4497" s="161"/>
      <c r="E4497" s="162">
        <v>1.86</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1" t="s">
        <v>1758</v>
      </c>
      <c r="D4498" s="161"/>
      <c r="E4498" s="162">
        <v>43.57</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1" t="s">
        <v>1759</v>
      </c>
      <c r="D4499" s="161"/>
      <c r="E4499" s="162">
        <v>22.36</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1" t="s">
        <v>1760</v>
      </c>
      <c r="D4500" s="161"/>
      <c r="E4500" s="162">
        <v>4.05</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1" t="s">
        <v>1761</v>
      </c>
      <c r="D4501" s="161"/>
      <c r="E4501" s="162">
        <v>4.05</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1" t="s">
        <v>1762</v>
      </c>
      <c r="D4502" s="161"/>
      <c r="E4502" s="162">
        <v>23.97</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1" t="s">
        <v>1763</v>
      </c>
      <c r="D4503" s="161"/>
      <c r="E4503" s="162">
        <v>23.97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1" t="s">
        <v>1764</v>
      </c>
      <c r="D4504" s="161"/>
      <c r="E4504" s="162">
        <v>4.05</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97" t="s">
        <v>3385</v>
      </c>
      <c r="D4505" s="185"/>
      <c r="E4505" s="186">
        <v>23.105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4</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ht="20.399999999999999" outlineLevel="1" x14ac:dyDescent="0.25">
      <c r="A4506" s="171">
        <v>420</v>
      </c>
      <c r="B4506" s="172" t="s">
        <v>3486</v>
      </c>
      <c r="C4506" s="180" t="s">
        <v>3487</v>
      </c>
      <c r="D4506" s="173" t="s">
        <v>513</v>
      </c>
      <c r="E4506" s="174">
        <v>16.30988</v>
      </c>
      <c r="F4506" s="175"/>
      <c r="G4506" s="176">
        <f>ROUND(E4506*F4506,2)</f>
        <v>0</v>
      </c>
      <c r="H4506" s="175"/>
      <c r="I4506" s="176">
        <f>ROUND(E4506*H4506,2)</f>
        <v>0</v>
      </c>
      <c r="J4506" s="175"/>
      <c r="K4506" s="176">
        <f>ROUND(E4506*J4506,2)</f>
        <v>0</v>
      </c>
      <c r="L4506" s="176">
        <v>15</v>
      </c>
      <c r="M4506" s="176">
        <f>G4506*(1+L4506/100)</f>
        <v>0</v>
      </c>
      <c r="N4506" s="174">
        <v>1.5E-3</v>
      </c>
      <c r="O4506" s="174">
        <f>ROUND(E4506*N4506,2)</f>
        <v>0.02</v>
      </c>
      <c r="P4506" s="174">
        <v>0</v>
      </c>
      <c r="Q4506" s="174">
        <f>ROUND(E4506*P4506,2)</f>
        <v>0</v>
      </c>
      <c r="R4506" s="176" t="s">
        <v>506</v>
      </c>
      <c r="S4506" s="176" t="s">
        <v>327</v>
      </c>
      <c r="T4506" s="177" t="s">
        <v>327</v>
      </c>
      <c r="U4506" s="156">
        <v>0</v>
      </c>
      <c r="V4506" s="156">
        <f>ROUND(E4506*U4506,2)</f>
        <v>0</v>
      </c>
      <c r="W4506" s="156"/>
      <c r="X4506" s="156" t="s">
        <v>507</v>
      </c>
      <c r="Y4506" s="145"/>
      <c r="Z4506" s="145"/>
      <c r="AA4506" s="145"/>
      <c r="AB4506" s="145"/>
      <c r="AC4506" s="145"/>
      <c r="AD4506" s="145"/>
      <c r="AE4506" s="145"/>
      <c r="AF4506" s="145"/>
      <c r="AG4506" s="145" t="s">
        <v>508</v>
      </c>
      <c r="AH4506" s="145"/>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1" t="s">
        <v>3351</v>
      </c>
      <c r="D4507" s="161"/>
      <c r="E4507" s="162"/>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1" t="s">
        <v>3352</v>
      </c>
      <c r="D4508" s="161"/>
      <c r="E4508" s="162">
        <v>1.62</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1" t="s">
        <v>3353</v>
      </c>
      <c r="D4509" s="161"/>
      <c r="E4509" s="162">
        <v>3.78</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81" t="s">
        <v>3354</v>
      </c>
      <c r="D4510" s="161"/>
      <c r="E4510" s="162">
        <v>2.52</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0</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outlineLevel="1" x14ac:dyDescent="0.25">
      <c r="A4511" s="152"/>
      <c r="B4511" s="153"/>
      <c r="C4511" s="181" t="s">
        <v>3355</v>
      </c>
      <c r="D4511" s="161"/>
      <c r="E4511" s="162">
        <v>5.7</v>
      </c>
      <c r="F4511" s="156"/>
      <c r="G4511" s="156"/>
      <c r="H4511" s="156"/>
      <c r="I4511" s="156"/>
      <c r="J4511" s="156"/>
      <c r="K4511" s="156"/>
      <c r="L4511" s="156"/>
      <c r="M4511" s="156"/>
      <c r="N4511" s="155"/>
      <c r="O4511" s="155"/>
      <c r="P4511" s="155"/>
      <c r="Q4511" s="155"/>
      <c r="R4511" s="156"/>
      <c r="S4511" s="156"/>
      <c r="T4511" s="156"/>
      <c r="U4511" s="156"/>
      <c r="V4511" s="156"/>
      <c r="W4511" s="156"/>
      <c r="X4511" s="156"/>
      <c r="Y4511" s="145"/>
      <c r="Z4511" s="145"/>
      <c r="AA4511" s="145"/>
      <c r="AB4511" s="145"/>
      <c r="AC4511" s="145"/>
      <c r="AD4511" s="145"/>
      <c r="AE4511" s="145"/>
      <c r="AF4511" s="145"/>
      <c r="AG4511" s="145" t="s">
        <v>353</v>
      </c>
      <c r="AH4511" s="145">
        <v>0</v>
      </c>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1" t="s">
        <v>3356</v>
      </c>
      <c r="D4512" s="161"/>
      <c r="E4512" s="162">
        <v>0.5625</v>
      </c>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97" t="s">
        <v>3488</v>
      </c>
      <c r="D4513" s="185"/>
      <c r="E4513" s="186">
        <v>2.12738</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4</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71">
        <v>421</v>
      </c>
      <c r="B4514" s="172" t="s">
        <v>3489</v>
      </c>
      <c r="C4514" s="180" t="s">
        <v>3490</v>
      </c>
      <c r="D4514" s="173" t="s">
        <v>513</v>
      </c>
      <c r="E4514" s="174">
        <v>9.3554999999999993</v>
      </c>
      <c r="F4514" s="175"/>
      <c r="G4514" s="176">
        <f>ROUND(E4514*F4514,2)</f>
        <v>0</v>
      </c>
      <c r="H4514" s="175"/>
      <c r="I4514" s="176">
        <f>ROUND(E4514*H4514,2)</f>
        <v>0</v>
      </c>
      <c r="J4514" s="175"/>
      <c r="K4514" s="176">
        <f>ROUND(E4514*J4514,2)</f>
        <v>0</v>
      </c>
      <c r="L4514" s="176">
        <v>15</v>
      </c>
      <c r="M4514" s="176">
        <f>G4514*(1+L4514/100)</f>
        <v>0</v>
      </c>
      <c r="N4514" s="174">
        <v>1.4999999999999999E-2</v>
      </c>
      <c r="O4514" s="174">
        <f>ROUND(E4514*N4514,2)</f>
        <v>0.14000000000000001</v>
      </c>
      <c r="P4514" s="174">
        <v>0</v>
      </c>
      <c r="Q4514" s="174">
        <f>ROUND(E4514*P4514,2)</f>
        <v>0</v>
      </c>
      <c r="R4514" s="176"/>
      <c r="S4514" s="176" t="s">
        <v>760</v>
      </c>
      <c r="T4514" s="177" t="s">
        <v>328</v>
      </c>
      <c r="U4514" s="156">
        <v>0</v>
      </c>
      <c r="V4514" s="156">
        <f>ROUND(E4514*U4514,2)</f>
        <v>0</v>
      </c>
      <c r="W4514" s="156"/>
      <c r="X4514" s="156" t="s">
        <v>507</v>
      </c>
      <c r="Y4514" s="145"/>
      <c r="Z4514" s="145"/>
      <c r="AA4514" s="145"/>
      <c r="AB4514" s="145"/>
      <c r="AC4514" s="145"/>
      <c r="AD4514" s="145"/>
      <c r="AE4514" s="145"/>
      <c r="AF4514" s="145"/>
      <c r="AG4514" s="145" t="s">
        <v>508</v>
      </c>
      <c r="AH4514" s="145"/>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1" t="s">
        <v>3350</v>
      </c>
      <c r="D4515" s="161"/>
      <c r="E4515" s="162">
        <v>8.91</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97" t="s">
        <v>3385</v>
      </c>
      <c r="D4516" s="185"/>
      <c r="E4516" s="186">
        <v>0.44550000000000001</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4</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71">
        <v>422</v>
      </c>
      <c r="B4517" s="172" t="s">
        <v>3491</v>
      </c>
      <c r="C4517" s="180" t="s">
        <v>3492</v>
      </c>
      <c r="D4517" s="173" t="s">
        <v>505</v>
      </c>
      <c r="E4517" s="174">
        <v>15.60713</v>
      </c>
      <c r="F4517" s="175"/>
      <c r="G4517" s="176">
        <f>ROUND(E4517*F4517,2)</f>
        <v>0</v>
      </c>
      <c r="H4517" s="175"/>
      <c r="I4517" s="176">
        <f>ROUND(E4517*H4517,2)</f>
        <v>0</v>
      </c>
      <c r="J4517" s="175"/>
      <c r="K4517" s="176">
        <f>ROUND(E4517*J4517,2)</f>
        <v>0</v>
      </c>
      <c r="L4517" s="176">
        <v>15</v>
      </c>
      <c r="M4517" s="176">
        <f>G4517*(1+L4517/100)</f>
        <v>0</v>
      </c>
      <c r="N4517" s="174">
        <v>0</v>
      </c>
      <c r="O4517" s="174">
        <f>ROUND(E4517*N4517,2)</f>
        <v>0</v>
      </c>
      <c r="P4517" s="174">
        <v>0</v>
      </c>
      <c r="Q4517" s="174">
        <f>ROUND(E4517*P4517,2)</f>
        <v>0</v>
      </c>
      <c r="R4517" s="176" t="s">
        <v>3064</v>
      </c>
      <c r="S4517" s="176" t="s">
        <v>327</v>
      </c>
      <c r="T4517" s="177" t="s">
        <v>327</v>
      </c>
      <c r="U4517" s="156">
        <v>1.831</v>
      </c>
      <c r="V4517" s="156">
        <f>ROUND(E4517*U4517,2)</f>
        <v>28.58</v>
      </c>
      <c r="W4517" s="156"/>
      <c r="X4517" s="156" t="s">
        <v>2679</v>
      </c>
      <c r="Y4517" s="145"/>
      <c r="Z4517" s="145"/>
      <c r="AA4517" s="145"/>
      <c r="AB4517" s="145"/>
      <c r="AC4517" s="145"/>
      <c r="AD4517" s="145"/>
      <c r="AE4517" s="145"/>
      <c r="AF4517" s="145"/>
      <c r="AG4517" s="145" t="s">
        <v>2680</v>
      </c>
      <c r="AH4517" s="145"/>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270" t="s">
        <v>3148</v>
      </c>
      <c r="D4518" s="271"/>
      <c r="E4518" s="271"/>
      <c r="F4518" s="271"/>
      <c r="G4518" s="271"/>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376</v>
      </c>
      <c r="AH4518" s="145"/>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52"/>
      <c r="B4519" s="153"/>
      <c r="C4519" s="181" t="s">
        <v>2682</v>
      </c>
      <c r="D4519" s="161"/>
      <c r="E4519" s="162"/>
      <c r="F4519" s="156"/>
      <c r="G4519" s="156"/>
      <c r="H4519" s="156"/>
      <c r="I4519" s="156"/>
      <c r="J4519" s="156"/>
      <c r="K4519" s="156"/>
      <c r="L4519" s="156"/>
      <c r="M4519" s="156"/>
      <c r="N4519" s="155"/>
      <c r="O4519" s="155"/>
      <c r="P4519" s="155"/>
      <c r="Q4519" s="155"/>
      <c r="R4519" s="156"/>
      <c r="S4519" s="156"/>
      <c r="T4519" s="156"/>
      <c r="U4519" s="156"/>
      <c r="V4519" s="156"/>
      <c r="W4519" s="156"/>
      <c r="X4519" s="156"/>
      <c r="Y4519" s="145"/>
      <c r="Z4519" s="145"/>
      <c r="AA4519" s="145"/>
      <c r="AB4519" s="145"/>
      <c r="AC4519" s="145"/>
      <c r="AD4519" s="145"/>
      <c r="AE4519" s="145"/>
      <c r="AF4519" s="145"/>
      <c r="AG4519" s="145" t="s">
        <v>353</v>
      </c>
      <c r="AH4519" s="145">
        <v>0</v>
      </c>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1" t="s">
        <v>3493</v>
      </c>
      <c r="D4520" s="161"/>
      <c r="E4520" s="162"/>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81" t="s">
        <v>3494</v>
      </c>
      <c r="D4521" s="161"/>
      <c r="E4521" s="162">
        <v>15.60713</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0</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x14ac:dyDescent="0.25">
      <c r="A4522" s="164" t="s">
        <v>322</v>
      </c>
      <c r="B4522" s="165" t="s">
        <v>208</v>
      </c>
      <c r="C4522" s="179" t="s">
        <v>209</v>
      </c>
      <c r="D4522" s="166"/>
      <c r="E4522" s="167"/>
      <c r="F4522" s="168"/>
      <c r="G4522" s="168">
        <f>SUMIF(AG4523:AG4537,"&lt;&gt;NOR",G4523:G4537)</f>
        <v>0</v>
      </c>
      <c r="H4522" s="168"/>
      <c r="I4522" s="168">
        <f>SUM(I4523:I4537)</f>
        <v>0</v>
      </c>
      <c r="J4522" s="168"/>
      <c r="K4522" s="168">
        <f>SUM(K4523:K4537)</f>
        <v>0</v>
      </c>
      <c r="L4522" s="168"/>
      <c r="M4522" s="168">
        <f>SUM(M4523:M4537)</f>
        <v>0</v>
      </c>
      <c r="N4522" s="167"/>
      <c r="O4522" s="167">
        <f>SUM(O4523:O4537)</f>
        <v>1.7200000000000002</v>
      </c>
      <c r="P4522" s="167"/>
      <c r="Q4522" s="167">
        <f>SUM(Q4523:Q4537)</f>
        <v>0</v>
      </c>
      <c r="R4522" s="168"/>
      <c r="S4522" s="168"/>
      <c r="T4522" s="169"/>
      <c r="U4522" s="163"/>
      <c r="V4522" s="163">
        <f>SUM(V4523:V4537)</f>
        <v>31.279999999999998</v>
      </c>
      <c r="W4522" s="163"/>
      <c r="X4522" s="163"/>
      <c r="AG4522" t="s">
        <v>323</v>
      </c>
    </row>
    <row r="4523" spans="1:60" ht="20.399999999999999" outlineLevel="1" x14ac:dyDescent="0.25">
      <c r="A4523" s="171">
        <v>423</v>
      </c>
      <c r="B4523" s="172" t="s">
        <v>3495</v>
      </c>
      <c r="C4523" s="180" t="s">
        <v>3496</v>
      </c>
      <c r="D4523" s="173" t="s">
        <v>701</v>
      </c>
      <c r="E4523" s="174">
        <v>17</v>
      </c>
      <c r="F4523" s="175"/>
      <c r="G4523" s="176">
        <f>ROUND(E4523*F4523,2)</f>
        <v>0</v>
      </c>
      <c r="H4523" s="175"/>
      <c r="I4523" s="176">
        <f>ROUND(E4523*H4523,2)</f>
        <v>0</v>
      </c>
      <c r="J4523" s="175"/>
      <c r="K4523" s="176">
        <f>ROUND(E4523*J4523,2)</f>
        <v>0</v>
      </c>
      <c r="L4523" s="176">
        <v>15</v>
      </c>
      <c r="M4523" s="176">
        <f>G4523*(1+L4523/100)</f>
        <v>0</v>
      </c>
      <c r="N4523" s="174">
        <v>8.9349999999999999E-2</v>
      </c>
      <c r="O4523" s="174">
        <f>ROUND(E4523*N4523,2)</f>
        <v>1.52</v>
      </c>
      <c r="P4523" s="174">
        <v>0</v>
      </c>
      <c r="Q4523" s="174">
        <f>ROUND(E4523*P4523,2)</f>
        <v>0</v>
      </c>
      <c r="R4523" s="176" t="s">
        <v>3497</v>
      </c>
      <c r="S4523" s="176" t="s">
        <v>327</v>
      </c>
      <c r="T4523" s="177" t="s">
        <v>327</v>
      </c>
      <c r="U4523" s="156">
        <v>1.508</v>
      </c>
      <c r="V4523" s="156">
        <f>ROUND(E4523*U4523,2)</f>
        <v>25.64</v>
      </c>
      <c r="W4523" s="156"/>
      <c r="X4523" s="156" t="s">
        <v>373</v>
      </c>
      <c r="Y4523" s="145"/>
      <c r="Z4523" s="145"/>
      <c r="AA4523" s="145"/>
      <c r="AB4523" s="145"/>
      <c r="AC4523" s="145"/>
      <c r="AD4523" s="145"/>
      <c r="AE4523" s="145"/>
      <c r="AF4523" s="145"/>
      <c r="AG4523" s="145" t="s">
        <v>374</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270" t="s">
        <v>3498</v>
      </c>
      <c r="D4524" s="271"/>
      <c r="E4524" s="271"/>
      <c r="F4524" s="271"/>
      <c r="G4524" s="271"/>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376</v>
      </c>
      <c r="AH4524" s="145"/>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1" t="s">
        <v>3499</v>
      </c>
      <c r="D4525" s="161"/>
      <c r="E4525" s="162">
        <v>8</v>
      </c>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1" t="s">
        <v>3500</v>
      </c>
      <c r="D4526" s="161"/>
      <c r="E4526" s="162">
        <v>9</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ht="20.399999999999999" outlineLevel="1" x14ac:dyDescent="0.25">
      <c r="A4527" s="171">
        <v>424</v>
      </c>
      <c r="B4527" s="172" t="s">
        <v>3501</v>
      </c>
      <c r="C4527" s="180" t="s">
        <v>3502</v>
      </c>
      <c r="D4527" s="173" t="s">
        <v>701</v>
      </c>
      <c r="E4527" s="174">
        <v>1</v>
      </c>
      <c r="F4527" s="175"/>
      <c r="G4527" s="176">
        <f>ROUND(E4527*F4527,2)</f>
        <v>0</v>
      </c>
      <c r="H4527" s="175"/>
      <c r="I4527" s="176">
        <f>ROUND(E4527*H4527,2)</f>
        <v>0</v>
      </c>
      <c r="J4527" s="175"/>
      <c r="K4527" s="176">
        <f>ROUND(E4527*J4527,2)</f>
        <v>0</v>
      </c>
      <c r="L4527" s="176">
        <v>15</v>
      </c>
      <c r="M4527" s="176">
        <f>G4527*(1+L4527/100)</f>
        <v>0</v>
      </c>
      <c r="N4527" s="174">
        <v>9.7930000000000003E-2</v>
      </c>
      <c r="O4527" s="174">
        <f>ROUND(E4527*N4527,2)</f>
        <v>0.1</v>
      </c>
      <c r="P4527" s="174">
        <v>0</v>
      </c>
      <c r="Q4527" s="174">
        <f>ROUND(E4527*P4527,2)</f>
        <v>0</v>
      </c>
      <c r="R4527" s="176" t="s">
        <v>3497</v>
      </c>
      <c r="S4527" s="176" t="s">
        <v>327</v>
      </c>
      <c r="T4527" s="177" t="s">
        <v>327</v>
      </c>
      <c r="U4527" s="156">
        <v>1.5580000000000001</v>
      </c>
      <c r="V4527" s="156">
        <f>ROUND(E4527*U4527,2)</f>
        <v>1.56</v>
      </c>
      <c r="W4527" s="156"/>
      <c r="X4527" s="156" t="s">
        <v>373</v>
      </c>
      <c r="Y4527" s="145"/>
      <c r="Z4527" s="145"/>
      <c r="AA4527" s="145"/>
      <c r="AB4527" s="145"/>
      <c r="AC4527" s="145"/>
      <c r="AD4527" s="145"/>
      <c r="AE4527" s="145"/>
      <c r="AF4527" s="145"/>
      <c r="AG4527" s="145" t="s">
        <v>374</v>
      </c>
      <c r="AH4527" s="145"/>
      <c r="AI4527" s="145"/>
      <c r="AJ4527" s="145"/>
      <c r="AK4527" s="145"/>
      <c r="AL4527" s="145"/>
      <c r="AM4527" s="145"/>
      <c r="AN4527" s="145"/>
      <c r="AO4527" s="145"/>
      <c r="AP4527" s="145"/>
      <c r="AQ4527" s="145"/>
      <c r="AR4527" s="145"/>
      <c r="AS4527" s="145"/>
      <c r="AT4527" s="145"/>
      <c r="AU4527" s="145"/>
      <c r="AV4527" s="145"/>
      <c r="AW4527" s="145"/>
      <c r="AX4527" s="145"/>
      <c r="AY4527" s="145"/>
      <c r="AZ4527" s="145"/>
      <c r="BA4527" s="145"/>
      <c r="BB4527" s="145"/>
      <c r="BC4527" s="145"/>
      <c r="BD4527" s="145"/>
      <c r="BE4527" s="145"/>
      <c r="BF4527" s="145"/>
      <c r="BG4527" s="145"/>
      <c r="BH4527" s="145"/>
    </row>
    <row r="4528" spans="1:60" outlineLevel="1" x14ac:dyDescent="0.25">
      <c r="A4528" s="152"/>
      <c r="B4528" s="153"/>
      <c r="C4528" s="270" t="s">
        <v>3498</v>
      </c>
      <c r="D4528" s="271"/>
      <c r="E4528" s="271"/>
      <c r="F4528" s="271"/>
      <c r="G4528" s="271"/>
      <c r="H4528" s="156"/>
      <c r="I4528" s="156"/>
      <c r="J4528" s="156"/>
      <c r="K4528" s="156"/>
      <c r="L4528" s="156"/>
      <c r="M4528" s="156"/>
      <c r="N4528" s="155"/>
      <c r="O4528" s="155"/>
      <c r="P4528" s="155"/>
      <c r="Q4528" s="155"/>
      <c r="R4528" s="156"/>
      <c r="S4528" s="156"/>
      <c r="T4528" s="156"/>
      <c r="U4528" s="156"/>
      <c r="V4528" s="156"/>
      <c r="W4528" s="156"/>
      <c r="X4528" s="156"/>
      <c r="Y4528" s="145"/>
      <c r="Z4528" s="145"/>
      <c r="AA4528" s="145"/>
      <c r="AB4528" s="145"/>
      <c r="AC4528" s="145"/>
      <c r="AD4528" s="145"/>
      <c r="AE4528" s="145"/>
      <c r="AF4528" s="145"/>
      <c r="AG4528" s="145" t="s">
        <v>376</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181" t="s">
        <v>3503</v>
      </c>
      <c r="D4529" s="161"/>
      <c r="E4529" s="162">
        <v>1</v>
      </c>
      <c r="F4529" s="156"/>
      <c r="G4529" s="156"/>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353</v>
      </c>
      <c r="AH4529" s="145">
        <v>0</v>
      </c>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ht="20.399999999999999" outlineLevel="1" x14ac:dyDescent="0.25">
      <c r="A4530" s="171">
        <v>425</v>
      </c>
      <c r="B4530" s="172" t="s">
        <v>3504</v>
      </c>
      <c r="C4530" s="180" t="s">
        <v>3505</v>
      </c>
      <c r="D4530" s="173" t="s">
        <v>701</v>
      </c>
      <c r="E4530" s="174">
        <v>1</v>
      </c>
      <c r="F4530" s="175"/>
      <c r="G4530" s="176">
        <f>ROUND(E4530*F4530,2)</f>
        <v>0</v>
      </c>
      <c r="H4530" s="175"/>
      <c r="I4530" s="176">
        <f>ROUND(E4530*H4530,2)</f>
        <v>0</v>
      </c>
      <c r="J4530" s="175"/>
      <c r="K4530" s="176">
        <f>ROUND(E4530*J4530,2)</f>
        <v>0</v>
      </c>
      <c r="L4530" s="176">
        <v>15</v>
      </c>
      <c r="M4530" s="176">
        <f>G4530*(1+L4530/100)</f>
        <v>0</v>
      </c>
      <c r="N4530" s="174">
        <v>9.7930000000000003E-2</v>
      </c>
      <c r="O4530" s="174">
        <f>ROUND(E4530*N4530,2)</f>
        <v>0.1</v>
      </c>
      <c r="P4530" s="174">
        <v>0</v>
      </c>
      <c r="Q4530" s="174">
        <f>ROUND(E4530*P4530,2)</f>
        <v>0</v>
      </c>
      <c r="R4530" s="176" t="s">
        <v>3497</v>
      </c>
      <c r="S4530" s="176" t="s">
        <v>760</v>
      </c>
      <c r="T4530" s="177" t="s">
        <v>328</v>
      </c>
      <c r="U4530" s="156">
        <v>1.5580000000000001</v>
      </c>
      <c r="V4530" s="156">
        <f>ROUND(E4530*U4530,2)</f>
        <v>1.56</v>
      </c>
      <c r="W4530" s="156"/>
      <c r="X4530" s="156" t="s">
        <v>373</v>
      </c>
      <c r="Y4530" s="145"/>
      <c r="Z4530" s="145"/>
      <c r="AA4530" s="145"/>
      <c r="AB4530" s="145"/>
      <c r="AC4530" s="145"/>
      <c r="AD4530" s="145"/>
      <c r="AE4530" s="145"/>
      <c r="AF4530" s="145"/>
      <c r="AG4530" s="145" t="s">
        <v>374</v>
      </c>
      <c r="AH4530" s="145"/>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outlineLevel="1" x14ac:dyDescent="0.25">
      <c r="A4531" s="152"/>
      <c r="B4531" s="153"/>
      <c r="C4531" s="270" t="s">
        <v>3498</v>
      </c>
      <c r="D4531" s="271"/>
      <c r="E4531" s="271"/>
      <c r="F4531" s="271"/>
      <c r="G4531" s="271"/>
      <c r="H4531" s="156"/>
      <c r="I4531" s="156"/>
      <c r="J4531" s="156"/>
      <c r="K4531" s="156"/>
      <c r="L4531" s="156"/>
      <c r="M4531" s="156"/>
      <c r="N4531" s="155"/>
      <c r="O4531" s="155"/>
      <c r="P4531" s="155"/>
      <c r="Q4531" s="155"/>
      <c r="R4531" s="156"/>
      <c r="S4531" s="156"/>
      <c r="T4531" s="156"/>
      <c r="U4531" s="156"/>
      <c r="V4531" s="156"/>
      <c r="W4531" s="156"/>
      <c r="X4531" s="156"/>
      <c r="Y4531" s="145"/>
      <c r="Z4531" s="145"/>
      <c r="AA4531" s="145"/>
      <c r="AB4531" s="145"/>
      <c r="AC4531" s="145"/>
      <c r="AD4531" s="145"/>
      <c r="AE4531" s="145"/>
      <c r="AF4531" s="145"/>
      <c r="AG4531" s="145" t="s">
        <v>376</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181" t="s">
        <v>3506</v>
      </c>
      <c r="D4532" s="161"/>
      <c r="E4532" s="162">
        <v>1</v>
      </c>
      <c r="F4532" s="156"/>
      <c r="G4532" s="156"/>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353</v>
      </c>
      <c r="AH4532" s="145">
        <v>0</v>
      </c>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71">
        <v>426</v>
      </c>
      <c r="B4533" s="172" t="s">
        <v>3507</v>
      </c>
      <c r="C4533" s="180" t="s">
        <v>3508</v>
      </c>
      <c r="D4533" s="173" t="s">
        <v>505</v>
      </c>
      <c r="E4533" s="174">
        <v>1.7148099999999999</v>
      </c>
      <c r="F4533" s="175"/>
      <c r="G4533" s="176">
        <f>ROUND(E4533*F4533,2)</f>
        <v>0</v>
      </c>
      <c r="H4533" s="175"/>
      <c r="I4533" s="176">
        <f>ROUND(E4533*H4533,2)</f>
        <v>0</v>
      </c>
      <c r="J4533" s="175"/>
      <c r="K4533" s="176">
        <f>ROUND(E4533*J4533,2)</f>
        <v>0</v>
      </c>
      <c r="L4533" s="176">
        <v>15</v>
      </c>
      <c r="M4533" s="176">
        <f>G4533*(1+L4533/100)</f>
        <v>0</v>
      </c>
      <c r="N4533" s="174">
        <v>0</v>
      </c>
      <c r="O4533" s="174">
        <f>ROUND(E4533*N4533,2)</f>
        <v>0</v>
      </c>
      <c r="P4533" s="174">
        <v>0</v>
      </c>
      <c r="Q4533" s="174">
        <f>ROUND(E4533*P4533,2)</f>
        <v>0</v>
      </c>
      <c r="R4533" s="176" t="s">
        <v>3497</v>
      </c>
      <c r="S4533" s="176" t="s">
        <v>327</v>
      </c>
      <c r="T4533" s="177" t="s">
        <v>327</v>
      </c>
      <c r="U4533" s="156">
        <v>1.47</v>
      </c>
      <c r="V4533" s="156">
        <f>ROUND(E4533*U4533,2)</f>
        <v>2.52</v>
      </c>
      <c r="W4533" s="156"/>
      <c r="X4533" s="156" t="s">
        <v>2679</v>
      </c>
      <c r="Y4533" s="145"/>
      <c r="Z4533" s="145"/>
      <c r="AA4533" s="145"/>
      <c r="AB4533" s="145"/>
      <c r="AC4533" s="145"/>
      <c r="AD4533" s="145"/>
      <c r="AE4533" s="145"/>
      <c r="AF4533" s="145"/>
      <c r="AG4533" s="145" t="s">
        <v>2680</v>
      </c>
      <c r="AH4533" s="145"/>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outlineLevel="1" x14ac:dyDescent="0.25">
      <c r="A4534" s="152"/>
      <c r="B4534" s="153"/>
      <c r="C4534" s="270" t="s">
        <v>3509</v>
      </c>
      <c r="D4534" s="271"/>
      <c r="E4534" s="271"/>
      <c r="F4534" s="271"/>
      <c r="G4534" s="271"/>
      <c r="H4534" s="156"/>
      <c r="I4534" s="156"/>
      <c r="J4534" s="156"/>
      <c r="K4534" s="156"/>
      <c r="L4534" s="156"/>
      <c r="M4534" s="156"/>
      <c r="N4534" s="155"/>
      <c r="O4534" s="155"/>
      <c r="P4534" s="155"/>
      <c r="Q4534" s="155"/>
      <c r="R4534" s="156"/>
      <c r="S4534" s="156"/>
      <c r="T4534" s="156"/>
      <c r="U4534" s="156"/>
      <c r="V4534" s="156"/>
      <c r="W4534" s="156"/>
      <c r="X4534" s="156"/>
      <c r="Y4534" s="145"/>
      <c r="Z4534" s="145"/>
      <c r="AA4534" s="145"/>
      <c r="AB4534" s="145"/>
      <c r="AC4534" s="145"/>
      <c r="AD4534" s="145"/>
      <c r="AE4534" s="145"/>
      <c r="AF4534" s="145"/>
      <c r="AG4534" s="145" t="s">
        <v>376</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181" t="s">
        <v>2682</v>
      </c>
      <c r="D4535" s="161"/>
      <c r="E4535" s="162"/>
      <c r="F4535" s="156"/>
      <c r="G4535" s="156"/>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353</v>
      </c>
      <c r="AH4535" s="145">
        <v>0</v>
      </c>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1" t="s">
        <v>3510</v>
      </c>
      <c r="D4536" s="161"/>
      <c r="E4536" s="162"/>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52"/>
      <c r="B4537" s="153"/>
      <c r="C4537" s="181" t="s">
        <v>3511</v>
      </c>
      <c r="D4537" s="161"/>
      <c r="E4537" s="162">
        <v>1.7148099999999999</v>
      </c>
      <c r="F4537" s="156"/>
      <c r="G4537" s="156"/>
      <c r="H4537" s="156"/>
      <c r="I4537" s="156"/>
      <c r="J4537" s="156"/>
      <c r="K4537" s="156"/>
      <c r="L4537" s="156"/>
      <c r="M4537" s="156"/>
      <c r="N4537" s="155"/>
      <c r="O4537" s="155"/>
      <c r="P4537" s="155"/>
      <c r="Q4537" s="155"/>
      <c r="R4537" s="156"/>
      <c r="S4537" s="156"/>
      <c r="T4537" s="156"/>
      <c r="U4537" s="156"/>
      <c r="V4537" s="156"/>
      <c r="W4537" s="156"/>
      <c r="X4537" s="156"/>
      <c r="Y4537" s="145"/>
      <c r="Z4537" s="145"/>
      <c r="AA4537" s="145"/>
      <c r="AB4537" s="145"/>
      <c r="AC4537" s="145"/>
      <c r="AD4537" s="145"/>
      <c r="AE4537" s="145"/>
      <c r="AF4537" s="145"/>
      <c r="AG4537" s="145" t="s">
        <v>353</v>
      </c>
      <c r="AH4537" s="145">
        <v>0</v>
      </c>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x14ac:dyDescent="0.25">
      <c r="A4538" s="164" t="s">
        <v>322</v>
      </c>
      <c r="B4538" s="165" t="s">
        <v>218</v>
      </c>
      <c r="C4538" s="179" t="s">
        <v>219</v>
      </c>
      <c r="D4538" s="166"/>
      <c r="E4538" s="167"/>
      <c r="F4538" s="168"/>
      <c r="G4538" s="168">
        <f>SUMIF(AG4539:AG4547,"&lt;&gt;NOR",G4539:G4547)</f>
        <v>0</v>
      </c>
      <c r="H4538" s="168"/>
      <c r="I4538" s="168">
        <f>SUM(I4539:I4547)</f>
        <v>0</v>
      </c>
      <c r="J4538" s="168"/>
      <c r="K4538" s="168">
        <f>SUM(K4539:K4547)</f>
        <v>0</v>
      </c>
      <c r="L4538" s="168"/>
      <c r="M4538" s="168">
        <f>SUM(M4539:M4547)</f>
        <v>0</v>
      </c>
      <c r="N4538" s="167"/>
      <c r="O4538" s="167">
        <f>SUM(O4539:O4547)</f>
        <v>0</v>
      </c>
      <c r="P4538" s="167"/>
      <c r="Q4538" s="167">
        <f>SUM(Q4539:Q4547)</f>
        <v>0</v>
      </c>
      <c r="R4538" s="168"/>
      <c r="S4538" s="168"/>
      <c r="T4538" s="169"/>
      <c r="U4538" s="163"/>
      <c r="V4538" s="163">
        <f>SUM(V4539:V4547)</f>
        <v>1.1000000000000001</v>
      </c>
      <c r="W4538" s="163"/>
      <c r="X4538" s="163"/>
      <c r="AG4538" t="s">
        <v>323</v>
      </c>
    </row>
    <row r="4539" spans="1:60" outlineLevel="1" x14ac:dyDescent="0.25">
      <c r="A4539" s="171">
        <v>427</v>
      </c>
      <c r="B4539" s="172" t="s">
        <v>3512</v>
      </c>
      <c r="C4539" s="180" t="s">
        <v>3513</v>
      </c>
      <c r="D4539" s="173" t="s">
        <v>701</v>
      </c>
      <c r="E4539" s="174">
        <v>2</v>
      </c>
      <c r="F4539" s="175"/>
      <c r="G4539" s="176">
        <f>ROUND(E4539*F4539,2)</f>
        <v>0</v>
      </c>
      <c r="H4539" s="175"/>
      <c r="I4539" s="176">
        <f>ROUND(E4539*H4539,2)</f>
        <v>0</v>
      </c>
      <c r="J4539" s="175"/>
      <c r="K4539" s="176">
        <f>ROUND(E4539*J4539,2)</f>
        <v>0</v>
      </c>
      <c r="L4539" s="176">
        <v>15</v>
      </c>
      <c r="M4539" s="176">
        <f>G4539*(1+L4539/100)</f>
        <v>0</v>
      </c>
      <c r="N4539" s="174">
        <v>0</v>
      </c>
      <c r="O4539" s="174">
        <f>ROUND(E4539*N4539,2)</f>
        <v>0</v>
      </c>
      <c r="P4539" s="174">
        <v>0</v>
      </c>
      <c r="Q4539" s="174">
        <f>ROUND(E4539*P4539,2)</f>
        <v>0</v>
      </c>
      <c r="R4539" s="176" t="s">
        <v>3514</v>
      </c>
      <c r="S4539" s="176" t="s">
        <v>327</v>
      </c>
      <c r="T4539" s="177" t="s">
        <v>327</v>
      </c>
      <c r="U4539" s="156">
        <v>0.55000000000000004</v>
      </c>
      <c r="V4539" s="156">
        <f>ROUND(E4539*U4539,2)</f>
        <v>1.1000000000000001</v>
      </c>
      <c r="W4539" s="156"/>
      <c r="X4539" s="156" t="s">
        <v>373</v>
      </c>
      <c r="Y4539" s="145"/>
      <c r="Z4539" s="145"/>
      <c r="AA4539" s="145"/>
      <c r="AB4539" s="145"/>
      <c r="AC4539" s="145"/>
      <c r="AD4539" s="145"/>
      <c r="AE4539" s="145"/>
      <c r="AF4539" s="145"/>
      <c r="AG4539" s="145" t="s">
        <v>374</v>
      </c>
      <c r="AH4539" s="145"/>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1" t="s">
        <v>3515</v>
      </c>
      <c r="D4540" s="161"/>
      <c r="E4540" s="162">
        <v>2</v>
      </c>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71">
        <v>428</v>
      </c>
      <c r="B4541" s="172" t="s">
        <v>3516</v>
      </c>
      <c r="C4541" s="180" t="s">
        <v>3517</v>
      </c>
      <c r="D4541" s="173" t="s">
        <v>701</v>
      </c>
      <c r="E4541" s="174">
        <v>2</v>
      </c>
      <c r="F4541" s="175"/>
      <c r="G4541" s="176">
        <f>ROUND(E4541*F4541,2)</f>
        <v>0</v>
      </c>
      <c r="H4541" s="175"/>
      <c r="I4541" s="176">
        <f>ROUND(E4541*H4541,2)</f>
        <v>0</v>
      </c>
      <c r="J4541" s="175"/>
      <c r="K4541" s="176">
        <f>ROUND(E4541*J4541,2)</f>
        <v>0</v>
      </c>
      <c r="L4541" s="176">
        <v>15</v>
      </c>
      <c r="M4541" s="176">
        <f>G4541*(1+L4541/100)</f>
        <v>0</v>
      </c>
      <c r="N4541" s="174">
        <v>2.9999999999999997E-4</v>
      </c>
      <c r="O4541" s="174">
        <f>ROUND(E4541*N4541,2)</f>
        <v>0</v>
      </c>
      <c r="P4541" s="174">
        <v>0</v>
      </c>
      <c r="Q4541" s="174">
        <f>ROUND(E4541*P4541,2)</f>
        <v>0</v>
      </c>
      <c r="R4541" s="176"/>
      <c r="S4541" s="176" t="s">
        <v>760</v>
      </c>
      <c r="T4541" s="177" t="s">
        <v>328</v>
      </c>
      <c r="U4541" s="156">
        <v>0</v>
      </c>
      <c r="V4541" s="156">
        <f>ROUND(E4541*U4541,2)</f>
        <v>0</v>
      </c>
      <c r="W4541" s="156"/>
      <c r="X4541" s="156" t="s">
        <v>507</v>
      </c>
      <c r="Y4541" s="145"/>
      <c r="Z4541" s="145"/>
      <c r="AA4541" s="145"/>
      <c r="AB4541" s="145"/>
      <c r="AC4541" s="145"/>
      <c r="AD4541" s="145"/>
      <c r="AE4541" s="145"/>
      <c r="AF4541" s="145"/>
      <c r="AG4541" s="145" t="s">
        <v>508</v>
      </c>
      <c r="AH4541" s="145"/>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outlineLevel="1" x14ac:dyDescent="0.25">
      <c r="A4542" s="152"/>
      <c r="B4542" s="153"/>
      <c r="C4542" s="181" t="s">
        <v>3518</v>
      </c>
      <c r="D4542" s="161"/>
      <c r="E4542" s="162">
        <v>2</v>
      </c>
      <c r="F4542" s="156"/>
      <c r="G4542" s="156"/>
      <c r="H4542" s="156"/>
      <c r="I4542" s="156"/>
      <c r="J4542" s="156"/>
      <c r="K4542" s="156"/>
      <c r="L4542" s="156"/>
      <c r="M4542" s="156"/>
      <c r="N4542" s="155"/>
      <c r="O4542" s="155"/>
      <c r="P4542" s="155"/>
      <c r="Q4542" s="155"/>
      <c r="R4542" s="156"/>
      <c r="S4542" s="156"/>
      <c r="T4542" s="156"/>
      <c r="U4542" s="156"/>
      <c r="V4542" s="156"/>
      <c r="W4542" s="156"/>
      <c r="X4542" s="156"/>
      <c r="Y4542" s="145"/>
      <c r="Z4542" s="145"/>
      <c r="AA4542" s="145"/>
      <c r="AB4542" s="145"/>
      <c r="AC4542" s="145"/>
      <c r="AD4542" s="145"/>
      <c r="AE4542" s="145"/>
      <c r="AF4542" s="145"/>
      <c r="AG4542" s="145" t="s">
        <v>353</v>
      </c>
      <c r="AH4542" s="145">
        <v>5</v>
      </c>
      <c r="AI4542" s="145"/>
      <c r="AJ4542" s="145"/>
      <c r="AK4542" s="145"/>
      <c r="AL4542" s="145"/>
      <c r="AM4542" s="145"/>
      <c r="AN4542" s="145"/>
      <c r="AO4542" s="145"/>
      <c r="AP4542" s="145"/>
      <c r="AQ4542" s="145"/>
      <c r="AR4542" s="145"/>
      <c r="AS4542" s="145"/>
      <c r="AT4542" s="145"/>
      <c r="AU4542" s="145"/>
      <c r="AV4542" s="145"/>
      <c r="AW4542" s="145"/>
      <c r="AX4542" s="145"/>
      <c r="AY4542" s="145"/>
      <c r="AZ4542" s="145"/>
      <c r="BA4542" s="145"/>
      <c r="BB4542" s="145"/>
      <c r="BC4542" s="145"/>
      <c r="BD4542" s="145"/>
      <c r="BE4542" s="145"/>
      <c r="BF4542" s="145"/>
      <c r="BG4542" s="145"/>
      <c r="BH4542" s="145"/>
    </row>
    <row r="4543" spans="1:60" outlineLevel="1" x14ac:dyDescent="0.25">
      <c r="A4543" s="171">
        <v>429</v>
      </c>
      <c r="B4543" s="172" t="s">
        <v>3519</v>
      </c>
      <c r="C4543" s="180" t="s">
        <v>3520</v>
      </c>
      <c r="D4543" s="173" t="s">
        <v>505</v>
      </c>
      <c r="E4543" s="174">
        <v>5.9999999999999995E-4</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3514</v>
      </c>
      <c r="S4543" s="176" t="s">
        <v>327</v>
      </c>
      <c r="T4543" s="177" t="s">
        <v>327</v>
      </c>
      <c r="U4543" s="156">
        <v>5.2060000000000004</v>
      </c>
      <c r="V4543" s="156">
        <f>ROUND(E4543*U4543,2)</f>
        <v>0</v>
      </c>
      <c r="W4543" s="156"/>
      <c r="X4543" s="156" t="s">
        <v>2679</v>
      </c>
      <c r="Y4543" s="145"/>
      <c r="Z4543" s="145"/>
      <c r="AA4543" s="145"/>
      <c r="AB4543" s="145"/>
      <c r="AC4543" s="145"/>
      <c r="AD4543" s="145"/>
      <c r="AE4543" s="145"/>
      <c r="AF4543" s="145"/>
      <c r="AG4543" s="145" t="s">
        <v>2680</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270" t="s">
        <v>3521</v>
      </c>
      <c r="D4544" s="271"/>
      <c r="E4544" s="271"/>
      <c r="F4544" s="271"/>
      <c r="G4544" s="271"/>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376</v>
      </c>
      <c r="AH4544" s="145"/>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52"/>
      <c r="B4545" s="153"/>
      <c r="C4545" s="181" t="s">
        <v>2682</v>
      </c>
      <c r="D4545" s="161"/>
      <c r="E4545" s="162"/>
      <c r="F4545" s="156"/>
      <c r="G4545" s="156"/>
      <c r="H4545" s="156"/>
      <c r="I4545" s="156"/>
      <c r="J4545" s="156"/>
      <c r="K4545" s="156"/>
      <c r="L4545" s="156"/>
      <c r="M4545" s="156"/>
      <c r="N4545" s="155"/>
      <c r="O4545" s="155"/>
      <c r="P4545" s="155"/>
      <c r="Q4545" s="155"/>
      <c r="R4545" s="156"/>
      <c r="S4545" s="156"/>
      <c r="T4545" s="156"/>
      <c r="U4545" s="156"/>
      <c r="V4545" s="156"/>
      <c r="W4545" s="156"/>
      <c r="X4545" s="156"/>
      <c r="Y4545" s="145"/>
      <c r="Z4545" s="145"/>
      <c r="AA4545" s="145"/>
      <c r="AB4545" s="145"/>
      <c r="AC4545" s="145"/>
      <c r="AD4545" s="145"/>
      <c r="AE4545" s="145"/>
      <c r="AF4545" s="145"/>
      <c r="AG4545" s="145" t="s">
        <v>353</v>
      </c>
      <c r="AH4545" s="145">
        <v>0</v>
      </c>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1" t="s">
        <v>3522</v>
      </c>
      <c r="D4546" s="161"/>
      <c r="E4546" s="162"/>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0</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52"/>
      <c r="B4547" s="153"/>
      <c r="C4547" s="181" t="s">
        <v>3523</v>
      </c>
      <c r="D4547" s="161"/>
      <c r="E4547" s="162">
        <v>5.9999999999999995E-4</v>
      </c>
      <c r="F4547" s="156"/>
      <c r="G4547" s="156"/>
      <c r="H4547" s="156"/>
      <c r="I4547" s="156"/>
      <c r="J4547" s="156"/>
      <c r="K4547" s="156"/>
      <c r="L4547" s="156"/>
      <c r="M4547" s="156"/>
      <c r="N4547" s="155"/>
      <c r="O4547" s="155"/>
      <c r="P4547" s="155"/>
      <c r="Q4547" s="155"/>
      <c r="R4547" s="156"/>
      <c r="S4547" s="156"/>
      <c r="T4547" s="156"/>
      <c r="U4547" s="156"/>
      <c r="V4547" s="156"/>
      <c r="W4547" s="156"/>
      <c r="X4547" s="156"/>
      <c r="Y4547" s="145"/>
      <c r="Z4547" s="145"/>
      <c r="AA4547" s="145"/>
      <c r="AB4547" s="145"/>
      <c r="AC4547" s="145"/>
      <c r="AD4547" s="145"/>
      <c r="AE4547" s="145"/>
      <c r="AF4547" s="145"/>
      <c r="AG4547" s="145" t="s">
        <v>353</v>
      </c>
      <c r="AH4547" s="145">
        <v>0</v>
      </c>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x14ac:dyDescent="0.25">
      <c r="A4548" s="164" t="s">
        <v>322</v>
      </c>
      <c r="B4548" s="165" t="s">
        <v>230</v>
      </c>
      <c r="C4548" s="179" t="s">
        <v>231</v>
      </c>
      <c r="D4548" s="166"/>
      <c r="E4548" s="167"/>
      <c r="F4548" s="168"/>
      <c r="G4548" s="168">
        <f>SUMIF(AG4549:AG4607,"&lt;&gt;NOR",G4549:G4607)</f>
        <v>0</v>
      </c>
      <c r="H4548" s="168"/>
      <c r="I4548" s="168">
        <f>SUM(I4549:I4607)</f>
        <v>0</v>
      </c>
      <c r="J4548" s="168"/>
      <c r="K4548" s="168">
        <f>SUM(K4549:K4607)</f>
        <v>0</v>
      </c>
      <c r="L4548" s="168"/>
      <c r="M4548" s="168">
        <f>SUM(M4549:M4607)</f>
        <v>0</v>
      </c>
      <c r="N4548" s="167"/>
      <c r="O4548" s="167">
        <f>SUM(O4549:O4607)</f>
        <v>1.6800000000000002</v>
      </c>
      <c r="P4548" s="167"/>
      <c r="Q4548" s="167">
        <f>SUM(Q4549:Q4607)</f>
        <v>0</v>
      </c>
      <c r="R4548" s="168"/>
      <c r="S4548" s="168"/>
      <c r="T4548" s="169"/>
      <c r="U4548" s="163"/>
      <c r="V4548" s="163">
        <f>SUM(V4549:V4607)</f>
        <v>356.77</v>
      </c>
      <c r="W4548" s="163"/>
      <c r="X4548" s="163"/>
      <c r="AG4548" t="s">
        <v>323</v>
      </c>
    </row>
    <row r="4549" spans="1:60" ht="20.399999999999999" outlineLevel="1" x14ac:dyDescent="0.25">
      <c r="A4549" s="171">
        <v>430</v>
      </c>
      <c r="B4549" s="172" t="s">
        <v>3524</v>
      </c>
      <c r="C4549" s="180" t="s">
        <v>3525</v>
      </c>
      <c r="D4549" s="173" t="s">
        <v>758</v>
      </c>
      <c r="E4549" s="174">
        <v>358.74</v>
      </c>
      <c r="F4549" s="175"/>
      <c r="G4549" s="176">
        <f>ROUND(E4549*F4549,2)</f>
        <v>0</v>
      </c>
      <c r="H4549" s="175"/>
      <c r="I4549" s="176">
        <f>ROUND(E4549*H4549,2)</f>
        <v>0</v>
      </c>
      <c r="J4549" s="175"/>
      <c r="K4549" s="176">
        <f>ROUND(E4549*J4549,2)</f>
        <v>0</v>
      </c>
      <c r="L4549" s="176">
        <v>15</v>
      </c>
      <c r="M4549" s="176">
        <f>G4549*(1+L4549/100)</f>
        <v>0</v>
      </c>
      <c r="N4549" s="174">
        <v>2.9299999999999999E-3</v>
      </c>
      <c r="O4549" s="174">
        <f>ROUND(E4549*N4549,2)</f>
        <v>1.05</v>
      </c>
      <c r="P4549" s="174">
        <v>0</v>
      </c>
      <c r="Q4549" s="174">
        <f>ROUND(E4549*P4549,2)</f>
        <v>0</v>
      </c>
      <c r="R4549" s="176" t="s">
        <v>3526</v>
      </c>
      <c r="S4549" s="176" t="s">
        <v>327</v>
      </c>
      <c r="T4549" s="177" t="s">
        <v>327</v>
      </c>
      <c r="U4549" s="156">
        <v>0.5645</v>
      </c>
      <c r="V4549" s="156">
        <f>ROUND(E4549*U4549,2)</f>
        <v>202.51</v>
      </c>
      <c r="W4549" s="156"/>
      <c r="X4549" s="156" t="s">
        <v>373</v>
      </c>
      <c r="Y4549" s="145"/>
      <c r="Z4549" s="145"/>
      <c r="AA4549" s="145"/>
      <c r="AB4549" s="145"/>
      <c r="AC4549" s="145"/>
      <c r="AD4549" s="145"/>
      <c r="AE4549" s="145"/>
      <c r="AF4549" s="145"/>
      <c r="AG4549" s="145" t="s">
        <v>374</v>
      </c>
      <c r="AH4549" s="145"/>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1" t="s">
        <v>3527</v>
      </c>
      <c r="D4550" s="161"/>
      <c r="E4550" s="162">
        <v>164.3</v>
      </c>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1" t="s">
        <v>3528</v>
      </c>
      <c r="D4551" s="161"/>
      <c r="E4551" s="162">
        <v>65</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outlineLevel="1" x14ac:dyDescent="0.25">
      <c r="A4552" s="152"/>
      <c r="B4552" s="153"/>
      <c r="C4552" s="181" t="s">
        <v>3529</v>
      </c>
      <c r="D4552" s="161"/>
      <c r="E4552" s="162">
        <v>103.4</v>
      </c>
      <c r="F4552" s="156"/>
      <c r="G4552" s="156"/>
      <c r="H4552" s="156"/>
      <c r="I4552" s="156"/>
      <c r="J4552" s="156"/>
      <c r="K4552" s="156"/>
      <c r="L4552" s="156"/>
      <c r="M4552" s="156"/>
      <c r="N4552" s="155"/>
      <c r="O4552" s="155"/>
      <c r="P4552" s="155"/>
      <c r="Q4552" s="155"/>
      <c r="R4552" s="156"/>
      <c r="S4552" s="156"/>
      <c r="T4552" s="156"/>
      <c r="U4552" s="156"/>
      <c r="V4552" s="156"/>
      <c r="W4552" s="156"/>
      <c r="X4552" s="156"/>
      <c r="Y4552" s="145"/>
      <c r="Z4552" s="145"/>
      <c r="AA4552" s="145"/>
      <c r="AB4552" s="145"/>
      <c r="AC4552" s="145"/>
      <c r="AD4552" s="145"/>
      <c r="AE4552" s="145"/>
      <c r="AF4552" s="145"/>
      <c r="AG4552" s="145" t="s">
        <v>353</v>
      </c>
      <c r="AH4552" s="145">
        <v>0</v>
      </c>
      <c r="AI4552" s="145"/>
      <c r="AJ4552" s="145"/>
      <c r="AK4552" s="145"/>
      <c r="AL4552" s="145"/>
      <c r="AM4552" s="145"/>
      <c r="AN4552" s="145"/>
      <c r="AO4552" s="145"/>
      <c r="AP4552" s="145"/>
      <c r="AQ4552" s="145"/>
      <c r="AR4552" s="145"/>
      <c r="AS4552" s="145"/>
      <c r="AT4552" s="145"/>
      <c r="AU4552" s="145"/>
      <c r="AV4552" s="145"/>
      <c r="AW4552" s="145"/>
      <c r="AX4552" s="145"/>
      <c r="AY4552" s="145"/>
      <c r="AZ4552" s="145"/>
      <c r="BA4552" s="145"/>
      <c r="BB4552" s="145"/>
      <c r="BC4552" s="145"/>
      <c r="BD4552" s="145"/>
      <c r="BE4552" s="145"/>
      <c r="BF4552" s="145"/>
      <c r="BG4552" s="145"/>
      <c r="BH4552" s="145"/>
    </row>
    <row r="4553" spans="1:60" outlineLevel="1" x14ac:dyDescent="0.25">
      <c r="A4553" s="152"/>
      <c r="B4553" s="153"/>
      <c r="C4553" s="181" t="s">
        <v>3530</v>
      </c>
      <c r="D4553" s="161"/>
      <c r="E4553" s="162">
        <v>26.04</v>
      </c>
      <c r="F4553" s="156"/>
      <c r="G4553" s="156"/>
      <c r="H4553" s="156"/>
      <c r="I4553" s="156"/>
      <c r="J4553" s="156"/>
      <c r="K4553" s="156"/>
      <c r="L4553" s="156"/>
      <c r="M4553" s="156"/>
      <c r="N4553" s="155"/>
      <c r="O4553" s="155"/>
      <c r="P4553" s="155"/>
      <c r="Q4553" s="155"/>
      <c r="R4553" s="156"/>
      <c r="S4553" s="156"/>
      <c r="T4553" s="156"/>
      <c r="U4553" s="156"/>
      <c r="V4553" s="156"/>
      <c r="W4553" s="156"/>
      <c r="X4553" s="156"/>
      <c r="Y4553" s="145"/>
      <c r="Z4553" s="145"/>
      <c r="AA4553" s="145"/>
      <c r="AB4553" s="145"/>
      <c r="AC4553" s="145"/>
      <c r="AD4553" s="145"/>
      <c r="AE4553" s="145"/>
      <c r="AF4553" s="145"/>
      <c r="AG4553" s="145" t="s">
        <v>353</v>
      </c>
      <c r="AH4553" s="145">
        <v>0</v>
      </c>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ht="20.399999999999999" outlineLevel="1" x14ac:dyDescent="0.25">
      <c r="A4554" s="171">
        <v>431</v>
      </c>
      <c r="B4554" s="172" t="s">
        <v>3531</v>
      </c>
      <c r="C4554" s="180" t="s">
        <v>3532</v>
      </c>
      <c r="D4554" s="173" t="s">
        <v>758</v>
      </c>
      <c r="E4554" s="174">
        <v>1.8</v>
      </c>
      <c r="F4554" s="175"/>
      <c r="G4554" s="176">
        <f>ROUND(E4554*F4554,2)</f>
        <v>0</v>
      </c>
      <c r="H4554" s="175"/>
      <c r="I4554" s="176">
        <f>ROUND(E4554*H4554,2)</f>
        <v>0</v>
      </c>
      <c r="J4554" s="175"/>
      <c r="K4554" s="176">
        <f>ROUND(E4554*J4554,2)</f>
        <v>0</v>
      </c>
      <c r="L4554" s="176">
        <v>15</v>
      </c>
      <c r="M4554" s="176">
        <f>G4554*(1+L4554/100)</f>
        <v>0</v>
      </c>
      <c r="N4554" s="174">
        <v>2.2100000000000002E-3</v>
      </c>
      <c r="O4554" s="174">
        <f>ROUND(E4554*N4554,2)</f>
        <v>0</v>
      </c>
      <c r="P4554" s="174">
        <v>0</v>
      </c>
      <c r="Q4554" s="174">
        <f>ROUND(E4554*P4554,2)</f>
        <v>0</v>
      </c>
      <c r="R4554" s="176" t="s">
        <v>3526</v>
      </c>
      <c r="S4554" s="176" t="s">
        <v>327</v>
      </c>
      <c r="T4554" s="177" t="s">
        <v>327</v>
      </c>
      <c r="U4554" s="156">
        <v>0.75360000000000005</v>
      </c>
      <c r="V4554" s="156">
        <f>ROUND(E4554*U4554,2)</f>
        <v>1.36</v>
      </c>
      <c r="W4554" s="156"/>
      <c r="X4554" s="156" t="s">
        <v>373</v>
      </c>
      <c r="Y4554" s="145"/>
      <c r="Z4554" s="145"/>
      <c r="AA4554" s="145"/>
      <c r="AB4554" s="145"/>
      <c r="AC4554" s="145"/>
      <c r="AD4554" s="145"/>
      <c r="AE4554" s="145"/>
      <c r="AF4554" s="145"/>
      <c r="AG4554" s="145" t="s">
        <v>374</v>
      </c>
      <c r="AH4554" s="145"/>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270" t="s">
        <v>3533</v>
      </c>
      <c r="D4555" s="271"/>
      <c r="E4555" s="271"/>
      <c r="F4555" s="271"/>
      <c r="G4555" s="271"/>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376</v>
      </c>
      <c r="AH4555" s="145"/>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1" t="s">
        <v>3534</v>
      </c>
      <c r="D4556" s="161"/>
      <c r="E4556" s="162">
        <v>0.6</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1" t="s">
        <v>3535</v>
      </c>
      <c r="D4557" s="161"/>
      <c r="E4557" s="162">
        <v>1.2</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432</v>
      </c>
      <c r="B4558" s="172" t="s">
        <v>3536</v>
      </c>
      <c r="C4558" s="180" t="s">
        <v>3537</v>
      </c>
      <c r="D4558" s="173" t="s">
        <v>758</v>
      </c>
      <c r="E4558" s="174">
        <v>6.6</v>
      </c>
      <c r="F4558" s="175"/>
      <c r="G4558" s="176">
        <f>ROUND(E4558*F4558,2)</f>
        <v>0</v>
      </c>
      <c r="H4558" s="175"/>
      <c r="I4558" s="176">
        <f>ROUND(E4558*H4558,2)</f>
        <v>0</v>
      </c>
      <c r="J4558" s="175"/>
      <c r="K4558" s="176">
        <f>ROUND(E4558*J4558,2)</f>
        <v>0</v>
      </c>
      <c r="L4558" s="176">
        <v>15</v>
      </c>
      <c r="M4558" s="176">
        <f>G4558*(1+L4558/100)</f>
        <v>0</v>
      </c>
      <c r="N4558" s="174">
        <v>2.7399999999999998E-3</v>
      </c>
      <c r="O4558" s="174">
        <f>ROUND(E4558*N4558,2)</f>
        <v>0.02</v>
      </c>
      <c r="P4558" s="174">
        <v>0</v>
      </c>
      <c r="Q4558" s="174">
        <f>ROUND(E4558*P4558,2)</f>
        <v>0</v>
      </c>
      <c r="R4558" s="176" t="s">
        <v>3526</v>
      </c>
      <c r="S4558" s="176" t="s">
        <v>327</v>
      </c>
      <c r="T4558" s="177" t="s">
        <v>327</v>
      </c>
      <c r="U4558" s="156">
        <v>0.78464999999999996</v>
      </c>
      <c r="V4558" s="156">
        <f>ROUND(E4558*U4558,2)</f>
        <v>5.18</v>
      </c>
      <c r="W4558" s="156"/>
      <c r="X4558" s="156" t="s">
        <v>373</v>
      </c>
      <c r="Y4558" s="145"/>
      <c r="Z4558" s="145"/>
      <c r="AA4558" s="145"/>
      <c r="AB4558" s="145"/>
      <c r="AC4558" s="145"/>
      <c r="AD4558" s="145"/>
      <c r="AE4558" s="145"/>
      <c r="AF4558" s="145"/>
      <c r="AG4558" s="145" t="s">
        <v>374</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3533</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376</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1" t="s">
        <v>3538</v>
      </c>
      <c r="D4560" s="161"/>
      <c r="E4560" s="162">
        <v>6.6</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433</v>
      </c>
      <c r="B4561" s="172" t="s">
        <v>3539</v>
      </c>
      <c r="C4561" s="180" t="s">
        <v>3540</v>
      </c>
      <c r="D4561" s="173" t="s">
        <v>758</v>
      </c>
      <c r="E4561" s="174">
        <v>19.364999999999998</v>
      </c>
      <c r="F4561" s="175"/>
      <c r="G4561" s="176">
        <f>ROUND(E4561*F4561,2)</f>
        <v>0</v>
      </c>
      <c r="H4561" s="175"/>
      <c r="I4561" s="176">
        <f>ROUND(E4561*H4561,2)</f>
        <v>0</v>
      </c>
      <c r="J4561" s="175"/>
      <c r="K4561" s="176">
        <f>ROUND(E4561*J4561,2)</f>
        <v>0</v>
      </c>
      <c r="L4561" s="176">
        <v>15</v>
      </c>
      <c r="M4561" s="176">
        <f>G4561*(1+L4561/100)</f>
        <v>0</v>
      </c>
      <c r="N4561" s="174">
        <v>3.0100000000000001E-3</v>
      </c>
      <c r="O4561" s="174">
        <f>ROUND(E4561*N4561,2)</f>
        <v>0.06</v>
      </c>
      <c r="P4561" s="174">
        <v>0</v>
      </c>
      <c r="Q4561" s="174">
        <f>ROUND(E4561*P4561,2)</f>
        <v>0</v>
      </c>
      <c r="R4561" s="176" t="s">
        <v>3526</v>
      </c>
      <c r="S4561" s="176" t="s">
        <v>327</v>
      </c>
      <c r="T4561" s="177" t="s">
        <v>327</v>
      </c>
      <c r="U4561" s="156">
        <v>0.80189999999999995</v>
      </c>
      <c r="V4561" s="156">
        <f>ROUND(E4561*U4561,2)</f>
        <v>15.53</v>
      </c>
      <c r="W4561" s="156"/>
      <c r="X4561" s="156" t="s">
        <v>373</v>
      </c>
      <c r="Y4561" s="145"/>
      <c r="Z4561" s="145"/>
      <c r="AA4561" s="145"/>
      <c r="AB4561" s="145"/>
      <c r="AC4561" s="145"/>
      <c r="AD4561" s="145"/>
      <c r="AE4561" s="145"/>
      <c r="AF4561" s="145"/>
      <c r="AG4561" s="145" t="s">
        <v>374</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3533</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376</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1" t="s">
        <v>3541</v>
      </c>
      <c r="D4563" s="161"/>
      <c r="E4563" s="162">
        <v>19.364999999999998</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434</v>
      </c>
      <c r="B4564" s="172" t="s">
        <v>3542</v>
      </c>
      <c r="C4564" s="180" t="s">
        <v>3543</v>
      </c>
      <c r="D4564" s="173" t="s">
        <v>758</v>
      </c>
      <c r="E4564" s="174">
        <v>7.7</v>
      </c>
      <c r="F4564" s="175"/>
      <c r="G4564" s="176">
        <f>ROUND(E4564*F4564,2)</f>
        <v>0</v>
      </c>
      <c r="H4564" s="175"/>
      <c r="I4564" s="176">
        <f>ROUND(E4564*H4564,2)</f>
        <v>0</v>
      </c>
      <c r="J4564" s="175"/>
      <c r="K4564" s="176">
        <f>ROUND(E4564*J4564,2)</f>
        <v>0</v>
      </c>
      <c r="L4564" s="176">
        <v>15</v>
      </c>
      <c r="M4564" s="176">
        <f>G4564*(1+L4564/100)</f>
        <v>0</v>
      </c>
      <c r="N4564" s="174">
        <v>3.4499999999999999E-3</v>
      </c>
      <c r="O4564" s="174">
        <f>ROUND(E4564*N4564,2)</f>
        <v>0.03</v>
      </c>
      <c r="P4564" s="174">
        <v>0</v>
      </c>
      <c r="Q4564" s="174">
        <f>ROUND(E4564*P4564,2)</f>
        <v>0</v>
      </c>
      <c r="R4564" s="176" t="s">
        <v>3526</v>
      </c>
      <c r="S4564" s="176" t="s">
        <v>327</v>
      </c>
      <c r="T4564" s="177" t="s">
        <v>327</v>
      </c>
      <c r="U4564" s="156">
        <v>0.81915000000000004</v>
      </c>
      <c r="V4564" s="156">
        <f>ROUND(E4564*U4564,2)</f>
        <v>6.31</v>
      </c>
      <c r="W4564" s="156"/>
      <c r="X4564" s="156" t="s">
        <v>373</v>
      </c>
      <c r="Y4564" s="145"/>
      <c r="Z4564" s="145"/>
      <c r="AA4564" s="145"/>
      <c r="AB4564" s="145"/>
      <c r="AC4564" s="145"/>
      <c r="AD4564" s="145"/>
      <c r="AE4564" s="145"/>
      <c r="AF4564" s="145"/>
      <c r="AG4564" s="145" t="s">
        <v>374</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3533</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376</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1" t="s">
        <v>3544</v>
      </c>
      <c r="D4566" s="161"/>
      <c r="E4566" s="162">
        <v>7.7</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435</v>
      </c>
      <c r="B4567" s="172" t="s">
        <v>3545</v>
      </c>
      <c r="C4567" s="180" t="s">
        <v>3546</v>
      </c>
      <c r="D4567" s="173" t="s">
        <v>758</v>
      </c>
      <c r="E4567" s="174">
        <v>88.14</v>
      </c>
      <c r="F4567" s="175"/>
      <c r="G4567" s="176">
        <f>ROUND(E4567*F4567,2)</f>
        <v>0</v>
      </c>
      <c r="H4567" s="175"/>
      <c r="I4567" s="176">
        <f>ROUND(E4567*H4567,2)</f>
        <v>0</v>
      </c>
      <c r="J4567" s="175"/>
      <c r="K4567" s="176">
        <f>ROUND(E4567*J4567,2)</f>
        <v>0</v>
      </c>
      <c r="L4567" s="176">
        <v>15</v>
      </c>
      <c r="M4567" s="176">
        <f>G4567*(1+L4567/100)</f>
        <v>0</v>
      </c>
      <c r="N4567" s="174">
        <v>3.4199999999999999E-3</v>
      </c>
      <c r="O4567" s="174">
        <f>ROUND(E4567*N4567,2)</f>
        <v>0.3</v>
      </c>
      <c r="P4567" s="174">
        <v>0</v>
      </c>
      <c r="Q4567" s="174">
        <f>ROUND(E4567*P4567,2)</f>
        <v>0</v>
      </c>
      <c r="R4567" s="176" t="s">
        <v>3526</v>
      </c>
      <c r="S4567" s="176" t="s">
        <v>327</v>
      </c>
      <c r="T4567" s="177" t="s">
        <v>327</v>
      </c>
      <c r="U4567" s="156">
        <v>0.76165000000000005</v>
      </c>
      <c r="V4567" s="156">
        <f>ROUND(E4567*U4567,2)</f>
        <v>67.13</v>
      </c>
      <c r="W4567" s="156"/>
      <c r="X4567" s="156" t="s">
        <v>373</v>
      </c>
      <c r="Y4567" s="145"/>
      <c r="Z4567" s="145"/>
      <c r="AA4567" s="145"/>
      <c r="AB4567" s="145"/>
      <c r="AC4567" s="145"/>
      <c r="AD4567" s="145"/>
      <c r="AE4567" s="145"/>
      <c r="AF4567" s="145"/>
      <c r="AG4567" s="145" t="s">
        <v>374</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3533</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376</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1" t="s">
        <v>3547</v>
      </c>
      <c r="D4569" s="161"/>
      <c r="E4569" s="162">
        <v>9.1999999999999993</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outlineLevel="1" x14ac:dyDescent="0.25">
      <c r="A4570" s="152"/>
      <c r="B4570" s="153"/>
      <c r="C4570" s="181" t="s">
        <v>3548</v>
      </c>
      <c r="D4570" s="161"/>
      <c r="E4570" s="162">
        <v>36.4</v>
      </c>
      <c r="F4570" s="156"/>
      <c r="G4570" s="156"/>
      <c r="H4570" s="156"/>
      <c r="I4570" s="156"/>
      <c r="J4570" s="156"/>
      <c r="K4570" s="156"/>
      <c r="L4570" s="156"/>
      <c r="M4570" s="156"/>
      <c r="N4570" s="155"/>
      <c r="O4570" s="155"/>
      <c r="P4570" s="155"/>
      <c r="Q4570" s="155"/>
      <c r="R4570" s="156"/>
      <c r="S4570" s="156"/>
      <c r="T4570" s="156"/>
      <c r="U4570" s="156"/>
      <c r="V4570" s="156"/>
      <c r="W4570" s="156"/>
      <c r="X4570" s="156"/>
      <c r="Y4570" s="145"/>
      <c r="Z4570" s="145"/>
      <c r="AA4570" s="145"/>
      <c r="AB4570" s="145"/>
      <c r="AC4570" s="145"/>
      <c r="AD4570" s="145"/>
      <c r="AE4570" s="145"/>
      <c r="AF4570" s="145"/>
      <c r="AG4570" s="145" t="s">
        <v>353</v>
      </c>
      <c r="AH4570" s="145">
        <v>0</v>
      </c>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181" t="s">
        <v>3549</v>
      </c>
      <c r="D4571" s="161"/>
      <c r="E4571" s="162">
        <v>42.54</v>
      </c>
      <c r="F4571" s="156"/>
      <c r="G4571" s="156"/>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353</v>
      </c>
      <c r="AH4571" s="145">
        <v>0</v>
      </c>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ht="30.6" outlineLevel="1" x14ac:dyDescent="0.25">
      <c r="A4572" s="171">
        <v>436</v>
      </c>
      <c r="B4572" s="172" t="s">
        <v>3550</v>
      </c>
      <c r="C4572" s="180" t="s">
        <v>3551</v>
      </c>
      <c r="D4572" s="173" t="s">
        <v>758</v>
      </c>
      <c r="E4572" s="174">
        <v>129.6</v>
      </c>
      <c r="F4572" s="175"/>
      <c r="G4572" s="176">
        <f>ROUND(E4572*F4572,2)</f>
        <v>0</v>
      </c>
      <c r="H4572" s="175"/>
      <c r="I4572" s="176">
        <f>ROUND(E4572*H4572,2)</f>
        <v>0</v>
      </c>
      <c r="J4572" s="175"/>
      <c r="K4572" s="176">
        <f>ROUND(E4572*J4572,2)</f>
        <v>0</v>
      </c>
      <c r="L4572" s="176">
        <v>15</v>
      </c>
      <c r="M4572" s="176">
        <f>G4572*(1+L4572/100)</f>
        <v>0</v>
      </c>
      <c r="N4572" s="174">
        <v>1.1900000000000001E-3</v>
      </c>
      <c r="O4572" s="174">
        <f>ROUND(E4572*N4572,2)</f>
        <v>0.15</v>
      </c>
      <c r="P4572" s="174">
        <v>0</v>
      </c>
      <c r="Q4572" s="174">
        <f>ROUND(E4572*P4572,2)</f>
        <v>0</v>
      </c>
      <c r="R4572" s="176" t="s">
        <v>3526</v>
      </c>
      <c r="S4572" s="176" t="s">
        <v>760</v>
      </c>
      <c r="T4572" s="177" t="s">
        <v>328</v>
      </c>
      <c r="U4572" s="156">
        <v>0.28000000000000003</v>
      </c>
      <c r="V4572" s="156">
        <f>ROUND(E4572*U4572,2)</f>
        <v>36.29</v>
      </c>
      <c r="W4572" s="156"/>
      <c r="X4572" s="156" t="s">
        <v>373</v>
      </c>
      <c r="Y4572" s="145"/>
      <c r="Z4572" s="145"/>
      <c r="AA4572" s="145"/>
      <c r="AB4572" s="145"/>
      <c r="AC4572" s="145"/>
      <c r="AD4572" s="145"/>
      <c r="AE4572" s="145"/>
      <c r="AF4572" s="145"/>
      <c r="AG4572" s="145" t="s">
        <v>374</v>
      </c>
      <c r="AH4572" s="145"/>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270" t="s">
        <v>3552</v>
      </c>
      <c r="D4573" s="271"/>
      <c r="E4573" s="271"/>
      <c r="F4573" s="271"/>
      <c r="G4573" s="271"/>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376</v>
      </c>
      <c r="AH4573" s="145"/>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1" t="s">
        <v>3553</v>
      </c>
      <c r="D4574" s="161"/>
      <c r="E4574" s="162">
        <v>23.75</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outlineLevel="1" x14ac:dyDescent="0.25">
      <c r="A4575" s="152"/>
      <c r="B4575" s="153"/>
      <c r="C4575" s="181" t="s">
        <v>3554</v>
      </c>
      <c r="D4575" s="161"/>
      <c r="E4575" s="162">
        <v>8.3000000000000007</v>
      </c>
      <c r="F4575" s="156"/>
      <c r="G4575" s="156"/>
      <c r="H4575" s="156"/>
      <c r="I4575" s="156"/>
      <c r="J4575" s="156"/>
      <c r="K4575" s="156"/>
      <c r="L4575" s="156"/>
      <c r="M4575" s="156"/>
      <c r="N4575" s="155"/>
      <c r="O4575" s="155"/>
      <c r="P4575" s="155"/>
      <c r="Q4575" s="155"/>
      <c r="R4575" s="156"/>
      <c r="S4575" s="156"/>
      <c r="T4575" s="156"/>
      <c r="U4575" s="156"/>
      <c r="V4575" s="156"/>
      <c r="W4575" s="156"/>
      <c r="X4575" s="156"/>
      <c r="Y4575" s="145"/>
      <c r="Z4575" s="145"/>
      <c r="AA4575" s="145"/>
      <c r="AB4575" s="145"/>
      <c r="AC4575" s="145"/>
      <c r="AD4575" s="145"/>
      <c r="AE4575" s="145"/>
      <c r="AF4575" s="145"/>
      <c r="AG4575" s="145" t="s">
        <v>353</v>
      </c>
      <c r="AH4575" s="145">
        <v>0</v>
      </c>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181" t="s">
        <v>3555</v>
      </c>
      <c r="D4576" s="161"/>
      <c r="E4576" s="162">
        <v>9.9</v>
      </c>
      <c r="F4576" s="156"/>
      <c r="G4576" s="156"/>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353</v>
      </c>
      <c r="AH4576" s="145">
        <v>0</v>
      </c>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1" t="s">
        <v>3556</v>
      </c>
      <c r="D4577" s="161"/>
      <c r="E4577" s="162">
        <v>2.1</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1" t="s">
        <v>3557</v>
      </c>
      <c r="D4578" s="161"/>
      <c r="E4578" s="162">
        <v>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1" t="s">
        <v>3558</v>
      </c>
      <c r="D4579" s="161"/>
      <c r="E4579" s="162">
        <v>4.0999999999999996</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1" t="s">
        <v>3559</v>
      </c>
      <c r="D4580" s="161"/>
      <c r="E4580" s="162">
        <v>2.86</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1" t="s">
        <v>3560</v>
      </c>
      <c r="D4581" s="161"/>
      <c r="E4581" s="162">
        <v>1.53</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1" t="s">
        <v>3561</v>
      </c>
      <c r="D4582" s="161"/>
      <c r="E4582" s="162">
        <v>9.2799999999999994</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1" t="s">
        <v>3562</v>
      </c>
      <c r="D4583" s="161"/>
      <c r="E4583" s="162">
        <v>14.88</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1" t="s">
        <v>3563</v>
      </c>
      <c r="D4584" s="161"/>
      <c r="E4584" s="162">
        <v>10.199999999999999</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1" t="s">
        <v>3564</v>
      </c>
      <c r="D4585" s="161"/>
      <c r="E4585" s="162">
        <v>2.4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1" t="s">
        <v>3565</v>
      </c>
      <c r="D4586" s="161"/>
      <c r="E4586" s="162">
        <v>2.7</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1" t="s">
        <v>3566</v>
      </c>
      <c r="D4587" s="161"/>
      <c r="E4587" s="162">
        <v>8.6</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1" t="s">
        <v>3567</v>
      </c>
      <c r="D4588" s="161"/>
      <c r="E4588" s="162">
        <v>1.6</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1" t="s">
        <v>3568</v>
      </c>
      <c r="D4589" s="161"/>
      <c r="E4589" s="162">
        <v>9</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1" t="s">
        <v>3569</v>
      </c>
      <c r="D4590" s="161"/>
      <c r="E4590" s="162">
        <v>4.1900000000000004</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1" t="s">
        <v>3570</v>
      </c>
      <c r="D4591" s="161"/>
      <c r="E4591" s="162">
        <v>7.21</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ht="30.6" outlineLevel="1" x14ac:dyDescent="0.25">
      <c r="A4592" s="171">
        <v>437</v>
      </c>
      <c r="B4592" s="172" t="s">
        <v>3571</v>
      </c>
      <c r="C4592" s="180" t="s">
        <v>3572</v>
      </c>
      <c r="D4592" s="173" t="s">
        <v>758</v>
      </c>
      <c r="E4592" s="174">
        <v>37.54</v>
      </c>
      <c r="F4592" s="175"/>
      <c r="G4592" s="176">
        <f>ROUND(E4592*F4592,2)</f>
        <v>0</v>
      </c>
      <c r="H4592" s="175"/>
      <c r="I4592" s="176">
        <f>ROUND(E4592*H4592,2)</f>
        <v>0</v>
      </c>
      <c r="J4592" s="175"/>
      <c r="K4592" s="176">
        <f>ROUND(E4592*J4592,2)</f>
        <v>0</v>
      </c>
      <c r="L4592" s="176">
        <v>15</v>
      </c>
      <c r="M4592" s="176">
        <f>G4592*(1+L4592/100)</f>
        <v>0</v>
      </c>
      <c r="N4592" s="174">
        <v>1.1900000000000001E-3</v>
      </c>
      <c r="O4592" s="174">
        <f>ROUND(E4592*N4592,2)</f>
        <v>0.04</v>
      </c>
      <c r="P4592" s="174">
        <v>0</v>
      </c>
      <c r="Q4592" s="174">
        <f>ROUND(E4592*P4592,2)</f>
        <v>0</v>
      </c>
      <c r="R4592" s="176" t="s">
        <v>3526</v>
      </c>
      <c r="S4592" s="176" t="s">
        <v>760</v>
      </c>
      <c r="T4592" s="177" t="s">
        <v>328</v>
      </c>
      <c r="U4592" s="156">
        <v>0.28000000000000003</v>
      </c>
      <c r="V4592" s="156">
        <f>ROUND(E4592*U4592,2)</f>
        <v>10.51</v>
      </c>
      <c r="W4592" s="156"/>
      <c r="X4592" s="156" t="s">
        <v>373</v>
      </c>
      <c r="Y4592" s="145"/>
      <c r="Z4592" s="145"/>
      <c r="AA4592" s="145"/>
      <c r="AB4592" s="145"/>
      <c r="AC4592" s="145"/>
      <c r="AD4592" s="145"/>
      <c r="AE4592" s="145"/>
      <c r="AF4592" s="145"/>
      <c r="AG4592" s="145" t="s">
        <v>374</v>
      </c>
      <c r="AH4592" s="145"/>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270" t="s">
        <v>3552</v>
      </c>
      <c r="D4593" s="271"/>
      <c r="E4593" s="271"/>
      <c r="F4593" s="271"/>
      <c r="G4593" s="271"/>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376</v>
      </c>
      <c r="AH4593" s="145"/>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1" t="s">
        <v>3573</v>
      </c>
      <c r="D4594" s="161"/>
      <c r="E4594" s="162">
        <v>4.5</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outlineLevel="1" x14ac:dyDescent="0.25">
      <c r="A4595" s="152"/>
      <c r="B4595" s="153"/>
      <c r="C4595" s="181" t="s">
        <v>3574</v>
      </c>
      <c r="D4595" s="161"/>
      <c r="E4595" s="162">
        <v>6.4349999999999996</v>
      </c>
      <c r="F4595" s="156"/>
      <c r="G4595" s="156"/>
      <c r="H4595" s="156"/>
      <c r="I4595" s="156"/>
      <c r="J4595" s="156"/>
      <c r="K4595" s="156"/>
      <c r="L4595" s="156"/>
      <c r="M4595" s="156"/>
      <c r="N4595" s="155"/>
      <c r="O4595" s="155"/>
      <c r="P4595" s="155"/>
      <c r="Q4595" s="155"/>
      <c r="R4595" s="156"/>
      <c r="S4595" s="156"/>
      <c r="T4595" s="156"/>
      <c r="U4595" s="156"/>
      <c r="V4595" s="156"/>
      <c r="W4595" s="156"/>
      <c r="X4595" s="156"/>
      <c r="Y4595" s="145"/>
      <c r="Z4595" s="145"/>
      <c r="AA4595" s="145"/>
      <c r="AB4595" s="145"/>
      <c r="AC4595" s="145"/>
      <c r="AD4595" s="145"/>
      <c r="AE4595" s="145"/>
      <c r="AF4595" s="145"/>
      <c r="AG4595" s="145" t="s">
        <v>353</v>
      </c>
      <c r="AH4595" s="145">
        <v>0</v>
      </c>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181" t="s">
        <v>3575</v>
      </c>
      <c r="D4596" s="161"/>
      <c r="E4596" s="162">
        <v>6.7649999999999997</v>
      </c>
      <c r="F4596" s="156"/>
      <c r="G4596" s="156"/>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353</v>
      </c>
      <c r="AH4596" s="145">
        <v>0</v>
      </c>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1" t="s">
        <v>3576</v>
      </c>
      <c r="D4597" s="161"/>
      <c r="E4597" s="162">
        <v>3.6</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1" t="s">
        <v>3577</v>
      </c>
      <c r="D4598" s="161"/>
      <c r="E4598" s="162">
        <v>8.1999999999999993</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1" t="s">
        <v>3578</v>
      </c>
      <c r="D4599" s="161"/>
      <c r="E4599" s="162">
        <v>8.0399999999999991</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ht="30.6" outlineLevel="1" x14ac:dyDescent="0.25">
      <c r="A4600" s="171">
        <v>438</v>
      </c>
      <c r="B4600" s="172" t="s">
        <v>3579</v>
      </c>
      <c r="C4600" s="180" t="s">
        <v>3580</v>
      </c>
      <c r="D4600" s="173" t="s">
        <v>758</v>
      </c>
      <c r="E4600" s="174">
        <v>6.5</v>
      </c>
      <c r="F4600" s="175"/>
      <c r="G4600" s="176">
        <f>ROUND(E4600*F4600,2)</f>
        <v>0</v>
      </c>
      <c r="H4600" s="175"/>
      <c r="I4600" s="176">
        <f>ROUND(E4600*H4600,2)</f>
        <v>0</v>
      </c>
      <c r="J4600" s="175"/>
      <c r="K4600" s="176">
        <f>ROUND(E4600*J4600,2)</f>
        <v>0</v>
      </c>
      <c r="L4600" s="176">
        <v>15</v>
      </c>
      <c r="M4600" s="176">
        <f>G4600*(1+L4600/100)</f>
        <v>0</v>
      </c>
      <c r="N4600" s="174">
        <v>3.9500000000000004E-3</v>
      </c>
      <c r="O4600" s="174">
        <f>ROUND(E4600*N4600,2)</f>
        <v>0.03</v>
      </c>
      <c r="P4600" s="174">
        <v>0</v>
      </c>
      <c r="Q4600" s="174">
        <f>ROUND(E4600*P4600,2)</f>
        <v>0</v>
      </c>
      <c r="R4600" s="176" t="s">
        <v>3526</v>
      </c>
      <c r="S4600" s="176" t="s">
        <v>760</v>
      </c>
      <c r="T4600" s="177" t="s">
        <v>1437</v>
      </c>
      <c r="U4600" s="156">
        <v>0.58875</v>
      </c>
      <c r="V4600" s="156">
        <f>ROUND(E4600*U4600,2)</f>
        <v>3.83</v>
      </c>
      <c r="W4600" s="156"/>
      <c r="X4600" s="156" t="s">
        <v>373</v>
      </c>
      <c r="Y4600" s="145"/>
      <c r="Z4600" s="145"/>
      <c r="AA4600" s="145"/>
      <c r="AB4600" s="145"/>
      <c r="AC4600" s="145"/>
      <c r="AD4600" s="145"/>
      <c r="AE4600" s="145"/>
      <c r="AF4600" s="145"/>
      <c r="AG4600" s="145" t="s">
        <v>374</v>
      </c>
      <c r="AH4600" s="145"/>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270" t="s">
        <v>3552</v>
      </c>
      <c r="D4601" s="271"/>
      <c r="E4601" s="271"/>
      <c r="F4601" s="271"/>
      <c r="G4601" s="271"/>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376</v>
      </c>
      <c r="AH4601" s="145"/>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1" t="s">
        <v>3581</v>
      </c>
      <c r="D4602" s="161"/>
      <c r="E4602" s="162">
        <v>6.5</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outlineLevel="1" x14ac:dyDescent="0.25">
      <c r="A4603" s="171">
        <v>439</v>
      </c>
      <c r="B4603" s="172" t="s">
        <v>3582</v>
      </c>
      <c r="C4603" s="180" t="s">
        <v>3583</v>
      </c>
      <c r="D4603" s="173" t="s">
        <v>505</v>
      </c>
      <c r="E4603" s="174">
        <v>1.6840299999999999</v>
      </c>
      <c r="F4603" s="175"/>
      <c r="G4603" s="176">
        <f>ROUND(E4603*F4603,2)</f>
        <v>0</v>
      </c>
      <c r="H4603" s="175"/>
      <c r="I4603" s="176">
        <f>ROUND(E4603*H4603,2)</f>
        <v>0</v>
      </c>
      <c r="J4603" s="175"/>
      <c r="K4603" s="176">
        <f>ROUND(E4603*J4603,2)</f>
        <v>0</v>
      </c>
      <c r="L4603" s="176">
        <v>15</v>
      </c>
      <c r="M4603" s="176">
        <f>G4603*(1+L4603/100)</f>
        <v>0</v>
      </c>
      <c r="N4603" s="174">
        <v>0</v>
      </c>
      <c r="O4603" s="174">
        <f>ROUND(E4603*N4603,2)</f>
        <v>0</v>
      </c>
      <c r="P4603" s="174">
        <v>0</v>
      </c>
      <c r="Q4603" s="174">
        <f>ROUND(E4603*P4603,2)</f>
        <v>0</v>
      </c>
      <c r="R4603" s="176" t="s">
        <v>3526</v>
      </c>
      <c r="S4603" s="176" t="s">
        <v>327</v>
      </c>
      <c r="T4603" s="177" t="s">
        <v>327</v>
      </c>
      <c r="U4603" s="156">
        <v>4.82</v>
      </c>
      <c r="V4603" s="156">
        <f>ROUND(E4603*U4603,2)</f>
        <v>8.1199999999999992</v>
      </c>
      <c r="W4603" s="156"/>
      <c r="X4603" s="156" t="s">
        <v>2679</v>
      </c>
      <c r="Y4603" s="145"/>
      <c r="Z4603" s="145"/>
      <c r="AA4603" s="145"/>
      <c r="AB4603" s="145"/>
      <c r="AC4603" s="145"/>
      <c r="AD4603" s="145"/>
      <c r="AE4603" s="145"/>
      <c r="AF4603" s="145"/>
      <c r="AG4603" s="145" t="s">
        <v>2680</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3148</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376</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1" t="s">
        <v>2682</v>
      </c>
      <c r="D4605" s="161"/>
      <c r="E4605" s="162"/>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52"/>
      <c r="B4606" s="153"/>
      <c r="C4606" s="181" t="s">
        <v>3584</v>
      </c>
      <c r="D4606" s="161"/>
      <c r="E4606" s="162"/>
      <c r="F4606" s="156"/>
      <c r="G4606" s="156"/>
      <c r="H4606" s="156"/>
      <c r="I4606" s="156"/>
      <c r="J4606" s="156"/>
      <c r="K4606" s="156"/>
      <c r="L4606" s="156"/>
      <c r="M4606" s="156"/>
      <c r="N4606" s="155"/>
      <c r="O4606" s="155"/>
      <c r="P4606" s="155"/>
      <c r="Q4606" s="155"/>
      <c r="R4606" s="156"/>
      <c r="S4606" s="156"/>
      <c r="T4606" s="156"/>
      <c r="U4606" s="156"/>
      <c r="V4606" s="156"/>
      <c r="W4606" s="156"/>
      <c r="X4606" s="156"/>
      <c r="Y4606" s="145"/>
      <c r="Z4606" s="145"/>
      <c r="AA4606" s="145"/>
      <c r="AB4606" s="145"/>
      <c r="AC4606" s="145"/>
      <c r="AD4606" s="145"/>
      <c r="AE4606" s="145"/>
      <c r="AF4606" s="145"/>
      <c r="AG4606" s="145" t="s">
        <v>353</v>
      </c>
      <c r="AH4606" s="145">
        <v>0</v>
      </c>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181" t="s">
        <v>3585</v>
      </c>
      <c r="D4607" s="161"/>
      <c r="E4607" s="162">
        <v>1.6840299999999999</v>
      </c>
      <c r="F4607" s="156"/>
      <c r="G4607" s="156"/>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353</v>
      </c>
      <c r="AH4607" s="145">
        <v>0</v>
      </c>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x14ac:dyDescent="0.25">
      <c r="A4608" s="164" t="s">
        <v>322</v>
      </c>
      <c r="B4608" s="165" t="s">
        <v>232</v>
      </c>
      <c r="C4608" s="179" t="s">
        <v>233</v>
      </c>
      <c r="D4608" s="166"/>
      <c r="E4608" s="167"/>
      <c r="F4608" s="168"/>
      <c r="G4608" s="168">
        <f>SUMIF(AG4609:AG4750,"&lt;&gt;NOR",G4609:G4750)</f>
        <v>0</v>
      </c>
      <c r="H4608" s="168"/>
      <c r="I4608" s="168">
        <f>SUM(I4609:I4750)</f>
        <v>0</v>
      </c>
      <c r="J4608" s="168"/>
      <c r="K4608" s="168">
        <f>SUM(K4609:K4750)</f>
        <v>0</v>
      </c>
      <c r="L4608" s="168"/>
      <c r="M4608" s="168">
        <f>SUM(M4609:M4750)</f>
        <v>0</v>
      </c>
      <c r="N4608" s="167"/>
      <c r="O4608" s="167">
        <f>SUM(O4609:O4750)</f>
        <v>38.160000000000004</v>
      </c>
      <c r="P4608" s="167"/>
      <c r="Q4608" s="167">
        <f>SUM(Q4609:Q4750)</f>
        <v>0</v>
      </c>
      <c r="R4608" s="168"/>
      <c r="S4608" s="168"/>
      <c r="T4608" s="169"/>
      <c r="U4608" s="163"/>
      <c r="V4608" s="163">
        <f>SUM(V4609:V4750)</f>
        <v>1185.4699999999998</v>
      </c>
      <c r="W4608" s="163"/>
      <c r="X4608" s="163"/>
      <c r="AG4608" t="s">
        <v>323</v>
      </c>
    </row>
    <row r="4609" spans="1:60" ht="20.399999999999999" outlineLevel="1" x14ac:dyDescent="0.25">
      <c r="A4609" s="171">
        <v>440</v>
      </c>
      <c r="B4609" s="172" t="s">
        <v>3586</v>
      </c>
      <c r="C4609" s="180" t="s">
        <v>3587</v>
      </c>
      <c r="D4609" s="173" t="s">
        <v>513</v>
      </c>
      <c r="E4609" s="174">
        <v>374</v>
      </c>
      <c r="F4609" s="175"/>
      <c r="G4609" s="176">
        <f>ROUND(E4609*F4609,2)</f>
        <v>0</v>
      </c>
      <c r="H4609" s="175"/>
      <c r="I4609" s="176">
        <f>ROUND(E4609*H4609,2)</f>
        <v>0</v>
      </c>
      <c r="J4609" s="175"/>
      <c r="K4609" s="176">
        <f>ROUND(E4609*J4609,2)</f>
        <v>0</v>
      </c>
      <c r="L4609" s="176">
        <v>15</v>
      </c>
      <c r="M4609" s="176">
        <f>G4609*(1+L4609/100)</f>
        <v>0</v>
      </c>
      <c r="N4609" s="174">
        <v>2.33E-3</v>
      </c>
      <c r="O4609" s="174">
        <f>ROUND(E4609*N4609,2)</f>
        <v>0.87</v>
      </c>
      <c r="P4609" s="174">
        <v>0</v>
      </c>
      <c r="Q4609" s="174">
        <f>ROUND(E4609*P4609,2)</f>
        <v>0</v>
      </c>
      <c r="R4609" s="176"/>
      <c r="S4609" s="176" t="s">
        <v>760</v>
      </c>
      <c r="T4609" s="177" t="s">
        <v>328</v>
      </c>
      <c r="U4609" s="156">
        <v>0.48452000000000001</v>
      </c>
      <c r="V4609" s="156">
        <f>ROUND(E4609*U4609,2)</f>
        <v>181.21</v>
      </c>
      <c r="W4609" s="156"/>
      <c r="X4609" s="156" t="s">
        <v>373</v>
      </c>
      <c r="Y4609" s="145"/>
      <c r="Z4609" s="145"/>
      <c r="AA4609" s="145"/>
      <c r="AB4609" s="145"/>
      <c r="AC4609" s="145"/>
      <c r="AD4609" s="145"/>
      <c r="AE4609" s="145"/>
      <c r="AF4609" s="145"/>
      <c r="AG4609" s="145" t="s">
        <v>374</v>
      </c>
      <c r="AH4609" s="145"/>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1" t="s">
        <v>3588</v>
      </c>
      <c r="D4610" s="161"/>
      <c r="E4610" s="162">
        <v>106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outlineLevel="1" x14ac:dyDescent="0.25">
      <c r="A4611" s="152"/>
      <c r="B4611" s="153"/>
      <c r="C4611" s="181" t="s">
        <v>3589</v>
      </c>
      <c r="D4611" s="161"/>
      <c r="E4611" s="162">
        <v>235</v>
      </c>
      <c r="F4611" s="156"/>
      <c r="G4611" s="156"/>
      <c r="H4611" s="156"/>
      <c r="I4611" s="156"/>
      <c r="J4611" s="156"/>
      <c r="K4611" s="156"/>
      <c r="L4611" s="156"/>
      <c r="M4611" s="156"/>
      <c r="N4611" s="155"/>
      <c r="O4611" s="155"/>
      <c r="P4611" s="155"/>
      <c r="Q4611" s="155"/>
      <c r="R4611" s="156"/>
      <c r="S4611" s="156"/>
      <c r="T4611" s="156"/>
      <c r="U4611" s="156"/>
      <c r="V4611" s="156"/>
      <c r="W4611" s="156"/>
      <c r="X4611" s="156"/>
      <c r="Y4611" s="145"/>
      <c r="Z4611" s="145"/>
      <c r="AA4611" s="145"/>
      <c r="AB4611" s="145"/>
      <c r="AC4611" s="145"/>
      <c r="AD4611" s="145"/>
      <c r="AE4611" s="145"/>
      <c r="AF4611" s="145"/>
      <c r="AG4611" s="145" t="s">
        <v>353</v>
      </c>
      <c r="AH4611" s="145">
        <v>0</v>
      </c>
      <c r="AI4611" s="145"/>
      <c r="AJ4611" s="145"/>
      <c r="AK4611" s="145"/>
      <c r="AL4611" s="145"/>
      <c r="AM4611" s="145"/>
      <c r="AN4611" s="145"/>
      <c r="AO4611" s="145"/>
      <c r="AP4611" s="145"/>
      <c r="AQ4611" s="145"/>
      <c r="AR4611" s="145"/>
      <c r="AS4611" s="145"/>
      <c r="AT4611" s="145"/>
      <c r="AU4611" s="145"/>
      <c r="AV4611" s="145"/>
      <c r="AW4611" s="145"/>
      <c r="AX4611" s="145"/>
      <c r="AY4611" s="145"/>
      <c r="AZ4611" s="145"/>
      <c r="BA4611" s="145"/>
      <c r="BB4611" s="145"/>
      <c r="BC4611" s="145"/>
      <c r="BD4611" s="145"/>
      <c r="BE4611" s="145"/>
      <c r="BF4611" s="145"/>
      <c r="BG4611" s="145"/>
      <c r="BH4611" s="145"/>
    </row>
    <row r="4612" spans="1:60" outlineLevel="1" x14ac:dyDescent="0.25">
      <c r="A4612" s="152"/>
      <c r="B4612" s="153"/>
      <c r="C4612" s="181" t="s">
        <v>3590</v>
      </c>
      <c r="D4612" s="161"/>
      <c r="E4612" s="162">
        <v>33</v>
      </c>
      <c r="F4612" s="156"/>
      <c r="G4612" s="156"/>
      <c r="H4612" s="156"/>
      <c r="I4612" s="156"/>
      <c r="J4612" s="156"/>
      <c r="K4612" s="156"/>
      <c r="L4612" s="156"/>
      <c r="M4612" s="156"/>
      <c r="N4612" s="155"/>
      <c r="O4612" s="155"/>
      <c r="P4612" s="155"/>
      <c r="Q4612" s="155"/>
      <c r="R4612" s="156"/>
      <c r="S4612" s="156"/>
      <c r="T4612" s="156"/>
      <c r="U4612" s="156"/>
      <c r="V4612" s="156"/>
      <c r="W4612" s="156"/>
      <c r="X4612" s="156"/>
      <c r="Y4612" s="145"/>
      <c r="Z4612" s="145"/>
      <c r="AA4612" s="145"/>
      <c r="AB4612" s="145"/>
      <c r="AC4612" s="145"/>
      <c r="AD4612" s="145"/>
      <c r="AE4612" s="145"/>
      <c r="AF4612" s="145"/>
      <c r="AG4612" s="145" t="s">
        <v>353</v>
      </c>
      <c r="AH4612" s="145">
        <v>0</v>
      </c>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71">
        <v>441</v>
      </c>
      <c r="B4613" s="172" t="s">
        <v>3591</v>
      </c>
      <c r="C4613" s="180" t="s">
        <v>3592</v>
      </c>
      <c r="D4613" s="173" t="s">
        <v>513</v>
      </c>
      <c r="E4613" s="174">
        <v>685.5</v>
      </c>
      <c r="F4613" s="175"/>
      <c r="G4613" s="176">
        <f>ROUND(E4613*F4613,2)</f>
        <v>0</v>
      </c>
      <c r="H4613" s="175"/>
      <c r="I4613" s="176">
        <f>ROUND(E4613*H4613,2)</f>
        <v>0</v>
      </c>
      <c r="J4613" s="175"/>
      <c r="K4613" s="176">
        <f>ROUND(E4613*J4613,2)</f>
        <v>0</v>
      </c>
      <c r="L4613" s="176">
        <v>15</v>
      </c>
      <c r="M4613" s="176">
        <f>G4613*(1+L4613/100)</f>
        <v>0</v>
      </c>
      <c r="N4613" s="174">
        <v>2.5000000000000001E-4</v>
      </c>
      <c r="O4613" s="174">
        <f>ROUND(E4613*N4613,2)</f>
        <v>0.17</v>
      </c>
      <c r="P4613" s="174">
        <v>0</v>
      </c>
      <c r="Q4613" s="174">
        <f>ROUND(E4613*P4613,2)</f>
        <v>0</v>
      </c>
      <c r="R4613" s="176" t="s">
        <v>3593</v>
      </c>
      <c r="S4613" s="176" t="s">
        <v>327</v>
      </c>
      <c r="T4613" s="177" t="s">
        <v>327</v>
      </c>
      <c r="U4613" s="156">
        <v>1.32</v>
      </c>
      <c r="V4613" s="156">
        <f>ROUND(E4613*U4613,2)</f>
        <v>904.86</v>
      </c>
      <c r="W4613" s="156"/>
      <c r="X4613" s="156" t="s">
        <v>373</v>
      </c>
      <c r="Y4613" s="145"/>
      <c r="Z4613" s="145"/>
      <c r="AA4613" s="145"/>
      <c r="AB4613" s="145"/>
      <c r="AC4613" s="145"/>
      <c r="AD4613" s="145"/>
      <c r="AE4613" s="145"/>
      <c r="AF4613" s="145"/>
      <c r="AG4613" s="145" t="s">
        <v>374</v>
      </c>
      <c r="AH4613" s="145"/>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ht="21" outlineLevel="1" x14ac:dyDescent="0.25">
      <c r="A4614" s="152"/>
      <c r="B4614" s="153"/>
      <c r="C4614" s="259" t="s">
        <v>3594</v>
      </c>
      <c r="D4614" s="260"/>
      <c r="E4614" s="260"/>
      <c r="F4614" s="260"/>
      <c r="G4614" s="260"/>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331</v>
      </c>
      <c r="AH4614" s="145"/>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78" t="str">
        <f>C4614</f>
        <v>včetně položení podkladního roštu do štěrkového lože, nebo na rovný pevný povrch, položení palubek a upevnění nerezovými šrouby skrytým spojem. Bez povrchové úpravy nátěrem.</v>
      </c>
      <c r="BB4614" s="145"/>
      <c r="BC4614" s="145"/>
      <c r="BD4614" s="145"/>
      <c r="BE4614" s="145"/>
      <c r="BF4614" s="145"/>
      <c r="BG4614" s="145"/>
      <c r="BH4614" s="145"/>
    </row>
    <row r="4615" spans="1:60" outlineLevel="1" x14ac:dyDescent="0.25">
      <c r="A4615" s="152"/>
      <c r="B4615" s="153"/>
      <c r="C4615" s="181" t="s">
        <v>1636</v>
      </c>
      <c r="D4615" s="161"/>
      <c r="E4615" s="162">
        <v>8.4</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52"/>
      <c r="B4616" s="153"/>
      <c r="C4616" s="181" t="s">
        <v>1637</v>
      </c>
      <c r="D4616" s="161"/>
      <c r="E4616" s="162">
        <v>295.3</v>
      </c>
      <c r="F4616" s="156"/>
      <c r="G4616" s="156"/>
      <c r="H4616" s="156"/>
      <c r="I4616" s="156"/>
      <c r="J4616" s="156"/>
      <c r="K4616" s="156"/>
      <c r="L4616" s="156"/>
      <c r="M4616" s="156"/>
      <c r="N4616" s="155"/>
      <c r="O4616" s="155"/>
      <c r="P4616" s="155"/>
      <c r="Q4616" s="155"/>
      <c r="R4616" s="156"/>
      <c r="S4616" s="156"/>
      <c r="T4616" s="156"/>
      <c r="U4616" s="156"/>
      <c r="V4616" s="156"/>
      <c r="W4616" s="156"/>
      <c r="X4616" s="156"/>
      <c r="Y4616" s="145"/>
      <c r="Z4616" s="145"/>
      <c r="AA4616" s="145"/>
      <c r="AB4616" s="145"/>
      <c r="AC4616" s="145"/>
      <c r="AD4616" s="145"/>
      <c r="AE4616" s="145"/>
      <c r="AF4616" s="145"/>
      <c r="AG4616" s="145" t="s">
        <v>353</v>
      </c>
      <c r="AH4616" s="145">
        <v>0</v>
      </c>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outlineLevel="1" x14ac:dyDescent="0.25">
      <c r="A4617" s="152"/>
      <c r="B4617" s="153"/>
      <c r="C4617" s="181" t="s">
        <v>3588</v>
      </c>
      <c r="D4617" s="161"/>
      <c r="E4617" s="162">
        <v>106</v>
      </c>
      <c r="F4617" s="156"/>
      <c r="G4617" s="156"/>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353</v>
      </c>
      <c r="AH4617" s="145">
        <v>0</v>
      </c>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45"/>
      <c r="BB4617" s="145"/>
      <c r="BC4617" s="145"/>
      <c r="BD4617" s="145"/>
      <c r="BE4617" s="145"/>
      <c r="BF4617" s="145"/>
      <c r="BG4617" s="145"/>
      <c r="BH4617" s="145"/>
    </row>
    <row r="4618" spans="1:60" outlineLevel="1" x14ac:dyDescent="0.25">
      <c r="A4618" s="152"/>
      <c r="B4618" s="153"/>
      <c r="C4618" s="181" t="s">
        <v>1639</v>
      </c>
      <c r="D4618" s="161"/>
      <c r="E4618" s="162">
        <v>7.8</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1" t="s">
        <v>3589</v>
      </c>
      <c r="D4619" s="161"/>
      <c r="E4619" s="162">
        <v>235</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1" t="s">
        <v>3590</v>
      </c>
      <c r="D4620" s="161"/>
      <c r="E4620" s="162">
        <v>33</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ht="20.399999999999999" outlineLevel="1" x14ac:dyDescent="0.25">
      <c r="A4621" s="171">
        <v>442</v>
      </c>
      <c r="B4621" s="172" t="s">
        <v>3595</v>
      </c>
      <c r="C4621" s="180" t="s">
        <v>3596</v>
      </c>
      <c r="D4621" s="173" t="s">
        <v>1770</v>
      </c>
      <c r="E4621" s="174">
        <v>2</v>
      </c>
      <c r="F4621" s="175"/>
      <c r="G4621" s="176">
        <f>ROUND(E4621*F4621,2)</f>
        <v>0</v>
      </c>
      <c r="H4621" s="175"/>
      <c r="I4621" s="176">
        <f>ROUND(E4621*H4621,2)</f>
        <v>0</v>
      </c>
      <c r="J4621" s="175"/>
      <c r="K4621" s="176">
        <f>ROUND(E4621*J4621,2)</f>
        <v>0</v>
      </c>
      <c r="L4621" s="176">
        <v>15</v>
      </c>
      <c r="M4621" s="176">
        <f>G4621*(1+L4621/100)</f>
        <v>0</v>
      </c>
      <c r="N4621" s="174">
        <v>0.03</v>
      </c>
      <c r="O4621" s="174">
        <f>ROUND(E4621*N4621,2)</f>
        <v>0.06</v>
      </c>
      <c r="P4621" s="174">
        <v>0</v>
      </c>
      <c r="Q4621" s="174">
        <f>ROUND(E4621*P4621,2)</f>
        <v>0</v>
      </c>
      <c r="R4621" s="176"/>
      <c r="S4621" s="176" t="s">
        <v>760</v>
      </c>
      <c r="T4621" s="177" t="s">
        <v>328</v>
      </c>
      <c r="U4621" s="156">
        <v>0</v>
      </c>
      <c r="V4621" s="156">
        <f>ROUND(E4621*U4621,2)</f>
        <v>0</v>
      </c>
      <c r="W4621" s="156"/>
      <c r="X4621" s="156" t="s">
        <v>373</v>
      </c>
      <c r="Y4621" s="145"/>
      <c r="Z4621" s="145"/>
      <c r="AA4621" s="145"/>
      <c r="AB4621" s="145"/>
      <c r="AC4621" s="145"/>
      <c r="AD4621" s="145"/>
      <c r="AE4621" s="145"/>
      <c r="AF4621" s="145"/>
      <c r="AG4621" s="145" t="s">
        <v>374</v>
      </c>
      <c r="AH4621" s="145"/>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1" t="s">
        <v>3597</v>
      </c>
      <c r="D4622" s="161"/>
      <c r="E4622" s="162"/>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1" t="s">
        <v>3598</v>
      </c>
      <c r="D4623" s="161"/>
      <c r="E4623" s="162">
        <v>2</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443</v>
      </c>
      <c r="B4624" s="172" t="s">
        <v>3599</v>
      </c>
      <c r="C4624" s="180" t="s">
        <v>3600</v>
      </c>
      <c r="D4624" s="173" t="s">
        <v>1770</v>
      </c>
      <c r="E4624" s="174">
        <v>1</v>
      </c>
      <c r="F4624" s="175"/>
      <c r="G4624" s="176">
        <f>ROUND(E4624*F4624,2)</f>
        <v>0</v>
      </c>
      <c r="H4624" s="175"/>
      <c r="I4624" s="176">
        <f>ROUND(E4624*H4624,2)</f>
        <v>0</v>
      </c>
      <c r="J4624" s="175"/>
      <c r="K4624" s="176">
        <f>ROUND(E4624*J4624,2)</f>
        <v>0</v>
      </c>
      <c r="L4624" s="176">
        <v>15</v>
      </c>
      <c r="M4624" s="176">
        <f>G4624*(1+L4624/100)</f>
        <v>0</v>
      </c>
      <c r="N4624" s="174">
        <v>0.03</v>
      </c>
      <c r="O4624" s="174">
        <f>ROUND(E4624*N4624,2)</f>
        <v>0.03</v>
      </c>
      <c r="P4624" s="174">
        <v>0</v>
      </c>
      <c r="Q4624" s="174">
        <f>ROUND(E4624*P4624,2)</f>
        <v>0</v>
      </c>
      <c r="R4624" s="176"/>
      <c r="S4624" s="176" t="s">
        <v>760</v>
      </c>
      <c r="T4624" s="177" t="s">
        <v>328</v>
      </c>
      <c r="U4624" s="156">
        <v>0</v>
      </c>
      <c r="V4624" s="156">
        <f>ROUND(E4624*U4624,2)</f>
        <v>0</v>
      </c>
      <c r="W4624" s="156"/>
      <c r="X4624" s="156" t="s">
        <v>373</v>
      </c>
      <c r="Y4624" s="145"/>
      <c r="Z4624" s="145"/>
      <c r="AA4624" s="145"/>
      <c r="AB4624" s="145"/>
      <c r="AC4624" s="145"/>
      <c r="AD4624" s="145"/>
      <c r="AE4624" s="145"/>
      <c r="AF4624" s="145"/>
      <c r="AG4624" s="145" t="s">
        <v>374</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1" t="s">
        <v>3597</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1" t="s">
        <v>3601</v>
      </c>
      <c r="D4626" s="161"/>
      <c r="E4626" s="162">
        <v>1</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444</v>
      </c>
      <c r="B4627" s="172" t="s">
        <v>3602</v>
      </c>
      <c r="C4627" s="180" t="s">
        <v>3603</v>
      </c>
      <c r="D4627" s="173" t="s">
        <v>1770</v>
      </c>
      <c r="E4627" s="174">
        <v>2</v>
      </c>
      <c r="F4627" s="175"/>
      <c r="G4627" s="176">
        <f>ROUND(E4627*F4627,2)</f>
        <v>0</v>
      </c>
      <c r="H4627" s="175"/>
      <c r="I4627" s="176">
        <f>ROUND(E4627*H4627,2)</f>
        <v>0</v>
      </c>
      <c r="J4627" s="175"/>
      <c r="K4627" s="176">
        <f>ROUND(E4627*J4627,2)</f>
        <v>0</v>
      </c>
      <c r="L4627" s="176">
        <v>15</v>
      </c>
      <c r="M4627" s="176">
        <f>G4627*(1+L4627/100)</f>
        <v>0</v>
      </c>
      <c r="N4627" s="174">
        <v>0.03</v>
      </c>
      <c r="O4627" s="174">
        <f>ROUND(E4627*N4627,2)</f>
        <v>0.06</v>
      </c>
      <c r="P4627" s="174">
        <v>0</v>
      </c>
      <c r="Q4627" s="174">
        <f>ROUND(E4627*P4627,2)</f>
        <v>0</v>
      </c>
      <c r="R4627" s="176"/>
      <c r="S4627" s="176" t="s">
        <v>760</v>
      </c>
      <c r="T4627" s="177" t="s">
        <v>328</v>
      </c>
      <c r="U4627" s="156">
        <v>0</v>
      </c>
      <c r="V4627" s="156">
        <f>ROUND(E4627*U4627,2)</f>
        <v>0</v>
      </c>
      <c r="W4627" s="156"/>
      <c r="X4627" s="156" t="s">
        <v>373</v>
      </c>
      <c r="Y4627" s="145"/>
      <c r="Z4627" s="145"/>
      <c r="AA4627" s="145"/>
      <c r="AB4627" s="145"/>
      <c r="AC4627" s="145"/>
      <c r="AD4627" s="145"/>
      <c r="AE4627" s="145"/>
      <c r="AF4627" s="145"/>
      <c r="AG4627" s="145" t="s">
        <v>374</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1" t="s">
        <v>3597</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1" t="s">
        <v>3604</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outlineLevel="1" x14ac:dyDescent="0.25">
      <c r="A4630" s="152"/>
      <c r="B4630" s="153"/>
      <c r="C4630" s="181" t="s">
        <v>3605</v>
      </c>
      <c r="D4630" s="161"/>
      <c r="E4630" s="162">
        <v>1</v>
      </c>
      <c r="F4630" s="156"/>
      <c r="G4630" s="156"/>
      <c r="H4630" s="156"/>
      <c r="I4630" s="156"/>
      <c r="J4630" s="156"/>
      <c r="K4630" s="156"/>
      <c r="L4630" s="156"/>
      <c r="M4630" s="156"/>
      <c r="N4630" s="155"/>
      <c r="O4630" s="155"/>
      <c r="P4630" s="155"/>
      <c r="Q4630" s="155"/>
      <c r="R4630" s="156"/>
      <c r="S4630" s="156"/>
      <c r="T4630" s="156"/>
      <c r="U4630" s="156"/>
      <c r="V4630" s="156"/>
      <c r="W4630" s="156"/>
      <c r="X4630" s="156"/>
      <c r="Y4630" s="145"/>
      <c r="Z4630" s="145"/>
      <c r="AA4630" s="145"/>
      <c r="AB4630" s="145"/>
      <c r="AC4630" s="145"/>
      <c r="AD4630" s="145"/>
      <c r="AE4630" s="145"/>
      <c r="AF4630" s="145"/>
      <c r="AG4630" s="145" t="s">
        <v>353</v>
      </c>
      <c r="AH4630" s="145">
        <v>0</v>
      </c>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ht="20.399999999999999" outlineLevel="1" x14ac:dyDescent="0.25">
      <c r="A4631" s="171">
        <v>445</v>
      </c>
      <c r="B4631" s="172" t="s">
        <v>3606</v>
      </c>
      <c r="C4631" s="180" t="s">
        <v>3607</v>
      </c>
      <c r="D4631" s="173" t="s">
        <v>1770</v>
      </c>
      <c r="E4631" s="174">
        <v>2</v>
      </c>
      <c r="F4631" s="175"/>
      <c r="G4631" s="176">
        <f>ROUND(E4631*F4631,2)</f>
        <v>0</v>
      </c>
      <c r="H4631" s="175"/>
      <c r="I4631" s="176">
        <f>ROUND(E4631*H4631,2)</f>
        <v>0</v>
      </c>
      <c r="J4631" s="175"/>
      <c r="K4631" s="176">
        <f>ROUND(E4631*J4631,2)</f>
        <v>0</v>
      </c>
      <c r="L4631" s="176">
        <v>15</v>
      </c>
      <c r="M4631" s="176">
        <f>G4631*(1+L4631/100)</f>
        <v>0</v>
      </c>
      <c r="N4631" s="174">
        <v>0.05</v>
      </c>
      <c r="O4631" s="174">
        <f>ROUND(E4631*N4631,2)</f>
        <v>0.1</v>
      </c>
      <c r="P4631" s="174">
        <v>0</v>
      </c>
      <c r="Q4631" s="174">
        <f>ROUND(E4631*P4631,2)</f>
        <v>0</v>
      </c>
      <c r="R4631" s="176"/>
      <c r="S4631" s="176" t="s">
        <v>760</v>
      </c>
      <c r="T4631" s="177" t="s">
        <v>328</v>
      </c>
      <c r="U4631" s="156">
        <v>0</v>
      </c>
      <c r="V4631" s="156">
        <f>ROUND(E4631*U4631,2)</f>
        <v>0</v>
      </c>
      <c r="W4631" s="156"/>
      <c r="X4631" s="156" t="s">
        <v>373</v>
      </c>
      <c r="Y4631" s="145"/>
      <c r="Z4631" s="145"/>
      <c r="AA4631" s="145"/>
      <c r="AB4631" s="145"/>
      <c r="AC4631" s="145"/>
      <c r="AD4631" s="145"/>
      <c r="AE4631" s="145"/>
      <c r="AF4631" s="145"/>
      <c r="AG4631" s="145" t="s">
        <v>374</v>
      </c>
      <c r="AH4631" s="145"/>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1" t="s">
        <v>3597</v>
      </c>
      <c r="D4632" s="161"/>
      <c r="E4632" s="162"/>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1" t="s">
        <v>3608</v>
      </c>
      <c r="D4633" s="161"/>
      <c r="E4633" s="162">
        <v>1</v>
      </c>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1" t="s">
        <v>3609</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87">
        <v>446</v>
      </c>
      <c r="B4635" s="188" t="s">
        <v>3610</v>
      </c>
      <c r="C4635" s="198" t="s">
        <v>3611</v>
      </c>
      <c r="D4635" s="189" t="s">
        <v>701</v>
      </c>
      <c r="E4635" s="190">
        <v>1</v>
      </c>
      <c r="F4635" s="191"/>
      <c r="G4635" s="192">
        <f t="shared" ref="G4635:G4666" si="0">ROUND(E4635*F4635,2)</f>
        <v>0</v>
      </c>
      <c r="H4635" s="191"/>
      <c r="I4635" s="192">
        <f t="shared" ref="I4635:I4666" si="1">ROUND(E4635*H4635,2)</f>
        <v>0</v>
      </c>
      <c r="J4635" s="191"/>
      <c r="K4635" s="192">
        <f t="shared" ref="K4635:K4666" si="2">ROUND(E4635*J4635,2)</f>
        <v>0</v>
      </c>
      <c r="L4635" s="192">
        <v>15</v>
      </c>
      <c r="M4635" s="192">
        <f t="shared" ref="M4635:M4666" si="3">G4635*(1+L4635/100)</f>
        <v>0</v>
      </c>
      <c r="N4635" s="190">
        <v>0.06</v>
      </c>
      <c r="O4635" s="190">
        <f t="shared" ref="O4635:O4666" si="4">ROUND(E4635*N4635,2)</f>
        <v>0.06</v>
      </c>
      <c r="P4635" s="190">
        <v>0</v>
      </c>
      <c r="Q4635" s="190">
        <f t="shared" ref="Q4635:Q4666" si="5">ROUND(E4635*P4635,2)</f>
        <v>0</v>
      </c>
      <c r="R4635" s="192"/>
      <c r="S4635" s="192" t="s">
        <v>760</v>
      </c>
      <c r="T4635" s="193" t="s">
        <v>328</v>
      </c>
      <c r="U4635" s="156">
        <v>3.528</v>
      </c>
      <c r="V4635" s="156">
        <f t="shared" ref="V4635:V4666" si="6">ROUND(E4635*U4635,2)</f>
        <v>3.53</v>
      </c>
      <c r="W4635" s="156"/>
      <c r="X4635" s="156" t="s">
        <v>373</v>
      </c>
      <c r="Y4635" s="145"/>
      <c r="Z4635" s="145"/>
      <c r="AA4635" s="145"/>
      <c r="AB4635" s="145"/>
      <c r="AC4635" s="145"/>
      <c r="AD4635" s="145"/>
      <c r="AE4635" s="145"/>
      <c r="AF4635" s="145"/>
      <c r="AG4635" s="145" t="s">
        <v>374</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ht="20.399999999999999" outlineLevel="1" x14ac:dyDescent="0.25">
      <c r="A4636" s="187">
        <v>447</v>
      </c>
      <c r="B4636" s="188" t="s">
        <v>3612</v>
      </c>
      <c r="C4636" s="198" t="s">
        <v>3613</v>
      </c>
      <c r="D4636" s="189" t="s">
        <v>701</v>
      </c>
      <c r="E4636" s="190">
        <v>1</v>
      </c>
      <c r="F4636" s="191"/>
      <c r="G4636" s="192">
        <f t="shared" si="0"/>
        <v>0</v>
      </c>
      <c r="H4636" s="191"/>
      <c r="I4636" s="192">
        <f t="shared" si="1"/>
        <v>0</v>
      </c>
      <c r="J4636" s="191"/>
      <c r="K4636" s="192">
        <f t="shared" si="2"/>
        <v>0</v>
      </c>
      <c r="L4636" s="192">
        <v>15</v>
      </c>
      <c r="M4636" s="192">
        <f t="shared" si="3"/>
        <v>0</v>
      </c>
      <c r="N4636" s="190">
        <v>7.0000000000000007E-2</v>
      </c>
      <c r="O4636" s="190">
        <f t="shared" si="4"/>
        <v>7.0000000000000007E-2</v>
      </c>
      <c r="P4636" s="190">
        <v>0</v>
      </c>
      <c r="Q4636" s="190">
        <f t="shared" si="5"/>
        <v>0</v>
      </c>
      <c r="R4636" s="192"/>
      <c r="S4636" s="192" t="s">
        <v>760</v>
      </c>
      <c r="T4636" s="193" t="s">
        <v>328</v>
      </c>
      <c r="U4636" s="156">
        <v>3.528</v>
      </c>
      <c r="V4636" s="156">
        <f t="shared" si="6"/>
        <v>3.53</v>
      </c>
      <c r="W4636" s="156"/>
      <c r="X4636" s="156" t="s">
        <v>373</v>
      </c>
      <c r="Y4636" s="145"/>
      <c r="Z4636" s="145"/>
      <c r="AA4636" s="145"/>
      <c r="AB4636" s="145"/>
      <c r="AC4636" s="145"/>
      <c r="AD4636" s="145"/>
      <c r="AE4636" s="145"/>
      <c r="AF4636" s="145"/>
      <c r="AG4636" s="145" t="s">
        <v>374</v>
      </c>
      <c r="AH4636" s="145"/>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ht="20.399999999999999" outlineLevel="1" x14ac:dyDescent="0.25">
      <c r="A4637" s="187">
        <v>448</v>
      </c>
      <c r="B4637" s="188" t="s">
        <v>3614</v>
      </c>
      <c r="C4637" s="198" t="s">
        <v>3615</v>
      </c>
      <c r="D4637" s="189" t="s">
        <v>1770</v>
      </c>
      <c r="E4637" s="190">
        <v>1</v>
      </c>
      <c r="F4637" s="191"/>
      <c r="G4637" s="192">
        <f t="shared" si="0"/>
        <v>0</v>
      </c>
      <c r="H4637" s="191"/>
      <c r="I4637" s="192">
        <f t="shared" si="1"/>
        <v>0</v>
      </c>
      <c r="J4637" s="191"/>
      <c r="K4637" s="192">
        <f t="shared" si="2"/>
        <v>0</v>
      </c>
      <c r="L4637" s="192">
        <v>15</v>
      </c>
      <c r="M4637" s="192">
        <f t="shared" si="3"/>
        <v>0</v>
      </c>
      <c r="N4637" s="190">
        <v>5.8999999999999997E-2</v>
      </c>
      <c r="O4637" s="190">
        <f t="shared" si="4"/>
        <v>0.06</v>
      </c>
      <c r="P4637" s="190">
        <v>0</v>
      </c>
      <c r="Q4637" s="190">
        <f t="shared" si="5"/>
        <v>0</v>
      </c>
      <c r="R4637" s="192"/>
      <c r="S4637" s="192" t="s">
        <v>760</v>
      </c>
      <c r="T4637" s="193" t="s">
        <v>328</v>
      </c>
      <c r="U4637" s="156">
        <v>0</v>
      </c>
      <c r="V4637" s="156">
        <f t="shared" si="6"/>
        <v>0</v>
      </c>
      <c r="W4637" s="156"/>
      <c r="X4637" s="156" t="s">
        <v>373</v>
      </c>
      <c r="Y4637" s="145"/>
      <c r="Z4637" s="145"/>
      <c r="AA4637" s="145"/>
      <c r="AB4637" s="145"/>
      <c r="AC4637" s="145"/>
      <c r="AD4637" s="145"/>
      <c r="AE4637" s="145"/>
      <c r="AF4637" s="145"/>
      <c r="AG4637" s="145" t="s">
        <v>374</v>
      </c>
      <c r="AH4637" s="145"/>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ht="20.399999999999999" outlineLevel="1" x14ac:dyDescent="0.25">
      <c r="A4638" s="187">
        <v>449</v>
      </c>
      <c r="B4638" s="188" t="s">
        <v>3616</v>
      </c>
      <c r="C4638" s="198" t="s">
        <v>3617</v>
      </c>
      <c r="D4638" s="189" t="s">
        <v>1770</v>
      </c>
      <c r="E4638" s="190">
        <v>1</v>
      </c>
      <c r="F4638" s="191"/>
      <c r="G4638" s="192">
        <f t="shared" si="0"/>
        <v>0</v>
      </c>
      <c r="H4638" s="191"/>
      <c r="I4638" s="192">
        <f t="shared" si="1"/>
        <v>0</v>
      </c>
      <c r="J4638" s="191"/>
      <c r="K4638" s="192">
        <f t="shared" si="2"/>
        <v>0</v>
      </c>
      <c r="L4638" s="192">
        <v>15</v>
      </c>
      <c r="M4638" s="192">
        <f t="shared" si="3"/>
        <v>0</v>
      </c>
      <c r="N4638" s="190">
        <v>9.0999999999999998E-2</v>
      </c>
      <c r="O4638" s="190">
        <f t="shared" si="4"/>
        <v>0.09</v>
      </c>
      <c r="P4638" s="190">
        <v>0</v>
      </c>
      <c r="Q4638" s="190">
        <f t="shared" si="5"/>
        <v>0</v>
      </c>
      <c r="R4638" s="192"/>
      <c r="S4638" s="192" t="s">
        <v>760</v>
      </c>
      <c r="T4638" s="193" t="s">
        <v>328</v>
      </c>
      <c r="U4638" s="156">
        <v>0</v>
      </c>
      <c r="V4638" s="156">
        <f t="shared" si="6"/>
        <v>0</v>
      </c>
      <c r="W4638" s="156"/>
      <c r="X4638" s="156" t="s">
        <v>373</v>
      </c>
      <c r="Y4638" s="145"/>
      <c r="Z4638" s="145"/>
      <c r="AA4638" s="145"/>
      <c r="AB4638" s="145"/>
      <c r="AC4638" s="145"/>
      <c r="AD4638" s="145"/>
      <c r="AE4638" s="145"/>
      <c r="AF4638" s="145"/>
      <c r="AG4638" s="145" t="s">
        <v>374</v>
      </c>
      <c r="AH4638" s="145"/>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87">
        <v>450</v>
      </c>
      <c r="B4639" s="188" t="s">
        <v>3618</v>
      </c>
      <c r="C4639" s="198" t="s">
        <v>3619</v>
      </c>
      <c r="D4639" s="189" t="s">
        <v>1770</v>
      </c>
      <c r="E4639" s="190">
        <v>2</v>
      </c>
      <c r="F4639" s="191"/>
      <c r="G4639" s="192">
        <f t="shared" si="0"/>
        <v>0</v>
      </c>
      <c r="H4639" s="191"/>
      <c r="I4639" s="192">
        <f t="shared" si="1"/>
        <v>0</v>
      </c>
      <c r="J4639" s="191"/>
      <c r="K4639" s="192">
        <f t="shared" si="2"/>
        <v>0</v>
      </c>
      <c r="L4639" s="192">
        <v>15</v>
      </c>
      <c r="M4639" s="192">
        <f t="shared" si="3"/>
        <v>0</v>
      </c>
      <c r="N4639" s="190">
        <v>0.11</v>
      </c>
      <c r="O4639" s="190">
        <f t="shared" si="4"/>
        <v>0.22</v>
      </c>
      <c r="P4639" s="190">
        <v>0</v>
      </c>
      <c r="Q4639" s="190">
        <f t="shared" si="5"/>
        <v>0</v>
      </c>
      <c r="R4639" s="192"/>
      <c r="S4639" s="192" t="s">
        <v>760</v>
      </c>
      <c r="T4639" s="193" t="s">
        <v>328</v>
      </c>
      <c r="U4639" s="156">
        <v>0</v>
      </c>
      <c r="V4639" s="156">
        <f t="shared" si="6"/>
        <v>0</v>
      </c>
      <c r="W4639" s="156"/>
      <c r="X4639" s="156" t="s">
        <v>373</v>
      </c>
      <c r="Y4639" s="145"/>
      <c r="Z4639" s="145"/>
      <c r="AA4639" s="145"/>
      <c r="AB4639" s="145"/>
      <c r="AC4639" s="145"/>
      <c r="AD4639" s="145"/>
      <c r="AE4639" s="145"/>
      <c r="AF4639" s="145"/>
      <c r="AG4639" s="145" t="s">
        <v>374</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ht="20.399999999999999" outlineLevel="1" x14ac:dyDescent="0.25">
      <c r="A4640" s="187">
        <v>451</v>
      </c>
      <c r="B4640" s="188" t="s">
        <v>3620</v>
      </c>
      <c r="C4640" s="198" t="s">
        <v>3621</v>
      </c>
      <c r="D4640" s="189" t="s">
        <v>1770</v>
      </c>
      <c r="E4640" s="190">
        <v>1</v>
      </c>
      <c r="F4640" s="191"/>
      <c r="G4640" s="192">
        <f t="shared" si="0"/>
        <v>0</v>
      </c>
      <c r="H4640" s="191"/>
      <c r="I4640" s="192">
        <f t="shared" si="1"/>
        <v>0</v>
      </c>
      <c r="J4640" s="191"/>
      <c r="K4640" s="192">
        <f t="shared" si="2"/>
        <v>0</v>
      </c>
      <c r="L4640" s="192">
        <v>15</v>
      </c>
      <c r="M4640" s="192">
        <f t="shared" si="3"/>
        <v>0</v>
      </c>
      <c r="N4640" s="190">
        <v>0.26</v>
      </c>
      <c r="O4640" s="190">
        <f t="shared" si="4"/>
        <v>0.26</v>
      </c>
      <c r="P4640" s="190">
        <v>0</v>
      </c>
      <c r="Q4640" s="190">
        <f t="shared" si="5"/>
        <v>0</v>
      </c>
      <c r="R4640" s="192"/>
      <c r="S4640" s="192" t="s">
        <v>760</v>
      </c>
      <c r="T4640" s="193" t="s">
        <v>328</v>
      </c>
      <c r="U4640" s="156">
        <v>0</v>
      </c>
      <c r="V4640" s="156">
        <f t="shared" si="6"/>
        <v>0</v>
      </c>
      <c r="W4640" s="156"/>
      <c r="X4640" s="156" t="s">
        <v>373</v>
      </c>
      <c r="Y4640" s="145"/>
      <c r="Z4640" s="145"/>
      <c r="AA4640" s="145"/>
      <c r="AB4640" s="145"/>
      <c r="AC4640" s="145"/>
      <c r="AD4640" s="145"/>
      <c r="AE4640" s="145"/>
      <c r="AF4640" s="145"/>
      <c r="AG4640" s="145" t="s">
        <v>374</v>
      </c>
      <c r="AH4640" s="145"/>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ht="20.399999999999999" outlineLevel="1" x14ac:dyDescent="0.25">
      <c r="A4641" s="187">
        <v>452</v>
      </c>
      <c r="B4641" s="188" t="s">
        <v>3622</v>
      </c>
      <c r="C4641" s="198" t="s">
        <v>3623</v>
      </c>
      <c r="D4641" s="189" t="s">
        <v>1770</v>
      </c>
      <c r="E4641" s="190">
        <v>1</v>
      </c>
      <c r="F4641" s="191"/>
      <c r="G4641" s="192">
        <f t="shared" si="0"/>
        <v>0</v>
      </c>
      <c r="H4641" s="191"/>
      <c r="I4641" s="192">
        <f t="shared" si="1"/>
        <v>0</v>
      </c>
      <c r="J4641" s="191"/>
      <c r="K4641" s="192">
        <f t="shared" si="2"/>
        <v>0</v>
      </c>
      <c r="L4641" s="192">
        <v>15</v>
      </c>
      <c r="M4641" s="192">
        <f t="shared" si="3"/>
        <v>0</v>
      </c>
      <c r="N4641" s="190">
        <v>0.221</v>
      </c>
      <c r="O4641" s="190">
        <f t="shared" si="4"/>
        <v>0.22</v>
      </c>
      <c r="P4641" s="190">
        <v>0</v>
      </c>
      <c r="Q4641" s="190">
        <f t="shared" si="5"/>
        <v>0</v>
      </c>
      <c r="R4641" s="192"/>
      <c r="S4641" s="192" t="s">
        <v>760</v>
      </c>
      <c r="T4641" s="193" t="s">
        <v>328</v>
      </c>
      <c r="U4641" s="156">
        <v>0</v>
      </c>
      <c r="V4641" s="156">
        <f t="shared" si="6"/>
        <v>0</v>
      </c>
      <c r="W4641" s="156"/>
      <c r="X4641" s="156" t="s">
        <v>373</v>
      </c>
      <c r="Y4641" s="145"/>
      <c r="Z4641" s="145"/>
      <c r="AA4641" s="145"/>
      <c r="AB4641" s="145"/>
      <c r="AC4641" s="145"/>
      <c r="AD4641" s="145"/>
      <c r="AE4641" s="145"/>
      <c r="AF4641" s="145"/>
      <c r="AG4641" s="145" t="s">
        <v>374</v>
      </c>
      <c r="AH4641" s="145"/>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87">
        <v>453</v>
      </c>
      <c r="B4642" s="188" t="s">
        <v>3624</v>
      </c>
      <c r="C4642" s="198" t="s">
        <v>3625</v>
      </c>
      <c r="D4642" s="189" t="s">
        <v>1770</v>
      </c>
      <c r="E4642" s="190">
        <v>1</v>
      </c>
      <c r="F4642" s="191"/>
      <c r="G4642" s="192">
        <f t="shared" si="0"/>
        <v>0</v>
      </c>
      <c r="H4642" s="191"/>
      <c r="I4642" s="192">
        <f t="shared" si="1"/>
        <v>0</v>
      </c>
      <c r="J4642" s="191"/>
      <c r="K4642" s="192">
        <f t="shared" si="2"/>
        <v>0</v>
      </c>
      <c r="L4642" s="192">
        <v>15</v>
      </c>
      <c r="M4642" s="192">
        <f t="shared" si="3"/>
        <v>0</v>
      </c>
      <c r="N4642" s="190">
        <v>5.8999999999999997E-2</v>
      </c>
      <c r="O4642" s="190">
        <f t="shared" si="4"/>
        <v>0.06</v>
      </c>
      <c r="P4642" s="190">
        <v>0</v>
      </c>
      <c r="Q4642" s="190">
        <f t="shared" si="5"/>
        <v>0</v>
      </c>
      <c r="R4642" s="192"/>
      <c r="S4642" s="192" t="s">
        <v>760</v>
      </c>
      <c r="T4642" s="193" t="s">
        <v>328</v>
      </c>
      <c r="U4642" s="156">
        <v>0</v>
      </c>
      <c r="V4642" s="156">
        <f t="shared" si="6"/>
        <v>0</v>
      </c>
      <c r="W4642" s="156"/>
      <c r="X4642" s="156" t="s">
        <v>373</v>
      </c>
      <c r="Y4642" s="145"/>
      <c r="Z4642" s="145"/>
      <c r="AA4642" s="145"/>
      <c r="AB4642" s="145"/>
      <c r="AC4642" s="145"/>
      <c r="AD4642" s="145"/>
      <c r="AE4642" s="145"/>
      <c r="AF4642" s="145"/>
      <c r="AG4642" s="145" t="s">
        <v>374</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87">
        <v>454</v>
      </c>
      <c r="B4643" s="188" t="s">
        <v>3626</v>
      </c>
      <c r="C4643" s="198" t="s">
        <v>3627</v>
      </c>
      <c r="D4643" s="189" t="s">
        <v>1770</v>
      </c>
      <c r="E4643" s="190">
        <v>1</v>
      </c>
      <c r="F4643" s="191"/>
      <c r="G4643" s="192">
        <f t="shared" si="0"/>
        <v>0</v>
      </c>
      <c r="H4643" s="191"/>
      <c r="I4643" s="192">
        <f t="shared" si="1"/>
        <v>0</v>
      </c>
      <c r="J4643" s="191"/>
      <c r="K4643" s="192">
        <f t="shared" si="2"/>
        <v>0</v>
      </c>
      <c r="L4643" s="192">
        <v>15</v>
      </c>
      <c r="M4643" s="192">
        <f t="shared" si="3"/>
        <v>0</v>
      </c>
      <c r="N4643" s="190">
        <v>5.8999999999999997E-2</v>
      </c>
      <c r="O4643" s="190">
        <f t="shared" si="4"/>
        <v>0.06</v>
      </c>
      <c r="P4643" s="190">
        <v>0</v>
      </c>
      <c r="Q4643" s="190">
        <f t="shared" si="5"/>
        <v>0</v>
      </c>
      <c r="R4643" s="192"/>
      <c r="S4643" s="192" t="s">
        <v>760</v>
      </c>
      <c r="T4643" s="193" t="s">
        <v>328</v>
      </c>
      <c r="U4643" s="156">
        <v>0</v>
      </c>
      <c r="V4643" s="156">
        <f t="shared" si="6"/>
        <v>0</v>
      </c>
      <c r="W4643" s="156"/>
      <c r="X4643" s="156" t="s">
        <v>373</v>
      </c>
      <c r="Y4643" s="145"/>
      <c r="Z4643" s="145"/>
      <c r="AA4643" s="145"/>
      <c r="AB4643" s="145"/>
      <c r="AC4643" s="145"/>
      <c r="AD4643" s="145"/>
      <c r="AE4643" s="145"/>
      <c r="AF4643" s="145"/>
      <c r="AG4643" s="145" t="s">
        <v>374</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87">
        <v>455</v>
      </c>
      <c r="B4644" s="188" t="s">
        <v>3628</v>
      </c>
      <c r="C4644" s="198" t="s">
        <v>3627</v>
      </c>
      <c r="D4644" s="189" t="s">
        <v>1770</v>
      </c>
      <c r="E4644" s="190">
        <v>1</v>
      </c>
      <c r="F4644" s="191"/>
      <c r="G4644" s="192">
        <f t="shared" si="0"/>
        <v>0</v>
      </c>
      <c r="H4644" s="191"/>
      <c r="I4644" s="192">
        <f t="shared" si="1"/>
        <v>0</v>
      </c>
      <c r="J4644" s="191"/>
      <c r="K4644" s="192">
        <f t="shared" si="2"/>
        <v>0</v>
      </c>
      <c r="L4644" s="192">
        <v>15</v>
      </c>
      <c r="M4644" s="192">
        <f t="shared" si="3"/>
        <v>0</v>
      </c>
      <c r="N4644" s="190">
        <v>5.8999999999999997E-2</v>
      </c>
      <c r="O4644" s="190">
        <f t="shared" si="4"/>
        <v>0.06</v>
      </c>
      <c r="P4644" s="190">
        <v>0</v>
      </c>
      <c r="Q4644" s="190">
        <f t="shared" si="5"/>
        <v>0</v>
      </c>
      <c r="R4644" s="192"/>
      <c r="S4644" s="192" t="s">
        <v>760</v>
      </c>
      <c r="T4644" s="193" t="s">
        <v>328</v>
      </c>
      <c r="U4644" s="156">
        <v>0</v>
      </c>
      <c r="V4644" s="156">
        <f t="shared" si="6"/>
        <v>0</v>
      </c>
      <c r="W4644" s="156"/>
      <c r="X4644" s="156" t="s">
        <v>373</v>
      </c>
      <c r="Y4644" s="145"/>
      <c r="Z4644" s="145"/>
      <c r="AA4644" s="145"/>
      <c r="AB4644" s="145"/>
      <c r="AC4644" s="145"/>
      <c r="AD4644" s="145"/>
      <c r="AE4644" s="145"/>
      <c r="AF4644" s="145"/>
      <c r="AG4644" s="145" t="s">
        <v>374</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87">
        <v>456</v>
      </c>
      <c r="B4645" s="188" t="s">
        <v>3629</v>
      </c>
      <c r="C4645" s="198" t="s">
        <v>3625</v>
      </c>
      <c r="D4645" s="189" t="s">
        <v>1770</v>
      </c>
      <c r="E4645" s="190">
        <v>1</v>
      </c>
      <c r="F4645" s="191"/>
      <c r="G4645" s="192">
        <f t="shared" si="0"/>
        <v>0</v>
      </c>
      <c r="H4645" s="191"/>
      <c r="I4645" s="192">
        <f t="shared" si="1"/>
        <v>0</v>
      </c>
      <c r="J4645" s="191"/>
      <c r="K4645" s="192">
        <f t="shared" si="2"/>
        <v>0</v>
      </c>
      <c r="L4645" s="192">
        <v>15</v>
      </c>
      <c r="M4645" s="192">
        <f t="shared" si="3"/>
        <v>0</v>
      </c>
      <c r="N4645" s="190">
        <v>5.8999999999999997E-2</v>
      </c>
      <c r="O4645" s="190">
        <f t="shared" si="4"/>
        <v>0.06</v>
      </c>
      <c r="P4645" s="190">
        <v>0</v>
      </c>
      <c r="Q4645" s="190">
        <f t="shared" si="5"/>
        <v>0</v>
      </c>
      <c r="R4645" s="192"/>
      <c r="S4645" s="192" t="s">
        <v>760</v>
      </c>
      <c r="T4645" s="193" t="s">
        <v>328</v>
      </c>
      <c r="U4645" s="156">
        <v>0</v>
      </c>
      <c r="V4645" s="156">
        <f t="shared" si="6"/>
        <v>0</v>
      </c>
      <c r="W4645" s="156"/>
      <c r="X4645" s="156" t="s">
        <v>373</v>
      </c>
      <c r="Y4645" s="145"/>
      <c r="Z4645" s="145"/>
      <c r="AA4645" s="145"/>
      <c r="AB4645" s="145"/>
      <c r="AC4645" s="145"/>
      <c r="AD4645" s="145"/>
      <c r="AE4645" s="145"/>
      <c r="AF4645" s="145"/>
      <c r="AG4645" s="145" t="s">
        <v>374</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87">
        <v>457</v>
      </c>
      <c r="B4646" s="188" t="s">
        <v>3630</v>
      </c>
      <c r="C4646" s="198" t="s">
        <v>3615</v>
      </c>
      <c r="D4646" s="189" t="s">
        <v>1770</v>
      </c>
      <c r="E4646" s="190">
        <v>1</v>
      </c>
      <c r="F4646" s="191"/>
      <c r="G4646" s="192">
        <f t="shared" si="0"/>
        <v>0</v>
      </c>
      <c r="H4646" s="191"/>
      <c r="I4646" s="192">
        <f t="shared" si="1"/>
        <v>0</v>
      </c>
      <c r="J4646" s="191"/>
      <c r="K4646" s="192">
        <f t="shared" si="2"/>
        <v>0</v>
      </c>
      <c r="L4646" s="192">
        <v>15</v>
      </c>
      <c r="M4646" s="192">
        <f t="shared" si="3"/>
        <v>0</v>
      </c>
      <c r="N4646" s="190">
        <v>5.8999999999999997E-2</v>
      </c>
      <c r="O4646" s="190">
        <f t="shared" si="4"/>
        <v>0.06</v>
      </c>
      <c r="P4646" s="190">
        <v>0</v>
      </c>
      <c r="Q4646" s="190">
        <f t="shared" si="5"/>
        <v>0</v>
      </c>
      <c r="R4646" s="192"/>
      <c r="S4646" s="192" t="s">
        <v>760</v>
      </c>
      <c r="T4646" s="193" t="s">
        <v>328</v>
      </c>
      <c r="U4646" s="156">
        <v>0</v>
      </c>
      <c r="V4646" s="156">
        <f t="shared" si="6"/>
        <v>0</v>
      </c>
      <c r="W4646" s="156"/>
      <c r="X4646" s="156" t="s">
        <v>373</v>
      </c>
      <c r="Y4646" s="145"/>
      <c r="Z4646" s="145"/>
      <c r="AA4646" s="145"/>
      <c r="AB4646" s="145"/>
      <c r="AC4646" s="145"/>
      <c r="AD4646" s="145"/>
      <c r="AE4646" s="145"/>
      <c r="AF4646" s="145"/>
      <c r="AG4646" s="145" t="s">
        <v>374</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87">
        <v>458</v>
      </c>
      <c r="B4647" s="188" t="s">
        <v>3631</v>
      </c>
      <c r="C4647" s="198" t="s">
        <v>3632</v>
      </c>
      <c r="D4647" s="189" t="s">
        <v>1770</v>
      </c>
      <c r="E4647" s="190">
        <v>1</v>
      </c>
      <c r="F4647" s="191"/>
      <c r="G4647" s="192">
        <f t="shared" si="0"/>
        <v>0</v>
      </c>
      <c r="H4647" s="191"/>
      <c r="I4647" s="192">
        <f t="shared" si="1"/>
        <v>0</v>
      </c>
      <c r="J4647" s="191"/>
      <c r="K4647" s="192">
        <f t="shared" si="2"/>
        <v>0</v>
      </c>
      <c r="L4647" s="192">
        <v>15</v>
      </c>
      <c r="M4647" s="192">
        <f t="shared" si="3"/>
        <v>0</v>
      </c>
      <c r="N4647" s="190">
        <v>0.08</v>
      </c>
      <c r="O4647" s="190">
        <f t="shared" si="4"/>
        <v>0.08</v>
      </c>
      <c r="P4647" s="190">
        <v>0</v>
      </c>
      <c r="Q4647" s="190">
        <f t="shared" si="5"/>
        <v>0</v>
      </c>
      <c r="R4647" s="192"/>
      <c r="S4647" s="192" t="s">
        <v>760</v>
      </c>
      <c r="T4647" s="193" t="s">
        <v>328</v>
      </c>
      <c r="U4647" s="156">
        <v>0</v>
      </c>
      <c r="V4647" s="156">
        <f t="shared" si="6"/>
        <v>0</v>
      </c>
      <c r="W4647" s="156"/>
      <c r="X4647" s="156" t="s">
        <v>373</v>
      </c>
      <c r="Y4647" s="145"/>
      <c r="Z4647" s="145"/>
      <c r="AA4647" s="145"/>
      <c r="AB4647" s="145"/>
      <c r="AC4647" s="145"/>
      <c r="AD4647" s="145"/>
      <c r="AE4647" s="145"/>
      <c r="AF4647" s="145"/>
      <c r="AG4647" s="145" t="s">
        <v>374</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87">
        <v>459</v>
      </c>
      <c r="B4648" s="188" t="s">
        <v>3633</v>
      </c>
      <c r="C4648" s="198" t="s">
        <v>3634</v>
      </c>
      <c r="D4648" s="189" t="s">
        <v>1770</v>
      </c>
      <c r="E4648" s="190">
        <v>1</v>
      </c>
      <c r="F4648" s="191"/>
      <c r="G4648" s="192">
        <f t="shared" si="0"/>
        <v>0</v>
      </c>
      <c r="H4648" s="191"/>
      <c r="I4648" s="192">
        <f t="shared" si="1"/>
        <v>0</v>
      </c>
      <c r="J4648" s="191"/>
      <c r="K4648" s="192">
        <f t="shared" si="2"/>
        <v>0</v>
      </c>
      <c r="L4648" s="192">
        <v>15</v>
      </c>
      <c r="M4648" s="192">
        <f t="shared" si="3"/>
        <v>0</v>
      </c>
      <c r="N4648" s="190">
        <v>0.08</v>
      </c>
      <c r="O4648" s="190">
        <f t="shared" si="4"/>
        <v>0.08</v>
      </c>
      <c r="P4648" s="190">
        <v>0</v>
      </c>
      <c r="Q4648" s="190">
        <f t="shared" si="5"/>
        <v>0</v>
      </c>
      <c r="R4648" s="192"/>
      <c r="S4648" s="192" t="s">
        <v>760</v>
      </c>
      <c r="T4648" s="193" t="s">
        <v>328</v>
      </c>
      <c r="U4648" s="156">
        <v>0</v>
      </c>
      <c r="V4648" s="156">
        <f t="shared" si="6"/>
        <v>0</v>
      </c>
      <c r="W4648" s="156"/>
      <c r="X4648" s="156" t="s">
        <v>373</v>
      </c>
      <c r="Y4648" s="145"/>
      <c r="Z4648" s="145"/>
      <c r="AA4648" s="145"/>
      <c r="AB4648" s="145"/>
      <c r="AC4648" s="145"/>
      <c r="AD4648" s="145"/>
      <c r="AE4648" s="145"/>
      <c r="AF4648" s="145"/>
      <c r="AG4648" s="145" t="s">
        <v>374</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87">
        <v>460</v>
      </c>
      <c r="B4649" s="188" t="s">
        <v>3635</v>
      </c>
      <c r="C4649" s="198" t="s">
        <v>3636</v>
      </c>
      <c r="D4649" s="189" t="s">
        <v>1770</v>
      </c>
      <c r="E4649" s="190">
        <v>1</v>
      </c>
      <c r="F4649" s="191"/>
      <c r="G4649" s="192">
        <f t="shared" si="0"/>
        <v>0</v>
      </c>
      <c r="H4649" s="191"/>
      <c r="I4649" s="192">
        <f t="shared" si="1"/>
        <v>0</v>
      </c>
      <c r="J4649" s="191"/>
      <c r="K4649" s="192">
        <f t="shared" si="2"/>
        <v>0</v>
      </c>
      <c r="L4649" s="192">
        <v>15</v>
      </c>
      <c r="M4649" s="192">
        <f t="shared" si="3"/>
        <v>0</v>
      </c>
      <c r="N4649" s="190">
        <v>0.08</v>
      </c>
      <c r="O4649" s="190">
        <f t="shared" si="4"/>
        <v>0.08</v>
      </c>
      <c r="P4649" s="190">
        <v>0</v>
      </c>
      <c r="Q4649" s="190">
        <f t="shared" si="5"/>
        <v>0</v>
      </c>
      <c r="R4649" s="192"/>
      <c r="S4649" s="192" t="s">
        <v>760</v>
      </c>
      <c r="T4649" s="193" t="s">
        <v>328</v>
      </c>
      <c r="U4649" s="156">
        <v>0</v>
      </c>
      <c r="V4649" s="156">
        <f t="shared" si="6"/>
        <v>0</v>
      </c>
      <c r="W4649" s="156"/>
      <c r="X4649" s="156" t="s">
        <v>373</v>
      </c>
      <c r="Y4649" s="145"/>
      <c r="Z4649" s="145"/>
      <c r="AA4649" s="145"/>
      <c r="AB4649" s="145"/>
      <c r="AC4649" s="145"/>
      <c r="AD4649" s="145"/>
      <c r="AE4649" s="145"/>
      <c r="AF4649" s="145"/>
      <c r="AG4649" s="145" t="s">
        <v>374</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87">
        <v>461</v>
      </c>
      <c r="B4650" s="188" t="s">
        <v>3637</v>
      </c>
      <c r="C4650" s="198" t="s">
        <v>3638</v>
      </c>
      <c r="D4650" s="189" t="s">
        <v>1770</v>
      </c>
      <c r="E4650" s="190">
        <v>2</v>
      </c>
      <c r="F4650" s="191"/>
      <c r="G4650" s="192">
        <f t="shared" si="0"/>
        <v>0</v>
      </c>
      <c r="H4650" s="191"/>
      <c r="I4650" s="192">
        <f t="shared" si="1"/>
        <v>0</v>
      </c>
      <c r="J4650" s="191"/>
      <c r="K4650" s="192">
        <f t="shared" si="2"/>
        <v>0</v>
      </c>
      <c r="L4650" s="192">
        <v>15</v>
      </c>
      <c r="M4650" s="192">
        <f t="shared" si="3"/>
        <v>0</v>
      </c>
      <c r="N4650" s="190">
        <v>0.03</v>
      </c>
      <c r="O4650" s="190">
        <f t="shared" si="4"/>
        <v>0.06</v>
      </c>
      <c r="P4650" s="190">
        <v>0</v>
      </c>
      <c r="Q4650" s="190">
        <f t="shared" si="5"/>
        <v>0</v>
      </c>
      <c r="R4650" s="192"/>
      <c r="S4650" s="192" t="s">
        <v>760</v>
      </c>
      <c r="T4650" s="193" t="s">
        <v>328</v>
      </c>
      <c r="U4650" s="156">
        <v>0</v>
      </c>
      <c r="V4650" s="156">
        <f t="shared" si="6"/>
        <v>0</v>
      </c>
      <c r="W4650" s="156"/>
      <c r="X4650" s="156" t="s">
        <v>373</v>
      </c>
      <c r="Y4650" s="145"/>
      <c r="Z4650" s="145"/>
      <c r="AA4650" s="145"/>
      <c r="AB4650" s="145"/>
      <c r="AC4650" s="145"/>
      <c r="AD4650" s="145"/>
      <c r="AE4650" s="145"/>
      <c r="AF4650" s="145"/>
      <c r="AG4650" s="145" t="s">
        <v>374</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87">
        <v>462</v>
      </c>
      <c r="B4651" s="188" t="s">
        <v>3639</v>
      </c>
      <c r="C4651" s="198" t="s">
        <v>3638</v>
      </c>
      <c r="D4651" s="189" t="s">
        <v>1770</v>
      </c>
      <c r="E4651" s="190">
        <v>3</v>
      </c>
      <c r="F4651" s="191"/>
      <c r="G4651" s="192">
        <f t="shared" si="0"/>
        <v>0</v>
      </c>
      <c r="H4651" s="191"/>
      <c r="I4651" s="192">
        <f t="shared" si="1"/>
        <v>0</v>
      </c>
      <c r="J4651" s="191"/>
      <c r="K4651" s="192">
        <f t="shared" si="2"/>
        <v>0</v>
      </c>
      <c r="L4651" s="192">
        <v>15</v>
      </c>
      <c r="M4651" s="192">
        <f t="shared" si="3"/>
        <v>0</v>
      </c>
      <c r="N4651" s="190">
        <v>0.03</v>
      </c>
      <c r="O4651" s="190">
        <f t="shared" si="4"/>
        <v>0.09</v>
      </c>
      <c r="P4651" s="190">
        <v>0</v>
      </c>
      <c r="Q4651" s="190">
        <f t="shared" si="5"/>
        <v>0</v>
      </c>
      <c r="R4651" s="192"/>
      <c r="S4651" s="192" t="s">
        <v>760</v>
      </c>
      <c r="T4651" s="193" t="s">
        <v>328</v>
      </c>
      <c r="U4651" s="156">
        <v>0</v>
      </c>
      <c r="V4651" s="156">
        <f t="shared" si="6"/>
        <v>0</v>
      </c>
      <c r="W4651" s="156"/>
      <c r="X4651" s="156" t="s">
        <v>373</v>
      </c>
      <c r="Y4651" s="145"/>
      <c r="Z4651" s="145"/>
      <c r="AA4651" s="145"/>
      <c r="AB4651" s="145"/>
      <c r="AC4651" s="145"/>
      <c r="AD4651" s="145"/>
      <c r="AE4651" s="145"/>
      <c r="AF4651" s="145"/>
      <c r="AG4651" s="145" t="s">
        <v>374</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87">
        <v>463</v>
      </c>
      <c r="B4652" s="188" t="s">
        <v>3640</v>
      </c>
      <c r="C4652" s="198" t="s">
        <v>3638</v>
      </c>
      <c r="D4652" s="189" t="s">
        <v>1770</v>
      </c>
      <c r="E4652" s="190">
        <v>3</v>
      </c>
      <c r="F4652" s="191"/>
      <c r="G4652" s="192">
        <f t="shared" si="0"/>
        <v>0</v>
      </c>
      <c r="H4652" s="191"/>
      <c r="I4652" s="192">
        <f t="shared" si="1"/>
        <v>0</v>
      </c>
      <c r="J4652" s="191"/>
      <c r="K4652" s="192">
        <f t="shared" si="2"/>
        <v>0</v>
      </c>
      <c r="L4652" s="192">
        <v>15</v>
      </c>
      <c r="M4652" s="192">
        <f t="shared" si="3"/>
        <v>0</v>
      </c>
      <c r="N4652" s="190">
        <v>0.03</v>
      </c>
      <c r="O4652" s="190">
        <f t="shared" si="4"/>
        <v>0.09</v>
      </c>
      <c r="P4652" s="190">
        <v>0</v>
      </c>
      <c r="Q4652" s="190">
        <f t="shared" si="5"/>
        <v>0</v>
      </c>
      <c r="R4652" s="192"/>
      <c r="S4652" s="192" t="s">
        <v>760</v>
      </c>
      <c r="T4652" s="193" t="s">
        <v>328</v>
      </c>
      <c r="U4652" s="156">
        <v>0</v>
      </c>
      <c r="V4652" s="156">
        <f t="shared" si="6"/>
        <v>0</v>
      </c>
      <c r="W4652" s="156"/>
      <c r="X4652" s="156" t="s">
        <v>373</v>
      </c>
      <c r="Y4652" s="145"/>
      <c r="Z4652" s="145"/>
      <c r="AA4652" s="145"/>
      <c r="AB4652" s="145"/>
      <c r="AC4652" s="145"/>
      <c r="AD4652" s="145"/>
      <c r="AE4652" s="145"/>
      <c r="AF4652" s="145"/>
      <c r="AG4652" s="145" t="s">
        <v>374</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87">
        <v>464</v>
      </c>
      <c r="B4653" s="188" t="s">
        <v>3641</v>
      </c>
      <c r="C4653" s="198" t="s">
        <v>3642</v>
      </c>
      <c r="D4653" s="189" t="s">
        <v>1770</v>
      </c>
      <c r="E4653" s="190">
        <v>1</v>
      </c>
      <c r="F4653" s="191"/>
      <c r="G4653" s="192">
        <f t="shared" si="0"/>
        <v>0</v>
      </c>
      <c r="H4653" s="191"/>
      <c r="I4653" s="192">
        <f t="shared" si="1"/>
        <v>0</v>
      </c>
      <c r="J4653" s="191"/>
      <c r="K4653" s="192">
        <f t="shared" si="2"/>
        <v>0</v>
      </c>
      <c r="L4653" s="192">
        <v>15</v>
      </c>
      <c r="M4653" s="192">
        <f t="shared" si="3"/>
        <v>0</v>
      </c>
      <c r="N4653" s="190">
        <v>0.03</v>
      </c>
      <c r="O4653" s="190">
        <f t="shared" si="4"/>
        <v>0.03</v>
      </c>
      <c r="P4653" s="190">
        <v>0</v>
      </c>
      <c r="Q4653" s="190">
        <f t="shared" si="5"/>
        <v>0</v>
      </c>
      <c r="R4653" s="192"/>
      <c r="S4653" s="192" t="s">
        <v>760</v>
      </c>
      <c r="T4653" s="193" t="s">
        <v>328</v>
      </c>
      <c r="U4653" s="156">
        <v>0</v>
      </c>
      <c r="V4653" s="156">
        <f t="shared" si="6"/>
        <v>0</v>
      </c>
      <c r="W4653" s="156"/>
      <c r="X4653" s="156" t="s">
        <v>373</v>
      </c>
      <c r="Y4653" s="145"/>
      <c r="Z4653" s="145"/>
      <c r="AA4653" s="145"/>
      <c r="AB4653" s="145"/>
      <c r="AC4653" s="145"/>
      <c r="AD4653" s="145"/>
      <c r="AE4653" s="145"/>
      <c r="AF4653" s="145"/>
      <c r="AG4653" s="145" t="s">
        <v>374</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87">
        <v>465</v>
      </c>
      <c r="B4654" s="188" t="s">
        <v>3643</v>
      </c>
      <c r="C4654" s="198" t="s">
        <v>3642</v>
      </c>
      <c r="D4654" s="189" t="s">
        <v>1770</v>
      </c>
      <c r="E4654" s="190">
        <v>1</v>
      </c>
      <c r="F4654" s="191"/>
      <c r="G4654" s="192">
        <f t="shared" si="0"/>
        <v>0</v>
      </c>
      <c r="H4654" s="191"/>
      <c r="I4654" s="192">
        <f t="shared" si="1"/>
        <v>0</v>
      </c>
      <c r="J4654" s="191"/>
      <c r="K4654" s="192">
        <f t="shared" si="2"/>
        <v>0</v>
      </c>
      <c r="L4654" s="192">
        <v>15</v>
      </c>
      <c r="M4654" s="192">
        <f t="shared" si="3"/>
        <v>0</v>
      </c>
      <c r="N4654" s="190">
        <v>0.03</v>
      </c>
      <c r="O4654" s="190">
        <f t="shared" si="4"/>
        <v>0.03</v>
      </c>
      <c r="P4654" s="190">
        <v>0</v>
      </c>
      <c r="Q4654" s="190">
        <f t="shared" si="5"/>
        <v>0</v>
      </c>
      <c r="R4654" s="192"/>
      <c r="S4654" s="192" t="s">
        <v>760</v>
      </c>
      <c r="T4654" s="193" t="s">
        <v>328</v>
      </c>
      <c r="U4654" s="156">
        <v>0</v>
      </c>
      <c r="V4654" s="156">
        <f t="shared" si="6"/>
        <v>0</v>
      </c>
      <c r="W4654" s="156"/>
      <c r="X4654" s="156" t="s">
        <v>373</v>
      </c>
      <c r="Y4654" s="145"/>
      <c r="Z4654" s="145"/>
      <c r="AA4654" s="145"/>
      <c r="AB4654" s="145"/>
      <c r="AC4654" s="145"/>
      <c r="AD4654" s="145"/>
      <c r="AE4654" s="145"/>
      <c r="AF4654" s="145"/>
      <c r="AG4654" s="145" t="s">
        <v>374</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87">
        <v>466</v>
      </c>
      <c r="B4655" s="188" t="s">
        <v>3644</v>
      </c>
      <c r="C4655" s="198" t="s">
        <v>3645</v>
      </c>
      <c r="D4655" s="189" t="s">
        <v>1770</v>
      </c>
      <c r="E4655" s="190">
        <v>1</v>
      </c>
      <c r="F4655" s="191"/>
      <c r="G4655" s="192">
        <f t="shared" si="0"/>
        <v>0</v>
      </c>
      <c r="H4655" s="191"/>
      <c r="I4655" s="192">
        <f t="shared" si="1"/>
        <v>0</v>
      </c>
      <c r="J4655" s="191"/>
      <c r="K4655" s="192">
        <f t="shared" si="2"/>
        <v>0</v>
      </c>
      <c r="L4655" s="192">
        <v>15</v>
      </c>
      <c r="M4655" s="192">
        <f t="shared" si="3"/>
        <v>0</v>
      </c>
      <c r="N4655" s="190">
        <v>9.0999999999999998E-2</v>
      </c>
      <c r="O4655" s="190">
        <f t="shared" si="4"/>
        <v>0.09</v>
      </c>
      <c r="P4655" s="190">
        <v>0</v>
      </c>
      <c r="Q4655" s="190">
        <f t="shared" si="5"/>
        <v>0</v>
      </c>
      <c r="R4655" s="192"/>
      <c r="S4655" s="192" t="s">
        <v>760</v>
      </c>
      <c r="T4655" s="193" t="s">
        <v>328</v>
      </c>
      <c r="U4655" s="156">
        <v>0</v>
      </c>
      <c r="V4655" s="156">
        <f t="shared" si="6"/>
        <v>0</v>
      </c>
      <c r="W4655" s="156"/>
      <c r="X4655" s="156" t="s">
        <v>373</v>
      </c>
      <c r="Y4655" s="145"/>
      <c r="Z4655" s="145"/>
      <c r="AA4655" s="145"/>
      <c r="AB4655" s="145"/>
      <c r="AC4655" s="145"/>
      <c r="AD4655" s="145"/>
      <c r="AE4655" s="145"/>
      <c r="AF4655" s="145"/>
      <c r="AG4655" s="145" t="s">
        <v>374</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87">
        <v>467</v>
      </c>
      <c r="B4656" s="188" t="s">
        <v>3646</v>
      </c>
      <c r="C4656" s="198" t="s">
        <v>3647</v>
      </c>
      <c r="D4656" s="189" t="s">
        <v>1770</v>
      </c>
      <c r="E4656" s="190">
        <v>5</v>
      </c>
      <c r="F4656" s="191"/>
      <c r="G4656" s="192">
        <f t="shared" si="0"/>
        <v>0</v>
      </c>
      <c r="H4656" s="191"/>
      <c r="I4656" s="192">
        <f t="shared" si="1"/>
        <v>0</v>
      </c>
      <c r="J4656" s="191"/>
      <c r="K4656" s="192">
        <f t="shared" si="2"/>
        <v>0</v>
      </c>
      <c r="L4656" s="192">
        <v>15</v>
      </c>
      <c r="M4656" s="192">
        <f t="shared" si="3"/>
        <v>0</v>
      </c>
      <c r="N4656" s="190">
        <v>9.0999999999999998E-2</v>
      </c>
      <c r="O4656" s="190">
        <f t="shared" si="4"/>
        <v>0.46</v>
      </c>
      <c r="P4656" s="190">
        <v>0</v>
      </c>
      <c r="Q4656" s="190">
        <f t="shared" si="5"/>
        <v>0</v>
      </c>
      <c r="R4656" s="192"/>
      <c r="S4656" s="192" t="s">
        <v>760</v>
      </c>
      <c r="T4656" s="193" t="s">
        <v>328</v>
      </c>
      <c r="U4656" s="156">
        <v>0</v>
      </c>
      <c r="V4656" s="156">
        <f t="shared" si="6"/>
        <v>0</v>
      </c>
      <c r="W4656" s="156"/>
      <c r="X4656" s="156" t="s">
        <v>373</v>
      </c>
      <c r="Y4656" s="145"/>
      <c r="Z4656" s="145"/>
      <c r="AA4656" s="145"/>
      <c r="AB4656" s="145"/>
      <c r="AC4656" s="145"/>
      <c r="AD4656" s="145"/>
      <c r="AE4656" s="145"/>
      <c r="AF4656" s="145"/>
      <c r="AG4656" s="145" t="s">
        <v>374</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87">
        <v>468</v>
      </c>
      <c r="B4657" s="188" t="s">
        <v>3648</v>
      </c>
      <c r="C4657" s="198" t="s">
        <v>3647</v>
      </c>
      <c r="D4657" s="189" t="s">
        <v>1770</v>
      </c>
      <c r="E4657" s="190">
        <v>1</v>
      </c>
      <c r="F4657" s="191"/>
      <c r="G4657" s="192">
        <f t="shared" si="0"/>
        <v>0</v>
      </c>
      <c r="H4657" s="191"/>
      <c r="I4657" s="192">
        <f t="shared" si="1"/>
        <v>0</v>
      </c>
      <c r="J4657" s="191"/>
      <c r="K4657" s="192">
        <f t="shared" si="2"/>
        <v>0</v>
      </c>
      <c r="L4657" s="192">
        <v>15</v>
      </c>
      <c r="M4657" s="192">
        <f t="shared" si="3"/>
        <v>0</v>
      </c>
      <c r="N4657" s="190">
        <v>9.0999999999999998E-2</v>
      </c>
      <c r="O4657" s="190">
        <f t="shared" si="4"/>
        <v>0.09</v>
      </c>
      <c r="P4657" s="190">
        <v>0</v>
      </c>
      <c r="Q4657" s="190">
        <f t="shared" si="5"/>
        <v>0</v>
      </c>
      <c r="R4657" s="192"/>
      <c r="S4657" s="192" t="s">
        <v>760</v>
      </c>
      <c r="T4657" s="193" t="s">
        <v>328</v>
      </c>
      <c r="U4657" s="156">
        <v>0</v>
      </c>
      <c r="V4657" s="156">
        <f t="shared" si="6"/>
        <v>0</v>
      </c>
      <c r="W4657" s="156"/>
      <c r="X4657" s="156" t="s">
        <v>373</v>
      </c>
      <c r="Y4657" s="145"/>
      <c r="Z4657" s="145"/>
      <c r="AA4657" s="145"/>
      <c r="AB4657" s="145"/>
      <c r="AC4657" s="145"/>
      <c r="AD4657" s="145"/>
      <c r="AE4657" s="145"/>
      <c r="AF4657" s="145"/>
      <c r="AG4657" s="145" t="s">
        <v>374</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87">
        <v>469</v>
      </c>
      <c r="B4658" s="188" t="s">
        <v>3649</v>
      </c>
      <c r="C4658" s="198" t="s">
        <v>3650</v>
      </c>
      <c r="D4658" s="189" t="s">
        <v>1770</v>
      </c>
      <c r="E4658" s="190">
        <v>1</v>
      </c>
      <c r="F4658" s="191"/>
      <c r="G4658" s="192">
        <f t="shared" si="0"/>
        <v>0</v>
      </c>
      <c r="H4658" s="191"/>
      <c r="I4658" s="192">
        <f t="shared" si="1"/>
        <v>0</v>
      </c>
      <c r="J4658" s="191"/>
      <c r="K4658" s="192">
        <f t="shared" si="2"/>
        <v>0</v>
      </c>
      <c r="L4658" s="192">
        <v>15</v>
      </c>
      <c r="M4658" s="192">
        <f t="shared" si="3"/>
        <v>0</v>
      </c>
      <c r="N4658" s="190">
        <v>5.8999999999999997E-2</v>
      </c>
      <c r="O4658" s="190">
        <f t="shared" si="4"/>
        <v>0.06</v>
      </c>
      <c r="P4658" s="190">
        <v>0</v>
      </c>
      <c r="Q4658" s="190">
        <f t="shared" si="5"/>
        <v>0</v>
      </c>
      <c r="R4658" s="192"/>
      <c r="S4658" s="192" t="s">
        <v>760</v>
      </c>
      <c r="T4658" s="193" t="s">
        <v>328</v>
      </c>
      <c r="U4658" s="156">
        <v>0</v>
      </c>
      <c r="V4658" s="156">
        <f t="shared" si="6"/>
        <v>0</v>
      </c>
      <c r="W4658" s="156"/>
      <c r="X4658" s="156" t="s">
        <v>373</v>
      </c>
      <c r="Y4658" s="145"/>
      <c r="Z4658" s="145"/>
      <c r="AA4658" s="145"/>
      <c r="AB4658" s="145"/>
      <c r="AC4658" s="145"/>
      <c r="AD4658" s="145"/>
      <c r="AE4658" s="145"/>
      <c r="AF4658" s="145"/>
      <c r="AG4658" s="145" t="s">
        <v>374</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87">
        <v>470</v>
      </c>
      <c r="B4659" s="188" t="s">
        <v>3651</v>
      </c>
      <c r="C4659" s="198" t="s">
        <v>3650</v>
      </c>
      <c r="D4659" s="189" t="s">
        <v>1770</v>
      </c>
      <c r="E4659" s="190">
        <v>1</v>
      </c>
      <c r="F4659" s="191"/>
      <c r="G4659" s="192">
        <f t="shared" si="0"/>
        <v>0</v>
      </c>
      <c r="H4659" s="191"/>
      <c r="I4659" s="192">
        <f t="shared" si="1"/>
        <v>0</v>
      </c>
      <c r="J4659" s="191"/>
      <c r="K4659" s="192">
        <f t="shared" si="2"/>
        <v>0</v>
      </c>
      <c r="L4659" s="192">
        <v>15</v>
      </c>
      <c r="M4659" s="192">
        <f t="shared" si="3"/>
        <v>0</v>
      </c>
      <c r="N4659" s="190">
        <v>5.8999999999999997E-2</v>
      </c>
      <c r="O4659" s="190">
        <f t="shared" si="4"/>
        <v>0.06</v>
      </c>
      <c r="P4659" s="190">
        <v>0</v>
      </c>
      <c r="Q4659" s="190">
        <f t="shared" si="5"/>
        <v>0</v>
      </c>
      <c r="R4659" s="192"/>
      <c r="S4659" s="192" t="s">
        <v>760</v>
      </c>
      <c r="T4659" s="193" t="s">
        <v>328</v>
      </c>
      <c r="U4659" s="156">
        <v>0</v>
      </c>
      <c r="V4659" s="156">
        <f t="shared" si="6"/>
        <v>0</v>
      </c>
      <c r="W4659" s="156"/>
      <c r="X4659" s="156" t="s">
        <v>373</v>
      </c>
      <c r="Y4659" s="145"/>
      <c r="Z4659" s="145"/>
      <c r="AA4659" s="145"/>
      <c r="AB4659" s="145"/>
      <c r="AC4659" s="145"/>
      <c r="AD4659" s="145"/>
      <c r="AE4659" s="145"/>
      <c r="AF4659" s="145"/>
      <c r="AG4659" s="145" t="s">
        <v>374</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87">
        <v>471</v>
      </c>
      <c r="B4660" s="188" t="s">
        <v>3652</v>
      </c>
      <c r="C4660" s="198" t="s">
        <v>3650</v>
      </c>
      <c r="D4660" s="189" t="s">
        <v>1770</v>
      </c>
      <c r="E4660" s="190">
        <v>1</v>
      </c>
      <c r="F4660" s="191"/>
      <c r="G4660" s="192">
        <f t="shared" si="0"/>
        <v>0</v>
      </c>
      <c r="H4660" s="191"/>
      <c r="I4660" s="192">
        <f t="shared" si="1"/>
        <v>0</v>
      </c>
      <c r="J4660" s="191"/>
      <c r="K4660" s="192">
        <f t="shared" si="2"/>
        <v>0</v>
      </c>
      <c r="L4660" s="192">
        <v>15</v>
      </c>
      <c r="M4660" s="192">
        <f t="shared" si="3"/>
        <v>0</v>
      </c>
      <c r="N4660" s="190">
        <v>5.8999999999999997E-2</v>
      </c>
      <c r="O4660" s="190">
        <f t="shared" si="4"/>
        <v>0.06</v>
      </c>
      <c r="P4660" s="190">
        <v>0</v>
      </c>
      <c r="Q4660" s="190">
        <f t="shared" si="5"/>
        <v>0</v>
      </c>
      <c r="R4660" s="192"/>
      <c r="S4660" s="192" t="s">
        <v>760</v>
      </c>
      <c r="T4660" s="193" t="s">
        <v>328</v>
      </c>
      <c r="U4660" s="156">
        <v>0</v>
      </c>
      <c r="V4660" s="156">
        <f t="shared" si="6"/>
        <v>0</v>
      </c>
      <c r="W4660" s="156"/>
      <c r="X4660" s="156" t="s">
        <v>373</v>
      </c>
      <c r="Y4660" s="145"/>
      <c r="Z4660" s="145"/>
      <c r="AA4660" s="145"/>
      <c r="AB4660" s="145"/>
      <c r="AC4660" s="145"/>
      <c r="AD4660" s="145"/>
      <c r="AE4660" s="145"/>
      <c r="AF4660" s="145"/>
      <c r="AG4660" s="145" t="s">
        <v>374</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87">
        <v>472</v>
      </c>
      <c r="B4661" s="188" t="s">
        <v>3653</v>
      </c>
      <c r="C4661" s="198" t="s">
        <v>3654</v>
      </c>
      <c r="D4661" s="189" t="s">
        <v>1770</v>
      </c>
      <c r="E4661" s="190">
        <v>2</v>
      </c>
      <c r="F4661" s="191"/>
      <c r="G4661" s="192">
        <f t="shared" si="0"/>
        <v>0</v>
      </c>
      <c r="H4661" s="191"/>
      <c r="I4661" s="192">
        <f t="shared" si="1"/>
        <v>0</v>
      </c>
      <c r="J4661" s="191"/>
      <c r="K4661" s="192">
        <f t="shared" si="2"/>
        <v>0</v>
      </c>
      <c r="L4661" s="192">
        <v>15</v>
      </c>
      <c r="M4661" s="192">
        <f t="shared" si="3"/>
        <v>0</v>
      </c>
      <c r="N4661" s="190">
        <v>5.8999999999999997E-2</v>
      </c>
      <c r="O4661" s="190">
        <f t="shared" si="4"/>
        <v>0.12</v>
      </c>
      <c r="P4661" s="190">
        <v>0</v>
      </c>
      <c r="Q4661" s="190">
        <f t="shared" si="5"/>
        <v>0</v>
      </c>
      <c r="R4661" s="192"/>
      <c r="S4661" s="192" t="s">
        <v>760</v>
      </c>
      <c r="T4661" s="193" t="s">
        <v>328</v>
      </c>
      <c r="U4661" s="156">
        <v>0</v>
      </c>
      <c r="V4661" s="156">
        <f t="shared" si="6"/>
        <v>0</v>
      </c>
      <c r="W4661" s="156"/>
      <c r="X4661" s="156" t="s">
        <v>373</v>
      </c>
      <c r="Y4661" s="145"/>
      <c r="Z4661" s="145"/>
      <c r="AA4661" s="145"/>
      <c r="AB4661" s="145"/>
      <c r="AC4661" s="145"/>
      <c r="AD4661" s="145"/>
      <c r="AE4661" s="145"/>
      <c r="AF4661" s="145"/>
      <c r="AG4661" s="145" t="s">
        <v>374</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87">
        <v>473</v>
      </c>
      <c r="B4662" s="188" t="s">
        <v>3655</v>
      </c>
      <c r="C4662" s="198" t="s">
        <v>3654</v>
      </c>
      <c r="D4662" s="189" t="s">
        <v>1770</v>
      </c>
      <c r="E4662" s="190">
        <v>2</v>
      </c>
      <c r="F4662" s="191"/>
      <c r="G4662" s="192">
        <f t="shared" si="0"/>
        <v>0</v>
      </c>
      <c r="H4662" s="191"/>
      <c r="I4662" s="192">
        <f t="shared" si="1"/>
        <v>0</v>
      </c>
      <c r="J4662" s="191"/>
      <c r="K4662" s="192">
        <f t="shared" si="2"/>
        <v>0</v>
      </c>
      <c r="L4662" s="192">
        <v>15</v>
      </c>
      <c r="M4662" s="192">
        <f t="shared" si="3"/>
        <v>0</v>
      </c>
      <c r="N4662" s="190">
        <v>5.8999999999999997E-2</v>
      </c>
      <c r="O4662" s="190">
        <f t="shared" si="4"/>
        <v>0.12</v>
      </c>
      <c r="P4662" s="190">
        <v>0</v>
      </c>
      <c r="Q4662" s="190">
        <f t="shared" si="5"/>
        <v>0</v>
      </c>
      <c r="R4662" s="192"/>
      <c r="S4662" s="192" t="s">
        <v>760</v>
      </c>
      <c r="T4662" s="193" t="s">
        <v>328</v>
      </c>
      <c r="U4662" s="156">
        <v>0</v>
      </c>
      <c r="V4662" s="156">
        <f t="shared" si="6"/>
        <v>0</v>
      </c>
      <c r="W4662" s="156"/>
      <c r="X4662" s="156" t="s">
        <v>373</v>
      </c>
      <c r="Y4662" s="145"/>
      <c r="Z4662" s="145"/>
      <c r="AA4662" s="145"/>
      <c r="AB4662" s="145"/>
      <c r="AC4662" s="145"/>
      <c r="AD4662" s="145"/>
      <c r="AE4662" s="145"/>
      <c r="AF4662" s="145"/>
      <c r="AG4662" s="145" t="s">
        <v>374</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87">
        <v>474</v>
      </c>
      <c r="B4663" s="188" t="s">
        <v>3656</v>
      </c>
      <c r="C4663" s="198" t="s">
        <v>3657</v>
      </c>
      <c r="D4663" s="189" t="s">
        <v>1770</v>
      </c>
      <c r="E4663" s="190">
        <v>1</v>
      </c>
      <c r="F4663" s="191"/>
      <c r="G4663" s="192">
        <f t="shared" si="0"/>
        <v>0</v>
      </c>
      <c r="H4663" s="191"/>
      <c r="I4663" s="192">
        <f t="shared" si="1"/>
        <v>0</v>
      </c>
      <c r="J4663" s="191"/>
      <c r="K4663" s="192">
        <f t="shared" si="2"/>
        <v>0</v>
      </c>
      <c r="L4663" s="192">
        <v>15</v>
      </c>
      <c r="M4663" s="192">
        <f t="shared" si="3"/>
        <v>0</v>
      </c>
      <c r="N4663" s="190">
        <v>0.221</v>
      </c>
      <c r="O4663" s="190">
        <f t="shared" si="4"/>
        <v>0.22</v>
      </c>
      <c r="P4663" s="190">
        <v>0</v>
      </c>
      <c r="Q4663" s="190">
        <f t="shared" si="5"/>
        <v>0</v>
      </c>
      <c r="R4663" s="192"/>
      <c r="S4663" s="192" t="s">
        <v>760</v>
      </c>
      <c r="T4663" s="193" t="s">
        <v>328</v>
      </c>
      <c r="U4663" s="156">
        <v>0</v>
      </c>
      <c r="V4663" s="156">
        <f t="shared" si="6"/>
        <v>0</v>
      </c>
      <c r="W4663" s="156"/>
      <c r="X4663" s="156" t="s">
        <v>373</v>
      </c>
      <c r="Y4663" s="145"/>
      <c r="Z4663" s="145"/>
      <c r="AA4663" s="145"/>
      <c r="AB4663" s="145"/>
      <c r="AC4663" s="145"/>
      <c r="AD4663" s="145"/>
      <c r="AE4663" s="145"/>
      <c r="AF4663" s="145"/>
      <c r="AG4663" s="145" t="s">
        <v>374</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87">
        <v>475</v>
      </c>
      <c r="B4664" s="188" t="s">
        <v>3658</v>
      </c>
      <c r="C4664" s="198" t="s">
        <v>3659</v>
      </c>
      <c r="D4664" s="189" t="s">
        <v>1770</v>
      </c>
      <c r="E4664" s="190">
        <v>1</v>
      </c>
      <c r="F4664" s="191"/>
      <c r="G4664" s="192">
        <f t="shared" si="0"/>
        <v>0</v>
      </c>
      <c r="H4664" s="191"/>
      <c r="I4664" s="192">
        <f t="shared" si="1"/>
        <v>0</v>
      </c>
      <c r="J4664" s="191"/>
      <c r="K4664" s="192">
        <f t="shared" si="2"/>
        <v>0</v>
      </c>
      <c r="L4664" s="192">
        <v>15</v>
      </c>
      <c r="M4664" s="192">
        <f t="shared" si="3"/>
        <v>0</v>
      </c>
      <c r="N4664" s="190">
        <v>0.03</v>
      </c>
      <c r="O4664" s="190">
        <f t="shared" si="4"/>
        <v>0.03</v>
      </c>
      <c r="P4664" s="190">
        <v>0</v>
      </c>
      <c r="Q4664" s="190">
        <f t="shared" si="5"/>
        <v>0</v>
      </c>
      <c r="R4664" s="192"/>
      <c r="S4664" s="192" t="s">
        <v>760</v>
      </c>
      <c r="T4664" s="193" t="s">
        <v>328</v>
      </c>
      <c r="U4664" s="156">
        <v>0</v>
      </c>
      <c r="V4664" s="156">
        <f t="shared" si="6"/>
        <v>0</v>
      </c>
      <c r="W4664" s="156"/>
      <c r="X4664" s="156" t="s">
        <v>373</v>
      </c>
      <c r="Y4664" s="145"/>
      <c r="Z4664" s="145"/>
      <c r="AA4664" s="145"/>
      <c r="AB4664" s="145"/>
      <c r="AC4664" s="145"/>
      <c r="AD4664" s="145"/>
      <c r="AE4664" s="145"/>
      <c r="AF4664" s="145"/>
      <c r="AG4664" s="145" t="s">
        <v>374</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87">
        <v>476</v>
      </c>
      <c r="B4665" s="188" t="s">
        <v>3660</v>
      </c>
      <c r="C4665" s="198" t="s">
        <v>3659</v>
      </c>
      <c r="D4665" s="189" t="s">
        <v>1770</v>
      </c>
      <c r="E4665" s="190">
        <v>1</v>
      </c>
      <c r="F4665" s="191"/>
      <c r="G4665" s="192">
        <f t="shared" si="0"/>
        <v>0</v>
      </c>
      <c r="H4665" s="191"/>
      <c r="I4665" s="192">
        <f t="shared" si="1"/>
        <v>0</v>
      </c>
      <c r="J4665" s="191"/>
      <c r="K4665" s="192">
        <f t="shared" si="2"/>
        <v>0</v>
      </c>
      <c r="L4665" s="192">
        <v>15</v>
      </c>
      <c r="M4665" s="192">
        <f t="shared" si="3"/>
        <v>0</v>
      </c>
      <c r="N4665" s="190">
        <v>0.03</v>
      </c>
      <c r="O4665" s="190">
        <f t="shared" si="4"/>
        <v>0.03</v>
      </c>
      <c r="P4665" s="190">
        <v>0</v>
      </c>
      <c r="Q4665" s="190">
        <f t="shared" si="5"/>
        <v>0</v>
      </c>
      <c r="R4665" s="192"/>
      <c r="S4665" s="192" t="s">
        <v>760</v>
      </c>
      <c r="T4665" s="193" t="s">
        <v>328</v>
      </c>
      <c r="U4665" s="156">
        <v>0</v>
      </c>
      <c r="V4665" s="156">
        <f t="shared" si="6"/>
        <v>0</v>
      </c>
      <c r="W4665" s="156"/>
      <c r="X4665" s="156" t="s">
        <v>373</v>
      </c>
      <c r="Y4665" s="145"/>
      <c r="Z4665" s="145"/>
      <c r="AA4665" s="145"/>
      <c r="AB4665" s="145"/>
      <c r="AC4665" s="145"/>
      <c r="AD4665" s="145"/>
      <c r="AE4665" s="145"/>
      <c r="AF4665" s="145"/>
      <c r="AG4665" s="145" t="s">
        <v>374</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87">
        <v>477</v>
      </c>
      <c r="B4666" s="188" t="s">
        <v>3661</v>
      </c>
      <c r="C4666" s="198" t="s">
        <v>3659</v>
      </c>
      <c r="D4666" s="189" t="s">
        <v>1770</v>
      </c>
      <c r="E4666" s="190">
        <v>1</v>
      </c>
      <c r="F4666" s="191"/>
      <c r="G4666" s="192">
        <f t="shared" si="0"/>
        <v>0</v>
      </c>
      <c r="H4666" s="191"/>
      <c r="I4666" s="192">
        <f t="shared" si="1"/>
        <v>0</v>
      </c>
      <c r="J4666" s="191"/>
      <c r="K4666" s="192">
        <f t="shared" si="2"/>
        <v>0</v>
      </c>
      <c r="L4666" s="192">
        <v>15</v>
      </c>
      <c r="M4666" s="192">
        <f t="shared" si="3"/>
        <v>0</v>
      </c>
      <c r="N4666" s="190">
        <v>0.03</v>
      </c>
      <c r="O4666" s="190">
        <f t="shared" si="4"/>
        <v>0.03</v>
      </c>
      <c r="P4666" s="190">
        <v>0</v>
      </c>
      <c r="Q4666" s="190">
        <f t="shared" si="5"/>
        <v>0</v>
      </c>
      <c r="R4666" s="192"/>
      <c r="S4666" s="192" t="s">
        <v>760</v>
      </c>
      <c r="T4666" s="193" t="s">
        <v>328</v>
      </c>
      <c r="U4666" s="156">
        <v>0</v>
      </c>
      <c r="V4666" s="156">
        <f t="shared" si="6"/>
        <v>0</v>
      </c>
      <c r="W4666" s="156"/>
      <c r="X4666" s="156" t="s">
        <v>373</v>
      </c>
      <c r="Y4666" s="145"/>
      <c r="Z4666" s="145"/>
      <c r="AA4666" s="145"/>
      <c r="AB4666" s="145"/>
      <c r="AC4666" s="145"/>
      <c r="AD4666" s="145"/>
      <c r="AE4666" s="145"/>
      <c r="AF4666" s="145"/>
      <c r="AG4666" s="145" t="s">
        <v>374</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87">
        <v>478</v>
      </c>
      <c r="B4667" s="188" t="s">
        <v>3662</v>
      </c>
      <c r="C4667" s="198" t="s">
        <v>3638</v>
      </c>
      <c r="D4667" s="189" t="s">
        <v>1770</v>
      </c>
      <c r="E4667" s="190">
        <v>1</v>
      </c>
      <c r="F4667" s="191"/>
      <c r="G4667" s="192">
        <f t="shared" ref="G4667:G4698" si="7">ROUND(E4667*F4667,2)</f>
        <v>0</v>
      </c>
      <c r="H4667" s="191"/>
      <c r="I4667" s="192">
        <f t="shared" ref="I4667:I4698" si="8">ROUND(E4667*H4667,2)</f>
        <v>0</v>
      </c>
      <c r="J4667" s="191"/>
      <c r="K4667" s="192">
        <f t="shared" ref="K4667:K4698" si="9">ROUND(E4667*J4667,2)</f>
        <v>0</v>
      </c>
      <c r="L4667" s="192">
        <v>15</v>
      </c>
      <c r="M4667" s="192">
        <f t="shared" ref="M4667:M4698" si="10">G4667*(1+L4667/100)</f>
        <v>0</v>
      </c>
      <c r="N4667" s="190">
        <v>0.03</v>
      </c>
      <c r="O4667" s="190">
        <f t="shared" ref="O4667:O4698" si="11">ROUND(E4667*N4667,2)</f>
        <v>0.03</v>
      </c>
      <c r="P4667" s="190">
        <v>0</v>
      </c>
      <c r="Q4667" s="190">
        <f t="shared" ref="Q4667:Q4698" si="12">ROUND(E4667*P4667,2)</f>
        <v>0</v>
      </c>
      <c r="R4667" s="192"/>
      <c r="S4667" s="192" t="s">
        <v>760</v>
      </c>
      <c r="T4667" s="193" t="s">
        <v>328</v>
      </c>
      <c r="U4667" s="156">
        <v>0</v>
      </c>
      <c r="V4667" s="156">
        <f t="shared" ref="V4667:V4698" si="13">ROUND(E4667*U4667,2)</f>
        <v>0</v>
      </c>
      <c r="W4667" s="156"/>
      <c r="X4667" s="156" t="s">
        <v>373</v>
      </c>
      <c r="Y4667" s="145"/>
      <c r="Z4667" s="145"/>
      <c r="AA4667" s="145"/>
      <c r="AB4667" s="145"/>
      <c r="AC4667" s="145"/>
      <c r="AD4667" s="145"/>
      <c r="AE4667" s="145"/>
      <c r="AF4667" s="145"/>
      <c r="AG4667" s="145" t="s">
        <v>374</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87">
        <v>479</v>
      </c>
      <c r="B4668" s="188" t="s">
        <v>3663</v>
      </c>
      <c r="C4668" s="198" t="s">
        <v>3664</v>
      </c>
      <c r="D4668" s="189" t="s">
        <v>1770</v>
      </c>
      <c r="E4668" s="190">
        <v>1</v>
      </c>
      <c r="F4668" s="191"/>
      <c r="G4668" s="192">
        <f t="shared" si="7"/>
        <v>0</v>
      </c>
      <c r="H4668" s="191"/>
      <c r="I4668" s="192">
        <f t="shared" si="8"/>
        <v>0</v>
      </c>
      <c r="J4668" s="191"/>
      <c r="K4668" s="192">
        <f t="shared" si="9"/>
        <v>0</v>
      </c>
      <c r="L4668" s="192">
        <v>15</v>
      </c>
      <c r="M4668" s="192">
        <f t="shared" si="10"/>
        <v>0</v>
      </c>
      <c r="N4668" s="190">
        <v>0.15</v>
      </c>
      <c r="O4668" s="190">
        <f t="shared" si="11"/>
        <v>0.15</v>
      </c>
      <c r="P4668" s="190">
        <v>0</v>
      </c>
      <c r="Q4668" s="190">
        <f t="shared" si="12"/>
        <v>0</v>
      </c>
      <c r="R4668" s="192"/>
      <c r="S4668" s="192" t="s">
        <v>760</v>
      </c>
      <c r="T4668" s="193" t="s">
        <v>328</v>
      </c>
      <c r="U4668" s="156">
        <v>0</v>
      </c>
      <c r="V4668" s="156">
        <f t="shared" si="13"/>
        <v>0</v>
      </c>
      <c r="W4668" s="156"/>
      <c r="X4668" s="156" t="s">
        <v>373</v>
      </c>
      <c r="Y4668" s="145"/>
      <c r="Z4668" s="145"/>
      <c r="AA4668" s="145"/>
      <c r="AB4668" s="145"/>
      <c r="AC4668" s="145"/>
      <c r="AD4668" s="145"/>
      <c r="AE4668" s="145"/>
      <c r="AF4668" s="145"/>
      <c r="AG4668" s="145" t="s">
        <v>374</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87">
        <v>480</v>
      </c>
      <c r="B4669" s="188" t="s">
        <v>3665</v>
      </c>
      <c r="C4669" s="198" t="s">
        <v>3666</v>
      </c>
      <c r="D4669" s="189" t="s">
        <v>1770</v>
      </c>
      <c r="E4669" s="190">
        <v>1</v>
      </c>
      <c r="F4669" s="191"/>
      <c r="G4669" s="192">
        <f t="shared" si="7"/>
        <v>0</v>
      </c>
      <c r="H4669" s="191"/>
      <c r="I4669" s="192">
        <f t="shared" si="8"/>
        <v>0</v>
      </c>
      <c r="J4669" s="191"/>
      <c r="K4669" s="192">
        <f t="shared" si="9"/>
        <v>0</v>
      </c>
      <c r="L4669" s="192">
        <v>15</v>
      </c>
      <c r="M4669" s="192">
        <f t="shared" si="10"/>
        <v>0</v>
      </c>
      <c r="N4669" s="190">
        <v>0.2</v>
      </c>
      <c r="O4669" s="190">
        <f t="shared" si="11"/>
        <v>0.2</v>
      </c>
      <c r="P4669" s="190">
        <v>0</v>
      </c>
      <c r="Q4669" s="190">
        <f t="shared" si="12"/>
        <v>0</v>
      </c>
      <c r="R4669" s="192"/>
      <c r="S4669" s="192" t="s">
        <v>760</v>
      </c>
      <c r="T4669" s="193" t="s">
        <v>328</v>
      </c>
      <c r="U4669" s="156">
        <v>0</v>
      </c>
      <c r="V4669" s="156">
        <f t="shared" si="13"/>
        <v>0</v>
      </c>
      <c r="W4669" s="156"/>
      <c r="X4669" s="156" t="s">
        <v>373</v>
      </c>
      <c r="Y4669" s="145"/>
      <c r="Z4669" s="145"/>
      <c r="AA4669" s="145"/>
      <c r="AB4669" s="145"/>
      <c r="AC4669" s="145"/>
      <c r="AD4669" s="145"/>
      <c r="AE4669" s="145"/>
      <c r="AF4669" s="145"/>
      <c r="AG4669" s="145" t="s">
        <v>374</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87">
        <v>481</v>
      </c>
      <c r="B4670" s="188" t="s">
        <v>3667</v>
      </c>
      <c r="C4670" s="198" t="s">
        <v>3668</v>
      </c>
      <c r="D4670" s="189" t="s">
        <v>1770</v>
      </c>
      <c r="E4670" s="190">
        <v>1</v>
      </c>
      <c r="F4670" s="191"/>
      <c r="G4670" s="192">
        <f t="shared" si="7"/>
        <v>0</v>
      </c>
      <c r="H4670" s="191"/>
      <c r="I4670" s="192">
        <f t="shared" si="8"/>
        <v>0</v>
      </c>
      <c r="J4670" s="191"/>
      <c r="K4670" s="192">
        <f t="shared" si="9"/>
        <v>0</v>
      </c>
      <c r="L4670" s="192">
        <v>15</v>
      </c>
      <c r="M4670" s="192">
        <f t="shared" si="10"/>
        <v>0</v>
      </c>
      <c r="N4670" s="190">
        <v>0.4</v>
      </c>
      <c r="O4670" s="190">
        <f t="shared" si="11"/>
        <v>0.4</v>
      </c>
      <c r="P4670" s="190">
        <v>0</v>
      </c>
      <c r="Q4670" s="190">
        <f t="shared" si="12"/>
        <v>0</v>
      </c>
      <c r="R4670" s="192"/>
      <c r="S4670" s="192" t="s">
        <v>760</v>
      </c>
      <c r="T4670" s="193" t="s">
        <v>328</v>
      </c>
      <c r="U4670" s="156">
        <v>0</v>
      </c>
      <c r="V4670" s="156">
        <f t="shared" si="13"/>
        <v>0</v>
      </c>
      <c r="W4670" s="156"/>
      <c r="X4670" s="156" t="s">
        <v>373</v>
      </c>
      <c r="Y4670" s="145"/>
      <c r="Z4670" s="145"/>
      <c r="AA4670" s="145"/>
      <c r="AB4670" s="145"/>
      <c r="AC4670" s="145"/>
      <c r="AD4670" s="145"/>
      <c r="AE4670" s="145"/>
      <c r="AF4670" s="145"/>
      <c r="AG4670" s="145" t="s">
        <v>374</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87">
        <v>482</v>
      </c>
      <c r="B4671" s="188" t="s">
        <v>3669</v>
      </c>
      <c r="C4671" s="198" t="s">
        <v>3670</v>
      </c>
      <c r="D4671" s="189" t="s">
        <v>1770</v>
      </c>
      <c r="E4671" s="190">
        <v>1</v>
      </c>
      <c r="F4671" s="191"/>
      <c r="G4671" s="192">
        <f t="shared" si="7"/>
        <v>0</v>
      </c>
      <c r="H4671" s="191"/>
      <c r="I4671" s="192">
        <f t="shared" si="8"/>
        <v>0</v>
      </c>
      <c r="J4671" s="191"/>
      <c r="K4671" s="192">
        <f t="shared" si="9"/>
        <v>0</v>
      </c>
      <c r="L4671" s="192">
        <v>15</v>
      </c>
      <c r="M4671" s="192">
        <f t="shared" si="10"/>
        <v>0</v>
      </c>
      <c r="N4671" s="190">
        <v>0.1</v>
      </c>
      <c r="O4671" s="190">
        <f t="shared" si="11"/>
        <v>0.1</v>
      </c>
      <c r="P4671" s="190">
        <v>0</v>
      </c>
      <c r="Q4671" s="190">
        <f t="shared" si="12"/>
        <v>0</v>
      </c>
      <c r="R4671" s="192"/>
      <c r="S4671" s="192" t="s">
        <v>760</v>
      </c>
      <c r="T4671" s="193" t="s">
        <v>328</v>
      </c>
      <c r="U4671" s="156">
        <v>0</v>
      </c>
      <c r="V4671" s="156">
        <f t="shared" si="13"/>
        <v>0</v>
      </c>
      <c r="W4671" s="156"/>
      <c r="X4671" s="156" t="s">
        <v>373</v>
      </c>
      <c r="Y4671" s="145"/>
      <c r="Z4671" s="145"/>
      <c r="AA4671" s="145"/>
      <c r="AB4671" s="145"/>
      <c r="AC4671" s="145"/>
      <c r="AD4671" s="145"/>
      <c r="AE4671" s="145"/>
      <c r="AF4671" s="145"/>
      <c r="AG4671" s="145" t="s">
        <v>374</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87">
        <v>483</v>
      </c>
      <c r="B4672" s="188" t="s">
        <v>3671</v>
      </c>
      <c r="C4672" s="198" t="s">
        <v>3672</v>
      </c>
      <c r="D4672" s="189" t="s">
        <v>1770</v>
      </c>
      <c r="E4672" s="190">
        <v>1</v>
      </c>
      <c r="F4672" s="191"/>
      <c r="G4672" s="192">
        <f t="shared" si="7"/>
        <v>0</v>
      </c>
      <c r="H4672" s="191"/>
      <c r="I4672" s="192">
        <f t="shared" si="8"/>
        <v>0</v>
      </c>
      <c r="J4672" s="191"/>
      <c r="K4672" s="192">
        <f t="shared" si="9"/>
        <v>0</v>
      </c>
      <c r="L4672" s="192">
        <v>15</v>
      </c>
      <c r="M4672" s="192">
        <f t="shared" si="10"/>
        <v>0</v>
      </c>
      <c r="N4672" s="190">
        <v>0.2</v>
      </c>
      <c r="O4672" s="190">
        <f t="shared" si="11"/>
        <v>0.2</v>
      </c>
      <c r="P4672" s="190">
        <v>0</v>
      </c>
      <c r="Q4672" s="190">
        <f t="shared" si="12"/>
        <v>0</v>
      </c>
      <c r="R4672" s="192"/>
      <c r="S4672" s="192" t="s">
        <v>760</v>
      </c>
      <c r="T4672" s="193" t="s">
        <v>328</v>
      </c>
      <c r="U4672" s="156">
        <v>0</v>
      </c>
      <c r="V4672" s="156">
        <f t="shared" si="13"/>
        <v>0</v>
      </c>
      <c r="W4672" s="156"/>
      <c r="X4672" s="156" t="s">
        <v>373</v>
      </c>
      <c r="Y4672" s="145"/>
      <c r="Z4672" s="145"/>
      <c r="AA4672" s="145"/>
      <c r="AB4672" s="145"/>
      <c r="AC4672" s="145"/>
      <c r="AD4672" s="145"/>
      <c r="AE4672" s="145"/>
      <c r="AF4672" s="145"/>
      <c r="AG4672" s="145" t="s">
        <v>374</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87">
        <v>484</v>
      </c>
      <c r="B4673" s="188" t="s">
        <v>3673</v>
      </c>
      <c r="C4673" s="198" t="s">
        <v>3674</v>
      </c>
      <c r="D4673" s="189" t="s">
        <v>1770</v>
      </c>
      <c r="E4673" s="190">
        <v>1</v>
      </c>
      <c r="F4673" s="191"/>
      <c r="G4673" s="192">
        <f t="shared" si="7"/>
        <v>0</v>
      </c>
      <c r="H4673" s="191"/>
      <c r="I4673" s="192">
        <f t="shared" si="8"/>
        <v>0</v>
      </c>
      <c r="J4673" s="191"/>
      <c r="K4673" s="192">
        <f t="shared" si="9"/>
        <v>0</v>
      </c>
      <c r="L4673" s="192">
        <v>15</v>
      </c>
      <c r="M4673" s="192">
        <f t="shared" si="10"/>
        <v>0</v>
      </c>
      <c r="N4673" s="190">
        <v>0.4</v>
      </c>
      <c r="O4673" s="190">
        <f t="shared" si="11"/>
        <v>0.4</v>
      </c>
      <c r="P4673" s="190">
        <v>0</v>
      </c>
      <c r="Q4673" s="190">
        <f t="shared" si="12"/>
        <v>0</v>
      </c>
      <c r="R4673" s="192"/>
      <c r="S4673" s="192" t="s">
        <v>760</v>
      </c>
      <c r="T4673" s="193" t="s">
        <v>328</v>
      </c>
      <c r="U4673" s="156">
        <v>0</v>
      </c>
      <c r="V4673" s="156">
        <f t="shared" si="13"/>
        <v>0</v>
      </c>
      <c r="W4673" s="156"/>
      <c r="X4673" s="156" t="s">
        <v>373</v>
      </c>
      <c r="Y4673" s="145"/>
      <c r="Z4673" s="145"/>
      <c r="AA4673" s="145"/>
      <c r="AB4673" s="145"/>
      <c r="AC4673" s="145"/>
      <c r="AD4673" s="145"/>
      <c r="AE4673" s="145"/>
      <c r="AF4673" s="145"/>
      <c r="AG4673" s="145" t="s">
        <v>374</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87">
        <v>485</v>
      </c>
      <c r="B4674" s="188" t="s">
        <v>3675</v>
      </c>
      <c r="C4674" s="198" t="s">
        <v>3676</v>
      </c>
      <c r="D4674" s="189" t="s">
        <v>1770</v>
      </c>
      <c r="E4674" s="190">
        <v>1</v>
      </c>
      <c r="F4674" s="191"/>
      <c r="G4674" s="192">
        <f t="shared" si="7"/>
        <v>0</v>
      </c>
      <c r="H4674" s="191"/>
      <c r="I4674" s="192">
        <f t="shared" si="8"/>
        <v>0</v>
      </c>
      <c r="J4674" s="191"/>
      <c r="K4674" s="192">
        <f t="shared" si="9"/>
        <v>0</v>
      </c>
      <c r="L4674" s="192">
        <v>15</v>
      </c>
      <c r="M4674" s="192">
        <f t="shared" si="10"/>
        <v>0</v>
      </c>
      <c r="N4674" s="190">
        <v>0.2</v>
      </c>
      <c r="O4674" s="190">
        <f t="shared" si="11"/>
        <v>0.2</v>
      </c>
      <c r="P4674" s="190">
        <v>0</v>
      </c>
      <c r="Q4674" s="190">
        <f t="shared" si="12"/>
        <v>0</v>
      </c>
      <c r="R4674" s="192"/>
      <c r="S4674" s="192" t="s">
        <v>760</v>
      </c>
      <c r="T4674" s="193" t="s">
        <v>328</v>
      </c>
      <c r="U4674" s="156">
        <v>0</v>
      </c>
      <c r="V4674" s="156">
        <f t="shared" si="13"/>
        <v>0</v>
      </c>
      <c r="W4674" s="156"/>
      <c r="X4674" s="156" t="s">
        <v>373</v>
      </c>
      <c r="Y4674" s="145"/>
      <c r="Z4674" s="145"/>
      <c r="AA4674" s="145"/>
      <c r="AB4674" s="145"/>
      <c r="AC4674" s="145"/>
      <c r="AD4674" s="145"/>
      <c r="AE4674" s="145"/>
      <c r="AF4674" s="145"/>
      <c r="AG4674" s="145" t="s">
        <v>374</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87">
        <v>486</v>
      </c>
      <c r="B4675" s="188" t="s">
        <v>3677</v>
      </c>
      <c r="C4675" s="198" t="s">
        <v>3678</v>
      </c>
      <c r="D4675" s="189" t="s">
        <v>1770</v>
      </c>
      <c r="E4675" s="190">
        <v>1</v>
      </c>
      <c r="F4675" s="191"/>
      <c r="G4675" s="192">
        <f t="shared" si="7"/>
        <v>0</v>
      </c>
      <c r="H4675" s="191"/>
      <c r="I4675" s="192">
        <f t="shared" si="8"/>
        <v>0</v>
      </c>
      <c r="J4675" s="191"/>
      <c r="K4675" s="192">
        <f t="shared" si="9"/>
        <v>0</v>
      </c>
      <c r="L4675" s="192">
        <v>15</v>
      </c>
      <c r="M4675" s="192">
        <f t="shared" si="10"/>
        <v>0</v>
      </c>
      <c r="N4675" s="190">
        <v>0.1</v>
      </c>
      <c r="O4675" s="190">
        <f t="shared" si="11"/>
        <v>0.1</v>
      </c>
      <c r="P4675" s="190">
        <v>0</v>
      </c>
      <c r="Q4675" s="190">
        <f t="shared" si="12"/>
        <v>0</v>
      </c>
      <c r="R4675" s="192"/>
      <c r="S4675" s="192" t="s">
        <v>760</v>
      </c>
      <c r="T4675" s="193" t="s">
        <v>328</v>
      </c>
      <c r="U4675" s="156">
        <v>0</v>
      </c>
      <c r="V4675" s="156">
        <f t="shared" si="13"/>
        <v>0</v>
      </c>
      <c r="W4675" s="156"/>
      <c r="X4675" s="156" t="s">
        <v>373</v>
      </c>
      <c r="Y4675" s="145"/>
      <c r="Z4675" s="145"/>
      <c r="AA4675" s="145"/>
      <c r="AB4675" s="145"/>
      <c r="AC4675" s="145"/>
      <c r="AD4675" s="145"/>
      <c r="AE4675" s="145"/>
      <c r="AF4675" s="145"/>
      <c r="AG4675" s="145" t="s">
        <v>374</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87">
        <v>487</v>
      </c>
      <c r="B4676" s="188" t="s">
        <v>3679</v>
      </c>
      <c r="C4676" s="198" t="s">
        <v>3680</v>
      </c>
      <c r="D4676" s="189" t="s">
        <v>1770</v>
      </c>
      <c r="E4676" s="190">
        <v>1</v>
      </c>
      <c r="F4676" s="191"/>
      <c r="G4676" s="192">
        <f t="shared" si="7"/>
        <v>0</v>
      </c>
      <c r="H4676" s="191"/>
      <c r="I4676" s="192">
        <f t="shared" si="8"/>
        <v>0</v>
      </c>
      <c r="J4676" s="191"/>
      <c r="K4676" s="192">
        <f t="shared" si="9"/>
        <v>0</v>
      </c>
      <c r="L4676" s="192">
        <v>15</v>
      </c>
      <c r="M4676" s="192">
        <f t="shared" si="10"/>
        <v>0</v>
      </c>
      <c r="N4676" s="190">
        <v>0.2</v>
      </c>
      <c r="O4676" s="190">
        <f t="shared" si="11"/>
        <v>0.2</v>
      </c>
      <c r="P4676" s="190">
        <v>0</v>
      </c>
      <c r="Q4676" s="190">
        <f t="shared" si="12"/>
        <v>0</v>
      </c>
      <c r="R4676" s="192"/>
      <c r="S4676" s="192" t="s">
        <v>760</v>
      </c>
      <c r="T4676" s="193" t="s">
        <v>328</v>
      </c>
      <c r="U4676" s="156">
        <v>0</v>
      </c>
      <c r="V4676" s="156">
        <f t="shared" si="13"/>
        <v>0</v>
      </c>
      <c r="W4676" s="156"/>
      <c r="X4676" s="156" t="s">
        <v>373</v>
      </c>
      <c r="Y4676" s="145"/>
      <c r="Z4676" s="145"/>
      <c r="AA4676" s="145"/>
      <c r="AB4676" s="145"/>
      <c r="AC4676" s="145"/>
      <c r="AD4676" s="145"/>
      <c r="AE4676" s="145"/>
      <c r="AF4676" s="145"/>
      <c r="AG4676" s="145" t="s">
        <v>374</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87">
        <v>488</v>
      </c>
      <c r="B4677" s="188" t="s">
        <v>3681</v>
      </c>
      <c r="C4677" s="198" t="s">
        <v>3682</v>
      </c>
      <c r="D4677" s="189" t="s">
        <v>1770</v>
      </c>
      <c r="E4677" s="190">
        <v>1</v>
      </c>
      <c r="F4677" s="191"/>
      <c r="G4677" s="192">
        <f t="shared" si="7"/>
        <v>0</v>
      </c>
      <c r="H4677" s="191"/>
      <c r="I4677" s="192">
        <f t="shared" si="8"/>
        <v>0</v>
      </c>
      <c r="J4677" s="191"/>
      <c r="K4677" s="192">
        <f t="shared" si="9"/>
        <v>0</v>
      </c>
      <c r="L4677" s="192">
        <v>15</v>
      </c>
      <c r="M4677" s="192">
        <f t="shared" si="10"/>
        <v>0</v>
      </c>
      <c r="N4677" s="190">
        <v>0.1</v>
      </c>
      <c r="O4677" s="190">
        <f t="shared" si="11"/>
        <v>0.1</v>
      </c>
      <c r="P4677" s="190">
        <v>0</v>
      </c>
      <c r="Q4677" s="190">
        <f t="shared" si="12"/>
        <v>0</v>
      </c>
      <c r="R4677" s="192"/>
      <c r="S4677" s="192" t="s">
        <v>760</v>
      </c>
      <c r="T4677" s="193" t="s">
        <v>328</v>
      </c>
      <c r="U4677" s="156">
        <v>0</v>
      </c>
      <c r="V4677" s="156">
        <f t="shared" si="13"/>
        <v>0</v>
      </c>
      <c r="W4677" s="156"/>
      <c r="X4677" s="156" t="s">
        <v>373</v>
      </c>
      <c r="Y4677" s="145"/>
      <c r="Z4677" s="145"/>
      <c r="AA4677" s="145"/>
      <c r="AB4677" s="145"/>
      <c r="AC4677" s="145"/>
      <c r="AD4677" s="145"/>
      <c r="AE4677" s="145"/>
      <c r="AF4677" s="145"/>
      <c r="AG4677" s="145" t="s">
        <v>374</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87">
        <v>489</v>
      </c>
      <c r="B4678" s="188" t="s">
        <v>3683</v>
      </c>
      <c r="C4678" s="198" t="s">
        <v>3684</v>
      </c>
      <c r="D4678" s="189" t="s">
        <v>1770</v>
      </c>
      <c r="E4678" s="190">
        <v>5</v>
      </c>
      <c r="F4678" s="191"/>
      <c r="G4678" s="192">
        <f t="shared" si="7"/>
        <v>0</v>
      </c>
      <c r="H4678" s="191"/>
      <c r="I4678" s="192">
        <f t="shared" si="8"/>
        <v>0</v>
      </c>
      <c r="J4678" s="191"/>
      <c r="K4678" s="192">
        <f t="shared" si="9"/>
        <v>0</v>
      </c>
      <c r="L4678" s="192">
        <v>15</v>
      </c>
      <c r="M4678" s="192">
        <f t="shared" si="10"/>
        <v>0</v>
      </c>
      <c r="N4678" s="190">
        <v>0.03</v>
      </c>
      <c r="O4678" s="190">
        <f t="shared" si="11"/>
        <v>0.15</v>
      </c>
      <c r="P4678" s="190">
        <v>0</v>
      </c>
      <c r="Q4678" s="190">
        <f t="shared" si="12"/>
        <v>0</v>
      </c>
      <c r="R4678" s="192"/>
      <c r="S4678" s="192" t="s">
        <v>760</v>
      </c>
      <c r="T4678" s="193" t="s">
        <v>328</v>
      </c>
      <c r="U4678" s="156">
        <v>0</v>
      </c>
      <c r="V4678" s="156">
        <f t="shared" si="13"/>
        <v>0</v>
      </c>
      <c r="W4678" s="156"/>
      <c r="X4678" s="156" t="s">
        <v>373</v>
      </c>
      <c r="Y4678" s="145"/>
      <c r="Z4678" s="145"/>
      <c r="AA4678" s="145"/>
      <c r="AB4678" s="145"/>
      <c r="AC4678" s="145"/>
      <c r="AD4678" s="145"/>
      <c r="AE4678" s="145"/>
      <c r="AF4678" s="145"/>
      <c r="AG4678" s="145" t="s">
        <v>374</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87">
        <v>490</v>
      </c>
      <c r="B4679" s="188" t="s">
        <v>3685</v>
      </c>
      <c r="C4679" s="198" t="s">
        <v>3684</v>
      </c>
      <c r="D4679" s="189" t="s">
        <v>1770</v>
      </c>
      <c r="E4679" s="190">
        <v>5</v>
      </c>
      <c r="F4679" s="191"/>
      <c r="G4679" s="192">
        <f t="shared" si="7"/>
        <v>0</v>
      </c>
      <c r="H4679" s="191"/>
      <c r="I4679" s="192">
        <f t="shared" si="8"/>
        <v>0</v>
      </c>
      <c r="J4679" s="191"/>
      <c r="K4679" s="192">
        <f t="shared" si="9"/>
        <v>0</v>
      </c>
      <c r="L4679" s="192">
        <v>15</v>
      </c>
      <c r="M4679" s="192">
        <f t="shared" si="10"/>
        <v>0</v>
      </c>
      <c r="N4679" s="190">
        <v>0.03</v>
      </c>
      <c r="O4679" s="190">
        <f t="shared" si="11"/>
        <v>0.15</v>
      </c>
      <c r="P4679" s="190">
        <v>0</v>
      </c>
      <c r="Q4679" s="190">
        <f t="shared" si="12"/>
        <v>0</v>
      </c>
      <c r="R4679" s="192"/>
      <c r="S4679" s="192" t="s">
        <v>760</v>
      </c>
      <c r="T4679" s="193" t="s">
        <v>328</v>
      </c>
      <c r="U4679" s="156">
        <v>0</v>
      </c>
      <c r="V4679" s="156">
        <f t="shared" si="13"/>
        <v>0</v>
      </c>
      <c r="W4679" s="156"/>
      <c r="X4679" s="156" t="s">
        <v>373</v>
      </c>
      <c r="Y4679" s="145"/>
      <c r="Z4679" s="145"/>
      <c r="AA4679" s="145"/>
      <c r="AB4679" s="145"/>
      <c r="AC4679" s="145"/>
      <c r="AD4679" s="145"/>
      <c r="AE4679" s="145"/>
      <c r="AF4679" s="145"/>
      <c r="AG4679" s="145" t="s">
        <v>374</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87">
        <v>491</v>
      </c>
      <c r="B4680" s="188" t="s">
        <v>3685</v>
      </c>
      <c r="C4680" s="198" t="s">
        <v>3684</v>
      </c>
      <c r="D4680" s="189" t="s">
        <v>1770</v>
      </c>
      <c r="E4680" s="190">
        <v>1</v>
      </c>
      <c r="F4680" s="191"/>
      <c r="G4680" s="192">
        <f t="shared" si="7"/>
        <v>0</v>
      </c>
      <c r="H4680" s="191"/>
      <c r="I4680" s="192">
        <f t="shared" si="8"/>
        <v>0</v>
      </c>
      <c r="J4680" s="191"/>
      <c r="K4680" s="192">
        <f t="shared" si="9"/>
        <v>0</v>
      </c>
      <c r="L4680" s="192">
        <v>15</v>
      </c>
      <c r="M4680" s="192">
        <f t="shared" si="10"/>
        <v>0</v>
      </c>
      <c r="N4680" s="190">
        <v>0.03</v>
      </c>
      <c r="O4680" s="190">
        <f t="shared" si="11"/>
        <v>0.03</v>
      </c>
      <c r="P4680" s="190">
        <v>0</v>
      </c>
      <c r="Q4680" s="190">
        <f t="shared" si="12"/>
        <v>0</v>
      </c>
      <c r="R4680" s="192"/>
      <c r="S4680" s="192" t="s">
        <v>760</v>
      </c>
      <c r="T4680" s="193" t="s">
        <v>328</v>
      </c>
      <c r="U4680" s="156">
        <v>0</v>
      </c>
      <c r="V4680" s="156">
        <f t="shared" si="13"/>
        <v>0</v>
      </c>
      <c r="W4680" s="156"/>
      <c r="X4680" s="156" t="s">
        <v>373</v>
      </c>
      <c r="Y4680" s="145"/>
      <c r="Z4680" s="145"/>
      <c r="AA4680" s="145"/>
      <c r="AB4680" s="145"/>
      <c r="AC4680" s="145"/>
      <c r="AD4680" s="145"/>
      <c r="AE4680" s="145"/>
      <c r="AF4680" s="145"/>
      <c r="AG4680" s="145" t="s">
        <v>374</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87">
        <v>492</v>
      </c>
      <c r="B4681" s="188" t="s">
        <v>3686</v>
      </c>
      <c r="C4681" s="198" t="s">
        <v>3659</v>
      </c>
      <c r="D4681" s="189" t="s">
        <v>1770</v>
      </c>
      <c r="E4681" s="190">
        <v>1</v>
      </c>
      <c r="F4681" s="191"/>
      <c r="G4681" s="192">
        <f t="shared" si="7"/>
        <v>0</v>
      </c>
      <c r="H4681" s="191"/>
      <c r="I4681" s="192">
        <f t="shared" si="8"/>
        <v>0</v>
      </c>
      <c r="J4681" s="191"/>
      <c r="K4681" s="192">
        <f t="shared" si="9"/>
        <v>0</v>
      </c>
      <c r="L4681" s="192">
        <v>15</v>
      </c>
      <c r="M4681" s="192">
        <f t="shared" si="10"/>
        <v>0</v>
      </c>
      <c r="N4681" s="190">
        <v>0.03</v>
      </c>
      <c r="O4681" s="190">
        <f t="shared" si="11"/>
        <v>0.03</v>
      </c>
      <c r="P4681" s="190">
        <v>0</v>
      </c>
      <c r="Q4681" s="190">
        <f t="shared" si="12"/>
        <v>0</v>
      </c>
      <c r="R4681" s="192"/>
      <c r="S4681" s="192" t="s">
        <v>760</v>
      </c>
      <c r="T4681" s="193" t="s">
        <v>328</v>
      </c>
      <c r="U4681" s="156">
        <v>0</v>
      </c>
      <c r="V4681" s="156">
        <f t="shared" si="13"/>
        <v>0</v>
      </c>
      <c r="W4681" s="156"/>
      <c r="X4681" s="156" t="s">
        <v>373</v>
      </c>
      <c r="Y4681" s="145"/>
      <c r="Z4681" s="145"/>
      <c r="AA4681" s="145"/>
      <c r="AB4681" s="145"/>
      <c r="AC4681" s="145"/>
      <c r="AD4681" s="145"/>
      <c r="AE4681" s="145"/>
      <c r="AF4681" s="145"/>
      <c r="AG4681" s="145" t="s">
        <v>374</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87">
        <v>493</v>
      </c>
      <c r="B4682" s="188" t="s">
        <v>3687</v>
      </c>
      <c r="C4682" s="198" t="s">
        <v>3638</v>
      </c>
      <c r="D4682" s="189" t="s">
        <v>1770</v>
      </c>
      <c r="E4682" s="190">
        <v>1</v>
      </c>
      <c r="F4682" s="191"/>
      <c r="G4682" s="192">
        <f t="shared" si="7"/>
        <v>0</v>
      </c>
      <c r="H4682" s="191"/>
      <c r="I4682" s="192">
        <f t="shared" si="8"/>
        <v>0</v>
      </c>
      <c r="J4682" s="191"/>
      <c r="K4682" s="192">
        <f t="shared" si="9"/>
        <v>0</v>
      </c>
      <c r="L4682" s="192">
        <v>15</v>
      </c>
      <c r="M4682" s="192">
        <f t="shared" si="10"/>
        <v>0</v>
      </c>
      <c r="N4682" s="190">
        <v>0.03</v>
      </c>
      <c r="O4682" s="190">
        <f t="shared" si="11"/>
        <v>0.03</v>
      </c>
      <c r="P4682" s="190">
        <v>0</v>
      </c>
      <c r="Q4682" s="190">
        <f t="shared" si="12"/>
        <v>0</v>
      </c>
      <c r="R4682" s="192"/>
      <c r="S4682" s="192" t="s">
        <v>760</v>
      </c>
      <c r="T4682" s="193" t="s">
        <v>328</v>
      </c>
      <c r="U4682" s="156">
        <v>0</v>
      </c>
      <c r="V4682" s="156">
        <f t="shared" si="13"/>
        <v>0</v>
      </c>
      <c r="W4682" s="156"/>
      <c r="X4682" s="156" t="s">
        <v>373</v>
      </c>
      <c r="Y4682" s="145"/>
      <c r="Z4682" s="145"/>
      <c r="AA4682" s="145"/>
      <c r="AB4682" s="145"/>
      <c r="AC4682" s="145"/>
      <c r="AD4682" s="145"/>
      <c r="AE4682" s="145"/>
      <c r="AF4682" s="145"/>
      <c r="AG4682" s="145" t="s">
        <v>374</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87">
        <v>494</v>
      </c>
      <c r="B4683" s="188" t="s">
        <v>3688</v>
      </c>
      <c r="C4683" s="198" t="s">
        <v>3689</v>
      </c>
      <c r="D4683" s="189" t="s">
        <v>1770</v>
      </c>
      <c r="E4683" s="190">
        <v>1</v>
      </c>
      <c r="F4683" s="191"/>
      <c r="G4683" s="192">
        <f t="shared" si="7"/>
        <v>0</v>
      </c>
      <c r="H4683" s="191"/>
      <c r="I4683" s="192">
        <f t="shared" si="8"/>
        <v>0</v>
      </c>
      <c r="J4683" s="191"/>
      <c r="K4683" s="192">
        <f t="shared" si="9"/>
        <v>0</v>
      </c>
      <c r="L4683" s="192">
        <v>15</v>
      </c>
      <c r="M4683" s="192">
        <f t="shared" si="10"/>
        <v>0</v>
      </c>
      <c r="N4683" s="190">
        <v>0.04</v>
      </c>
      <c r="O4683" s="190">
        <f t="shared" si="11"/>
        <v>0.04</v>
      </c>
      <c r="P4683" s="190">
        <v>0</v>
      </c>
      <c r="Q4683" s="190">
        <f t="shared" si="12"/>
        <v>0</v>
      </c>
      <c r="R4683" s="192"/>
      <c r="S4683" s="192" t="s">
        <v>760</v>
      </c>
      <c r="T4683" s="193" t="s">
        <v>328</v>
      </c>
      <c r="U4683" s="156">
        <v>0</v>
      </c>
      <c r="V4683" s="156">
        <f t="shared" si="13"/>
        <v>0</v>
      </c>
      <c r="W4683" s="156"/>
      <c r="X4683" s="156" t="s">
        <v>373</v>
      </c>
      <c r="Y4683" s="145"/>
      <c r="Z4683" s="145"/>
      <c r="AA4683" s="145"/>
      <c r="AB4683" s="145"/>
      <c r="AC4683" s="145"/>
      <c r="AD4683" s="145"/>
      <c r="AE4683" s="145"/>
      <c r="AF4683" s="145"/>
      <c r="AG4683" s="145" t="s">
        <v>374</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87">
        <v>495</v>
      </c>
      <c r="B4684" s="188" t="s">
        <v>3690</v>
      </c>
      <c r="C4684" s="198" t="s">
        <v>3691</v>
      </c>
      <c r="D4684" s="189" t="s">
        <v>1770</v>
      </c>
      <c r="E4684" s="190">
        <v>1</v>
      </c>
      <c r="F4684" s="191"/>
      <c r="G4684" s="192">
        <f t="shared" si="7"/>
        <v>0</v>
      </c>
      <c r="H4684" s="191"/>
      <c r="I4684" s="192">
        <f t="shared" si="8"/>
        <v>0</v>
      </c>
      <c r="J4684" s="191"/>
      <c r="K4684" s="192">
        <f t="shared" si="9"/>
        <v>0</v>
      </c>
      <c r="L4684" s="192">
        <v>15</v>
      </c>
      <c r="M4684" s="192">
        <f t="shared" si="10"/>
        <v>0</v>
      </c>
      <c r="N4684" s="190">
        <v>0.04</v>
      </c>
      <c r="O4684" s="190">
        <f t="shared" si="11"/>
        <v>0.04</v>
      </c>
      <c r="P4684" s="190">
        <v>0</v>
      </c>
      <c r="Q4684" s="190">
        <f t="shared" si="12"/>
        <v>0</v>
      </c>
      <c r="R4684" s="192"/>
      <c r="S4684" s="192" t="s">
        <v>760</v>
      </c>
      <c r="T4684" s="193" t="s">
        <v>328</v>
      </c>
      <c r="U4684" s="156">
        <v>0</v>
      </c>
      <c r="V4684" s="156">
        <f t="shared" si="13"/>
        <v>0</v>
      </c>
      <c r="W4684" s="156"/>
      <c r="X4684" s="156" t="s">
        <v>373</v>
      </c>
      <c r="Y4684" s="145"/>
      <c r="Z4684" s="145"/>
      <c r="AA4684" s="145"/>
      <c r="AB4684" s="145"/>
      <c r="AC4684" s="145"/>
      <c r="AD4684" s="145"/>
      <c r="AE4684" s="145"/>
      <c r="AF4684" s="145"/>
      <c r="AG4684" s="145" t="s">
        <v>374</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87">
        <v>496</v>
      </c>
      <c r="B4685" s="188" t="s">
        <v>3692</v>
      </c>
      <c r="C4685" s="198" t="s">
        <v>3659</v>
      </c>
      <c r="D4685" s="189" t="s">
        <v>1770</v>
      </c>
      <c r="E4685" s="190">
        <v>1</v>
      </c>
      <c r="F4685" s="191"/>
      <c r="G4685" s="192">
        <f t="shared" si="7"/>
        <v>0</v>
      </c>
      <c r="H4685" s="191"/>
      <c r="I4685" s="192">
        <f t="shared" si="8"/>
        <v>0</v>
      </c>
      <c r="J4685" s="191"/>
      <c r="K4685" s="192">
        <f t="shared" si="9"/>
        <v>0</v>
      </c>
      <c r="L4685" s="192">
        <v>15</v>
      </c>
      <c r="M4685" s="192">
        <f t="shared" si="10"/>
        <v>0</v>
      </c>
      <c r="N4685" s="190">
        <v>0.03</v>
      </c>
      <c r="O4685" s="190">
        <f t="shared" si="11"/>
        <v>0.03</v>
      </c>
      <c r="P4685" s="190">
        <v>0</v>
      </c>
      <c r="Q4685" s="190">
        <f t="shared" si="12"/>
        <v>0</v>
      </c>
      <c r="R4685" s="192"/>
      <c r="S4685" s="192" t="s">
        <v>760</v>
      </c>
      <c r="T4685" s="193" t="s">
        <v>328</v>
      </c>
      <c r="U4685" s="156">
        <v>0</v>
      </c>
      <c r="V4685" s="156">
        <f t="shared" si="13"/>
        <v>0</v>
      </c>
      <c r="W4685" s="156"/>
      <c r="X4685" s="156" t="s">
        <v>373</v>
      </c>
      <c r="Y4685" s="145"/>
      <c r="Z4685" s="145"/>
      <c r="AA4685" s="145"/>
      <c r="AB4685" s="145"/>
      <c r="AC4685" s="145"/>
      <c r="AD4685" s="145"/>
      <c r="AE4685" s="145"/>
      <c r="AF4685" s="145"/>
      <c r="AG4685" s="145" t="s">
        <v>374</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87">
        <v>497</v>
      </c>
      <c r="B4686" s="188" t="s">
        <v>3693</v>
      </c>
      <c r="C4686" s="198" t="s">
        <v>3694</v>
      </c>
      <c r="D4686" s="189" t="s">
        <v>1770</v>
      </c>
      <c r="E4686" s="190">
        <v>2</v>
      </c>
      <c r="F4686" s="191"/>
      <c r="G4686" s="192">
        <f t="shared" si="7"/>
        <v>0</v>
      </c>
      <c r="H4686" s="191"/>
      <c r="I4686" s="192">
        <f t="shared" si="8"/>
        <v>0</v>
      </c>
      <c r="J4686" s="191"/>
      <c r="K4686" s="192">
        <f t="shared" si="9"/>
        <v>0</v>
      </c>
      <c r="L4686" s="192">
        <v>15</v>
      </c>
      <c r="M4686" s="192">
        <f t="shared" si="10"/>
        <v>0</v>
      </c>
      <c r="N4686" s="190">
        <v>0.02</v>
      </c>
      <c r="O4686" s="190">
        <f t="shared" si="11"/>
        <v>0.04</v>
      </c>
      <c r="P4686" s="190">
        <v>0</v>
      </c>
      <c r="Q4686" s="190">
        <f t="shared" si="12"/>
        <v>0</v>
      </c>
      <c r="R4686" s="192"/>
      <c r="S4686" s="192" t="s">
        <v>760</v>
      </c>
      <c r="T4686" s="193" t="s">
        <v>328</v>
      </c>
      <c r="U4686" s="156">
        <v>0</v>
      </c>
      <c r="V4686" s="156">
        <f t="shared" si="13"/>
        <v>0</v>
      </c>
      <c r="W4686" s="156"/>
      <c r="X4686" s="156" t="s">
        <v>373</v>
      </c>
      <c r="Y4686" s="145"/>
      <c r="Z4686" s="145"/>
      <c r="AA4686" s="145"/>
      <c r="AB4686" s="145"/>
      <c r="AC4686" s="145"/>
      <c r="AD4686" s="145"/>
      <c r="AE4686" s="145"/>
      <c r="AF4686" s="145"/>
      <c r="AG4686" s="145" t="s">
        <v>374</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87">
        <v>498</v>
      </c>
      <c r="B4687" s="188" t="s">
        <v>3695</v>
      </c>
      <c r="C4687" s="198" t="s">
        <v>3696</v>
      </c>
      <c r="D4687" s="189" t="s">
        <v>1770</v>
      </c>
      <c r="E4687" s="190">
        <v>4</v>
      </c>
      <c r="F4687" s="191"/>
      <c r="G4687" s="192">
        <f t="shared" si="7"/>
        <v>0</v>
      </c>
      <c r="H4687" s="191"/>
      <c r="I4687" s="192">
        <f t="shared" si="8"/>
        <v>0</v>
      </c>
      <c r="J4687" s="191"/>
      <c r="K4687" s="192">
        <f t="shared" si="9"/>
        <v>0</v>
      </c>
      <c r="L4687" s="192">
        <v>15</v>
      </c>
      <c r="M4687" s="192">
        <f t="shared" si="10"/>
        <v>0</v>
      </c>
      <c r="N4687" s="190">
        <v>5.8999999999999997E-2</v>
      </c>
      <c r="O4687" s="190">
        <f t="shared" si="11"/>
        <v>0.24</v>
      </c>
      <c r="P4687" s="190">
        <v>0</v>
      </c>
      <c r="Q4687" s="190">
        <f t="shared" si="12"/>
        <v>0</v>
      </c>
      <c r="R4687" s="192"/>
      <c r="S4687" s="192" t="s">
        <v>760</v>
      </c>
      <c r="T4687" s="193" t="s">
        <v>328</v>
      </c>
      <c r="U4687" s="156">
        <v>0</v>
      </c>
      <c r="V4687" s="156">
        <f t="shared" si="13"/>
        <v>0</v>
      </c>
      <c r="W4687" s="156"/>
      <c r="X4687" s="156" t="s">
        <v>373</v>
      </c>
      <c r="Y4687" s="145"/>
      <c r="Z4687" s="145"/>
      <c r="AA4687" s="145"/>
      <c r="AB4687" s="145"/>
      <c r="AC4687" s="145"/>
      <c r="AD4687" s="145"/>
      <c r="AE4687" s="145"/>
      <c r="AF4687" s="145"/>
      <c r="AG4687" s="145" t="s">
        <v>374</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87">
        <v>499</v>
      </c>
      <c r="B4688" s="188" t="s">
        <v>3697</v>
      </c>
      <c r="C4688" s="198" t="s">
        <v>3696</v>
      </c>
      <c r="D4688" s="189" t="s">
        <v>1770</v>
      </c>
      <c r="E4688" s="190">
        <v>3</v>
      </c>
      <c r="F4688" s="191"/>
      <c r="G4688" s="192">
        <f t="shared" si="7"/>
        <v>0</v>
      </c>
      <c r="H4688" s="191"/>
      <c r="I4688" s="192">
        <f t="shared" si="8"/>
        <v>0</v>
      </c>
      <c r="J4688" s="191"/>
      <c r="K4688" s="192">
        <f t="shared" si="9"/>
        <v>0</v>
      </c>
      <c r="L4688" s="192">
        <v>15</v>
      </c>
      <c r="M4688" s="192">
        <f t="shared" si="10"/>
        <v>0</v>
      </c>
      <c r="N4688" s="190">
        <v>5.8999999999999997E-2</v>
      </c>
      <c r="O4688" s="190">
        <f t="shared" si="11"/>
        <v>0.18</v>
      </c>
      <c r="P4688" s="190">
        <v>0</v>
      </c>
      <c r="Q4688" s="190">
        <f t="shared" si="12"/>
        <v>0</v>
      </c>
      <c r="R4688" s="192"/>
      <c r="S4688" s="192" t="s">
        <v>760</v>
      </c>
      <c r="T4688" s="193" t="s">
        <v>328</v>
      </c>
      <c r="U4688" s="156">
        <v>0</v>
      </c>
      <c r="V4688" s="156">
        <f t="shared" si="13"/>
        <v>0</v>
      </c>
      <c r="W4688" s="156"/>
      <c r="X4688" s="156" t="s">
        <v>373</v>
      </c>
      <c r="Y4688" s="145"/>
      <c r="Z4688" s="145"/>
      <c r="AA4688" s="145"/>
      <c r="AB4688" s="145"/>
      <c r="AC4688" s="145"/>
      <c r="AD4688" s="145"/>
      <c r="AE4688" s="145"/>
      <c r="AF4688" s="145"/>
      <c r="AG4688" s="145" t="s">
        <v>374</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87">
        <v>500</v>
      </c>
      <c r="B4689" s="188" t="s">
        <v>3698</v>
      </c>
      <c r="C4689" s="198" t="s">
        <v>3699</v>
      </c>
      <c r="D4689" s="189" t="s">
        <v>1770</v>
      </c>
      <c r="E4689" s="190">
        <v>1</v>
      </c>
      <c r="F4689" s="191"/>
      <c r="G4689" s="192">
        <f t="shared" si="7"/>
        <v>0</v>
      </c>
      <c r="H4689" s="191"/>
      <c r="I4689" s="192">
        <f t="shared" si="8"/>
        <v>0</v>
      </c>
      <c r="J4689" s="191"/>
      <c r="K4689" s="192">
        <f t="shared" si="9"/>
        <v>0</v>
      </c>
      <c r="L4689" s="192">
        <v>15</v>
      </c>
      <c r="M4689" s="192">
        <f t="shared" si="10"/>
        <v>0</v>
      </c>
      <c r="N4689" s="190">
        <v>5.8999999999999997E-2</v>
      </c>
      <c r="O4689" s="190">
        <f t="shared" si="11"/>
        <v>0.06</v>
      </c>
      <c r="P4689" s="190">
        <v>0</v>
      </c>
      <c r="Q4689" s="190">
        <f t="shared" si="12"/>
        <v>0</v>
      </c>
      <c r="R4689" s="192"/>
      <c r="S4689" s="192" t="s">
        <v>760</v>
      </c>
      <c r="T4689" s="193" t="s">
        <v>328</v>
      </c>
      <c r="U4689" s="156">
        <v>0</v>
      </c>
      <c r="V4689" s="156">
        <f t="shared" si="13"/>
        <v>0</v>
      </c>
      <c r="W4689" s="156"/>
      <c r="X4689" s="156" t="s">
        <v>373</v>
      </c>
      <c r="Y4689" s="145"/>
      <c r="Z4689" s="145"/>
      <c r="AA4689" s="145"/>
      <c r="AB4689" s="145"/>
      <c r="AC4689" s="145"/>
      <c r="AD4689" s="145"/>
      <c r="AE4689" s="145"/>
      <c r="AF4689" s="145"/>
      <c r="AG4689" s="145" t="s">
        <v>374</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87">
        <v>501</v>
      </c>
      <c r="B4690" s="188" t="s">
        <v>3700</v>
      </c>
      <c r="C4690" s="198" t="s">
        <v>3701</v>
      </c>
      <c r="D4690" s="189" t="s">
        <v>1770</v>
      </c>
      <c r="E4690" s="190">
        <v>1</v>
      </c>
      <c r="F4690" s="191"/>
      <c r="G4690" s="192">
        <f t="shared" si="7"/>
        <v>0</v>
      </c>
      <c r="H4690" s="191"/>
      <c r="I4690" s="192">
        <f t="shared" si="8"/>
        <v>0</v>
      </c>
      <c r="J4690" s="191"/>
      <c r="K4690" s="192">
        <f t="shared" si="9"/>
        <v>0</v>
      </c>
      <c r="L4690" s="192">
        <v>15</v>
      </c>
      <c r="M4690" s="192">
        <f t="shared" si="10"/>
        <v>0</v>
      </c>
      <c r="N4690" s="190">
        <v>5.8999999999999997E-2</v>
      </c>
      <c r="O4690" s="190">
        <f t="shared" si="11"/>
        <v>0.06</v>
      </c>
      <c r="P4690" s="190">
        <v>0</v>
      </c>
      <c r="Q4690" s="190">
        <f t="shared" si="12"/>
        <v>0</v>
      </c>
      <c r="R4690" s="192"/>
      <c r="S4690" s="192" t="s">
        <v>760</v>
      </c>
      <c r="T4690" s="193" t="s">
        <v>328</v>
      </c>
      <c r="U4690" s="156">
        <v>0</v>
      </c>
      <c r="V4690" s="156">
        <f t="shared" si="13"/>
        <v>0</v>
      </c>
      <c r="W4690" s="156"/>
      <c r="X4690" s="156" t="s">
        <v>373</v>
      </c>
      <c r="Y4690" s="145"/>
      <c r="Z4690" s="145"/>
      <c r="AA4690" s="145"/>
      <c r="AB4690" s="145"/>
      <c r="AC4690" s="145"/>
      <c r="AD4690" s="145"/>
      <c r="AE4690" s="145"/>
      <c r="AF4690" s="145"/>
      <c r="AG4690" s="145" t="s">
        <v>374</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87">
        <v>502</v>
      </c>
      <c r="B4691" s="188" t="s">
        <v>3702</v>
      </c>
      <c r="C4691" s="198" t="s">
        <v>3703</v>
      </c>
      <c r="D4691" s="189" t="s">
        <v>1770</v>
      </c>
      <c r="E4691" s="190">
        <v>1</v>
      </c>
      <c r="F4691" s="191"/>
      <c r="G4691" s="192">
        <f t="shared" si="7"/>
        <v>0</v>
      </c>
      <c r="H4691" s="191"/>
      <c r="I4691" s="192">
        <f t="shared" si="8"/>
        <v>0</v>
      </c>
      <c r="J4691" s="191"/>
      <c r="K4691" s="192">
        <f t="shared" si="9"/>
        <v>0</v>
      </c>
      <c r="L4691" s="192">
        <v>15</v>
      </c>
      <c r="M4691" s="192">
        <f t="shared" si="10"/>
        <v>0</v>
      </c>
      <c r="N4691" s="190">
        <v>9.0999999999999998E-2</v>
      </c>
      <c r="O4691" s="190">
        <f t="shared" si="11"/>
        <v>0.09</v>
      </c>
      <c r="P4691" s="190">
        <v>0</v>
      </c>
      <c r="Q4691" s="190">
        <f t="shared" si="12"/>
        <v>0</v>
      </c>
      <c r="R4691" s="192"/>
      <c r="S4691" s="192" t="s">
        <v>760</v>
      </c>
      <c r="T4691" s="193" t="s">
        <v>328</v>
      </c>
      <c r="U4691" s="156">
        <v>0</v>
      </c>
      <c r="V4691" s="156">
        <f t="shared" si="13"/>
        <v>0</v>
      </c>
      <c r="W4691" s="156"/>
      <c r="X4691" s="156" t="s">
        <v>373</v>
      </c>
      <c r="Y4691" s="145"/>
      <c r="Z4691" s="145"/>
      <c r="AA4691" s="145"/>
      <c r="AB4691" s="145"/>
      <c r="AC4691" s="145"/>
      <c r="AD4691" s="145"/>
      <c r="AE4691" s="145"/>
      <c r="AF4691" s="145"/>
      <c r="AG4691" s="145" t="s">
        <v>374</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87">
        <v>503</v>
      </c>
      <c r="B4692" s="188" t="s">
        <v>3704</v>
      </c>
      <c r="C4692" s="198" t="s">
        <v>3705</v>
      </c>
      <c r="D4692" s="189" t="s">
        <v>1770</v>
      </c>
      <c r="E4692" s="190">
        <v>5</v>
      </c>
      <c r="F4692" s="191"/>
      <c r="G4692" s="192">
        <f t="shared" si="7"/>
        <v>0</v>
      </c>
      <c r="H4692" s="191"/>
      <c r="I4692" s="192">
        <f t="shared" si="8"/>
        <v>0</v>
      </c>
      <c r="J4692" s="191"/>
      <c r="K4692" s="192">
        <f t="shared" si="9"/>
        <v>0</v>
      </c>
      <c r="L4692" s="192">
        <v>15</v>
      </c>
      <c r="M4692" s="192">
        <f t="shared" si="10"/>
        <v>0</v>
      </c>
      <c r="N4692" s="190">
        <v>0.03</v>
      </c>
      <c r="O4692" s="190">
        <f t="shared" si="11"/>
        <v>0.15</v>
      </c>
      <c r="P4692" s="190">
        <v>0</v>
      </c>
      <c r="Q4692" s="190">
        <f t="shared" si="12"/>
        <v>0</v>
      </c>
      <c r="R4692" s="192"/>
      <c r="S4692" s="192" t="s">
        <v>760</v>
      </c>
      <c r="T4692" s="193" t="s">
        <v>328</v>
      </c>
      <c r="U4692" s="156">
        <v>0</v>
      </c>
      <c r="V4692" s="156">
        <f t="shared" si="13"/>
        <v>0</v>
      </c>
      <c r="W4692" s="156"/>
      <c r="X4692" s="156" t="s">
        <v>373</v>
      </c>
      <c r="Y4692" s="145"/>
      <c r="Z4692" s="145"/>
      <c r="AA4692" s="145"/>
      <c r="AB4692" s="145"/>
      <c r="AC4692" s="145"/>
      <c r="AD4692" s="145"/>
      <c r="AE4692" s="145"/>
      <c r="AF4692" s="145"/>
      <c r="AG4692" s="145" t="s">
        <v>374</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87">
        <v>504</v>
      </c>
      <c r="B4693" s="188" t="s">
        <v>3706</v>
      </c>
      <c r="C4693" s="198" t="s">
        <v>3705</v>
      </c>
      <c r="D4693" s="189" t="s">
        <v>1770</v>
      </c>
      <c r="E4693" s="190">
        <v>2</v>
      </c>
      <c r="F4693" s="191"/>
      <c r="G4693" s="192">
        <f t="shared" si="7"/>
        <v>0</v>
      </c>
      <c r="H4693" s="191"/>
      <c r="I4693" s="192">
        <f t="shared" si="8"/>
        <v>0</v>
      </c>
      <c r="J4693" s="191"/>
      <c r="K4693" s="192">
        <f t="shared" si="9"/>
        <v>0</v>
      </c>
      <c r="L4693" s="192">
        <v>15</v>
      </c>
      <c r="M4693" s="192">
        <f t="shared" si="10"/>
        <v>0</v>
      </c>
      <c r="N4693" s="190">
        <v>0.03</v>
      </c>
      <c r="O4693" s="190">
        <f t="shared" si="11"/>
        <v>0.06</v>
      </c>
      <c r="P4693" s="190">
        <v>0</v>
      </c>
      <c r="Q4693" s="190">
        <f t="shared" si="12"/>
        <v>0</v>
      </c>
      <c r="R4693" s="192"/>
      <c r="S4693" s="192" t="s">
        <v>760</v>
      </c>
      <c r="T4693" s="193" t="s">
        <v>328</v>
      </c>
      <c r="U4693" s="156">
        <v>0</v>
      </c>
      <c r="V4693" s="156">
        <f t="shared" si="13"/>
        <v>0</v>
      </c>
      <c r="W4693" s="156"/>
      <c r="X4693" s="156" t="s">
        <v>373</v>
      </c>
      <c r="Y4693" s="145"/>
      <c r="Z4693" s="145"/>
      <c r="AA4693" s="145"/>
      <c r="AB4693" s="145"/>
      <c r="AC4693" s="145"/>
      <c r="AD4693" s="145"/>
      <c r="AE4693" s="145"/>
      <c r="AF4693" s="145"/>
      <c r="AG4693" s="145" t="s">
        <v>374</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87">
        <v>505</v>
      </c>
      <c r="B4694" s="188" t="s">
        <v>3707</v>
      </c>
      <c r="C4694" s="198" t="s">
        <v>3708</v>
      </c>
      <c r="D4694" s="189" t="s">
        <v>1770</v>
      </c>
      <c r="E4694" s="190">
        <v>1</v>
      </c>
      <c r="F4694" s="191"/>
      <c r="G4694" s="192">
        <f t="shared" si="7"/>
        <v>0</v>
      </c>
      <c r="H4694" s="191"/>
      <c r="I4694" s="192">
        <f t="shared" si="8"/>
        <v>0</v>
      </c>
      <c r="J4694" s="191"/>
      <c r="K4694" s="192">
        <f t="shared" si="9"/>
        <v>0</v>
      </c>
      <c r="L4694" s="192">
        <v>15</v>
      </c>
      <c r="M4694" s="192">
        <f t="shared" si="10"/>
        <v>0</v>
      </c>
      <c r="N4694" s="190">
        <v>1.2999999999999999E-2</v>
      </c>
      <c r="O4694" s="190">
        <f t="shared" si="11"/>
        <v>0.01</v>
      </c>
      <c r="P4694" s="190">
        <v>0</v>
      </c>
      <c r="Q4694" s="190">
        <f t="shared" si="12"/>
        <v>0</v>
      </c>
      <c r="R4694" s="192"/>
      <c r="S4694" s="192" t="s">
        <v>760</v>
      </c>
      <c r="T4694" s="193" t="s">
        <v>328</v>
      </c>
      <c r="U4694" s="156">
        <v>0</v>
      </c>
      <c r="V4694" s="156">
        <f t="shared" si="13"/>
        <v>0</v>
      </c>
      <c r="W4694" s="156"/>
      <c r="X4694" s="156" t="s">
        <v>373</v>
      </c>
      <c r="Y4694" s="145"/>
      <c r="Z4694" s="145"/>
      <c r="AA4694" s="145"/>
      <c r="AB4694" s="145"/>
      <c r="AC4694" s="145"/>
      <c r="AD4694" s="145"/>
      <c r="AE4694" s="145"/>
      <c r="AF4694" s="145"/>
      <c r="AG4694" s="145" t="s">
        <v>374</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87">
        <v>506</v>
      </c>
      <c r="B4695" s="188" t="s">
        <v>3709</v>
      </c>
      <c r="C4695" s="198" t="s">
        <v>3710</v>
      </c>
      <c r="D4695" s="189" t="s">
        <v>1770</v>
      </c>
      <c r="E4695" s="190">
        <v>1</v>
      </c>
      <c r="F4695" s="191"/>
      <c r="G4695" s="192">
        <f t="shared" si="7"/>
        <v>0</v>
      </c>
      <c r="H4695" s="191"/>
      <c r="I4695" s="192">
        <f t="shared" si="8"/>
        <v>0</v>
      </c>
      <c r="J4695" s="191"/>
      <c r="K4695" s="192">
        <f t="shared" si="9"/>
        <v>0</v>
      </c>
      <c r="L4695" s="192">
        <v>15</v>
      </c>
      <c r="M4695" s="192">
        <f t="shared" si="10"/>
        <v>0</v>
      </c>
      <c r="N4695" s="190">
        <v>6.4999999999999997E-3</v>
      </c>
      <c r="O4695" s="190">
        <f t="shared" si="11"/>
        <v>0.01</v>
      </c>
      <c r="P4695" s="190">
        <v>0</v>
      </c>
      <c r="Q4695" s="190">
        <f t="shared" si="12"/>
        <v>0</v>
      </c>
      <c r="R4695" s="192"/>
      <c r="S4695" s="192" t="s">
        <v>760</v>
      </c>
      <c r="T4695" s="193" t="s">
        <v>328</v>
      </c>
      <c r="U4695" s="156">
        <v>0</v>
      </c>
      <c r="V4695" s="156">
        <f t="shared" si="13"/>
        <v>0</v>
      </c>
      <c r="W4695" s="156"/>
      <c r="X4695" s="156" t="s">
        <v>373</v>
      </c>
      <c r="Y4695" s="145"/>
      <c r="Z4695" s="145"/>
      <c r="AA4695" s="145"/>
      <c r="AB4695" s="145"/>
      <c r="AC4695" s="145"/>
      <c r="AD4695" s="145"/>
      <c r="AE4695" s="145"/>
      <c r="AF4695" s="145"/>
      <c r="AG4695" s="145" t="s">
        <v>374</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87">
        <v>507</v>
      </c>
      <c r="B4696" s="188" t="s">
        <v>3711</v>
      </c>
      <c r="C4696" s="198" t="s">
        <v>3712</v>
      </c>
      <c r="D4696" s="189" t="s">
        <v>1770</v>
      </c>
      <c r="E4696" s="190">
        <v>1</v>
      </c>
      <c r="F4696" s="191"/>
      <c r="G4696" s="192">
        <f t="shared" si="7"/>
        <v>0</v>
      </c>
      <c r="H4696" s="191"/>
      <c r="I4696" s="192">
        <f t="shared" si="8"/>
        <v>0</v>
      </c>
      <c r="J4696" s="191"/>
      <c r="K4696" s="192">
        <f t="shared" si="9"/>
        <v>0</v>
      </c>
      <c r="L4696" s="192">
        <v>15</v>
      </c>
      <c r="M4696" s="192">
        <f t="shared" si="10"/>
        <v>0</v>
      </c>
      <c r="N4696" s="190">
        <v>6.4999999999999997E-3</v>
      </c>
      <c r="O4696" s="190">
        <f t="shared" si="11"/>
        <v>0.01</v>
      </c>
      <c r="P4696" s="190">
        <v>0</v>
      </c>
      <c r="Q4696" s="190">
        <f t="shared" si="12"/>
        <v>0</v>
      </c>
      <c r="R4696" s="192"/>
      <c r="S4696" s="192" t="s">
        <v>760</v>
      </c>
      <c r="T4696" s="193" t="s">
        <v>328</v>
      </c>
      <c r="U4696" s="156">
        <v>0</v>
      </c>
      <c r="V4696" s="156">
        <f t="shared" si="13"/>
        <v>0</v>
      </c>
      <c r="W4696" s="156"/>
      <c r="X4696" s="156" t="s">
        <v>373</v>
      </c>
      <c r="Y4696" s="145"/>
      <c r="Z4696" s="145"/>
      <c r="AA4696" s="145"/>
      <c r="AB4696" s="145"/>
      <c r="AC4696" s="145"/>
      <c r="AD4696" s="145"/>
      <c r="AE4696" s="145"/>
      <c r="AF4696" s="145"/>
      <c r="AG4696" s="145" t="s">
        <v>374</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87">
        <v>508</v>
      </c>
      <c r="B4697" s="188" t="s">
        <v>3713</v>
      </c>
      <c r="C4697" s="198" t="s">
        <v>3714</v>
      </c>
      <c r="D4697" s="189" t="s">
        <v>1770</v>
      </c>
      <c r="E4697" s="190">
        <v>1</v>
      </c>
      <c r="F4697" s="191"/>
      <c r="G4697" s="192">
        <f t="shared" si="7"/>
        <v>0</v>
      </c>
      <c r="H4697" s="191"/>
      <c r="I4697" s="192">
        <f t="shared" si="8"/>
        <v>0</v>
      </c>
      <c r="J4697" s="191"/>
      <c r="K4697" s="192">
        <f t="shared" si="9"/>
        <v>0</v>
      </c>
      <c r="L4697" s="192">
        <v>15</v>
      </c>
      <c r="M4697" s="192">
        <f t="shared" si="10"/>
        <v>0</v>
      </c>
      <c r="N4697" s="190">
        <v>4.0000000000000001E-3</v>
      </c>
      <c r="O4697" s="190">
        <f t="shared" si="11"/>
        <v>0</v>
      </c>
      <c r="P4697" s="190">
        <v>0</v>
      </c>
      <c r="Q4697" s="190">
        <f t="shared" si="12"/>
        <v>0</v>
      </c>
      <c r="R4697" s="192"/>
      <c r="S4697" s="192" t="s">
        <v>760</v>
      </c>
      <c r="T4697" s="193" t="s">
        <v>328</v>
      </c>
      <c r="U4697" s="156">
        <v>0</v>
      </c>
      <c r="V4697" s="156">
        <f t="shared" si="13"/>
        <v>0</v>
      </c>
      <c r="W4697" s="156"/>
      <c r="X4697" s="156" t="s">
        <v>373</v>
      </c>
      <c r="Y4697" s="145"/>
      <c r="Z4697" s="145"/>
      <c r="AA4697" s="145"/>
      <c r="AB4697" s="145"/>
      <c r="AC4697" s="145"/>
      <c r="AD4697" s="145"/>
      <c r="AE4697" s="145"/>
      <c r="AF4697" s="145"/>
      <c r="AG4697" s="145" t="s">
        <v>374</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87">
        <v>509</v>
      </c>
      <c r="B4698" s="188" t="s">
        <v>3715</v>
      </c>
      <c r="C4698" s="198" t="s">
        <v>3716</v>
      </c>
      <c r="D4698" s="189" t="s">
        <v>1770</v>
      </c>
      <c r="E4698" s="190">
        <v>1</v>
      </c>
      <c r="F4698" s="191"/>
      <c r="G4698" s="192">
        <f t="shared" si="7"/>
        <v>0</v>
      </c>
      <c r="H4698" s="191"/>
      <c r="I4698" s="192">
        <f t="shared" si="8"/>
        <v>0</v>
      </c>
      <c r="J4698" s="191"/>
      <c r="K4698" s="192">
        <f t="shared" si="9"/>
        <v>0</v>
      </c>
      <c r="L4698" s="192">
        <v>15</v>
      </c>
      <c r="M4698" s="192">
        <f t="shared" si="10"/>
        <v>0</v>
      </c>
      <c r="N4698" s="190">
        <v>3.3999999999999998E-3</v>
      </c>
      <c r="O4698" s="190">
        <f t="shared" si="11"/>
        <v>0</v>
      </c>
      <c r="P4698" s="190">
        <v>0</v>
      </c>
      <c r="Q4698" s="190">
        <f t="shared" si="12"/>
        <v>0</v>
      </c>
      <c r="R4698" s="192"/>
      <c r="S4698" s="192" t="s">
        <v>760</v>
      </c>
      <c r="T4698" s="193" t="s">
        <v>328</v>
      </c>
      <c r="U4698" s="156">
        <v>0</v>
      </c>
      <c r="V4698" s="156">
        <f t="shared" si="13"/>
        <v>0</v>
      </c>
      <c r="W4698" s="156"/>
      <c r="X4698" s="156" t="s">
        <v>373</v>
      </c>
      <c r="Y4698" s="145"/>
      <c r="Z4698" s="145"/>
      <c r="AA4698" s="145"/>
      <c r="AB4698" s="145"/>
      <c r="AC4698" s="145"/>
      <c r="AD4698" s="145"/>
      <c r="AE4698" s="145"/>
      <c r="AF4698" s="145"/>
      <c r="AG4698" s="145" t="s">
        <v>374</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87">
        <v>510</v>
      </c>
      <c r="B4699" s="188" t="s">
        <v>3717</v>
      </c>
      <c r="C4699" s="198" t="s">
        <v>3718</v>
      </c>
      <c r="D4699" s="189" t="s">
        <v>1770</v>
      </c>
      <c r="E4699" s="190">
        <v>1</v>
      </c>
      <c r="F4699" s="191"/>
      <c r="G4699" s="192">
        <f t="shared" ref="G4699:G4730" si="14">ROUND(E4699*F4699,2)</f>
        <v>0</v>
      </c>
      <c r="H4699" s="191"/>
      <c r="I4699" s="192">
        <f t="shared" ref="I4699:I4730" si="15">ROUND(E4699*H4699,2)</f>
        <v>0</v>
      </c>
      <c r="J4699" s="191"/>
      <c r="K4699" s="192">
        <f t="shared" ref="K4699:K4730" si="16">ROUND(E4699*J4699,2)</f>
        <v>0</v>
      </c>
      <c r="L4699" s="192">
        <v>15</v>
      </c>
      <c r="M4699" s="192">
        <f t="shared" ref="M4699:M4730" si="17">G4699*(1+L4699/100)</f>
        <v>0</v>
      </c>
      <c r="N4699" s="190">
        <v>6.4000000000000003E-3</v>
      </c>
      <c r="O4699" s="190">
        <f t="shared" ref="O4699:O4730" si="18">ROUND(E4699*N4699,2)</f>
        <v>0.01</v>
      </c>
      <c r="P4699" s="190">
        <v>0</v>
      </c>
      <c r="Q4699" s="190">
        <f t="shared" ref="Q4699:Q4730" si="19">ROUND(E4699*P4699,2)</f>
        <v>0</v>
      </c>
      <c r="R4699" s="192"/>
      <c r="S4699" s="192" t="s">
        <v>760</v>
      </c>
      <c r="T4699" s="193" t="s">
        <v>328</v>
      </c>
      <c r="U4699" s="156">
        <v>0</v>
      </c>
      <c r="V4699" s="156">
        <f t="shared" ref="V4699:V4730" si="20">ROUND(E4699*U4699,2)</f>
        <v>0</v>
      </c>
      <c r="W4699" s="156"/>
      <c r="X4699" s="156" t="s">
        <v>373</v>
      </c>
      <c r="Y4699" s="145"/>
      <c r="Z4699" s="145"/>
      <c r="AA4699" s="145"/>
      <c r="AB4699" s="145"/>
      <c r="AC4699" s="145"/>
      <c r="AD4699" s="145"/>
      <c r="AE4699" s="145"/>
      <c r="AF4699" s="145"/>
      <c r="AG4699" s="145" t="s">
        <v>374</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87">
        <v>511</v>
      </c>
      <c r="B4700" s="188" t="s">
        <v>3719</v>
      </c>
      <c r="C4700" s="198" t="s">
        <v>3720</v>
      </c>
      <c r="D4700" s="189" t="s">
        <v>1770</v>
      </c>
      <c r="E4700" s="190">
        <v>1</v>
      </c>
      <c r="F4700" s="191"/>
      <c r="G4700" s="192">
        <f t="shared" si="14"/>
        <v>0</v>
      </c>
      <c r="H4700" s="191"/>
      <c r="I4700" s="192">
        <f t="shared" si="15"/>
        <v>0</v>
      </c>
      <c r="J4700" s="191"/>
      <c r="K4700" s="192">
        <f t="shared" si="16"/>
        <v>0</v>
      </c>
      <c r="L4700" s="192">
        <v>15</v>
      </c>
      <c r="M4700" s="192">
        <f t="shared" si="17"/>
        <v>0</v>
      </c>
      <c r="N4700" s="190">
        <v>1.4500000000000001E-2</v>
      </c>
      <c r="O4700" s="190">
        <f t="shared" si="18"/>
        <v>0.01</v>
      </c>
      <c r="P4700" s="190">
        <v>0</v>
      </c>
      <c r="Q4700" s="190">
        <f t="shared" si="19"/>
        <v>0</v>
      </c>
      <c r="R4700" s="192"/>
      <c r="S4700" s="192" t="s">
        <v>760</v>
      </c>
      <c r="T4700" s="193" t="s">
        <v>328</v>
      </c>
      <c r="U4700" s="156">
        <v>0</v>
      </c>
      <c r="V4700" s="156">
        <f t="shared" si="20"/>
        <v>0</v>
      </c>
      <c r="W4700" s="156"/>
      <c r="X4700" s="156" t="s">
        <v>373</v>
      </c>
      <c r="Y4700" s="145"/>
      <c r="Z4700" s="145"/>
      <c r="AA4700" s="145"/>
      <c r="AB4700" s="145"/>
      <c r="AC4700" s="145"/>
      <c r="AD4700" s="145"/>
      <c r="AE4700" s="145"/>
      <c r="AF4700" s="145"/>
      <c r="AG4700" s="145" t="s">
        <v>374</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87">
        <v>512</v>
      </c>
      <c r="B4701" s="188" t="s">
        <v>3721</v>
      </c>
      <c r="C4701" s="198" t="s">
        <v>3722</v>
      </c>
      <c r="D4701" s="189" t="s">
        <v>1770</v>
      </c>
      <c r="E4701" s="190">
        <v>1</v>
      </c>
      <c r="F4701" s="191"/>
      <c r="G4701" s="192">
        <f t="shared" si="14"/>
        <v>0</v>
      </c>
      <c r="H4701" s="191"/>
      <c r="I4701" s="192">
        <f t="shared" si="15"/>
        <v>0</v>
      </c>
      <c r="J4701" s="191"/>
      <c r="K4701" s="192">
        <f t="shared" si="16"/>
        <v>0</v>
      </c>
      <c r="L4701" s="192">
        <v>15</v>
      </c>
      <c r="M4701" s="192">
        <f t="shared" si="17"/>
        <v>0</v>
      </c>
      <c r="N4701" s="190">
        <v>4.0000000000000001E-3</v>
      </c>
      <c r="O4701" s="190">
        <f t="shared" si="18"/>
        <v>0</v>
      </c>
      <c r="P4701" s="190">
        <v>0</v>
      </c>
      <c r="Q4701" s="190">
        <f t="shared" si="19"/>
        <v>0</v>
      </c>
      <c r="R4701" s="192"/>
      <c r="S4701" s="192" t="s">
        <v>760</v>
      </c>
      <c r="T4701" s="193" t="s">
        <v>328</v>
      </c>
      <c r="U4701" s="156">
        <v>0</v>
      </c>
      <c r="V4701" s="156">
        <f t="shared" si="20"/>
        <v>0</v>
      </c>
      <c r="W4701" s="156"/>
      <c r="X4701" s="156" t="s">
        <v>373</v>
      </c>
      <c r="Y4701" s="145"/>
      <c r="Z4701" s="145"/>
      <c r="AA4701" s="145"/>
      <c r="AB4701" s="145"/>
      <c r="AC4701" s="145"/>
      <c r="AD4701" s="145"/>
      <c r="AE4701" s="145"/>
      <c r="AF4701" s="145"/>
      <c r="AG4701" s="145" t="s">
        <v>374</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87">
        <v>513</v>
      </c>
      <c r="B4702" s="188" t="s">
        <v>3723</v>
      </c>
      <c r="C4702" s="198" t="s">
        <v>3724</v>
      </c>
      <c r="D4702" s="189" t="s">
        <v>1770</v>
      </c>
      <c r="E4702" s="190">
        <v>1</v>
      </c>
      <c r="F4702" s="191"/>
      <c r="G4702" s="192">
        <f t="shared" si="14"/>
        <v>0</v>
      </c>
      <c r="H4702" s="191"/>
      <c r="I4702" s="192">
        <f t="shared" si="15"/>
        <v>0</v>
      </c>
      <c r="J4702" s="191"/>
      <c r="K4702" s="192">
        <f t="shared" si="16"/>
        <v>0</v>
      </c>
      <c r="L4702" s="192">
        <v>15</v>
      </c>
      <c r="M4702" s="192">
        <f t="shared" si="17"/>
        <v>0</v>
      </c>
      <c r="N4702" s="190">
        <v>0.03</v>
      </c>
      <c r="O4702" s="190">
        <f t="shared" si="18"/>
        <v>0.03</v>
      </c>
      <c r="P4702" s="190">
        <v>0</v>
      </c>
      <c r="Q4702" s="190">
        <f t="shared" si="19"/>
        <v>0</v>
      </c>
      <c r="R4702" s="192"/>
      <c r="S4702" s="192" t="s">
        <v>760</v>
      </c>
      <c r="T4702" s="193" t="s">
        <v>328</v>
      </c>
      <c r="U4702" s="156">
        <v>0</v>
      </c>
      <c r="V4702" s="156">
        <f t="shared" si="20"/>
        <v>0</v>
      </c>
      <c r="W4702" s="156"/>
      <c r="X4702" s="156" t="s">
        <v>373</v>
      </c>
      <c r="Y4702" s="145"/>
      <c r="Z4702" s="145"/>
      <c r="AA4702" s="145"/>
      <c r="AB4702" s="145"/>
      <c r="AC4702" s="145"/>
      <c r="AD4702" s="145"/>
      <c r="AE4702" s="145"/>
      <c r="AF4702" s="145"/>
      <c r="AG4702" s="145" t="s">
        <v>374</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87">
        <v>514</v>
      </c>
      <c r="B4703" s="188" t="s">
        <v>3725</v>
      </c>
      <c r="C4703" s="198" t="s">
        <v>3726</v>
      </c>
      <c r="D4703" s="189" t="s">
        <v>1770</v>
      </c>
      <c r="E4703" s="190">
        <v>1</v>
      </c>
      <c r="F4703" s="191"/>
      <c r="G4703" s="192">
        <f t="shared" si="14"/>
        <v>0</v>
      </c>
      <c r="H4703" s="191"/>
      <c r="I4703" s="192">
        <f t="shared" si="15"/>
        <v>0</v>
      </c>
      <c r="J4703" s="191"/>
      <c r="K4703" s="192">
        <f t="shared" si="16"/>
        <v>0</v>
      </c>
      <c r="L4703" s="192">
        <v>15</v>
      </c>
      <c r="M4703" s="192">
        <f t="shared" si="17"/>
        <v>0</v>
      </c>
      <c r="N4703" s="190">
        <v>0.1</v>
      </c>
      <c r="O4703" s="190">
        <f t="shared" si="18"/>
        <v>0.1</v>
      </c>
      <c r="P4703" s="190">
        <v>0</v>
      </c>
      <c r="Q4703" s="190">
        <f t="shared" si="19"/>
        <v>0</v>
      </c>
      <c r="R4703" s="192"/>
      <c r="S4703" s="192" t="s">
        <v>760</v>
      </c>
      <c r="T4703" s="193" t="s">
        <v>328</v>
      </c>
      <c r="U4703" s="156">
        <v>0</v>
      </c>
      <c r="V4703" s="156">
        <f t="shared" si="20"/>
        <v>0</v>
      </c>
      <c r="W4703" s="156"/>
      <c r="X4703" s="156" t="s">
        <v>373</v>
      </c>
      <c r="Y4703" s="145"/>
      <c r="Z4703" s="145"/>
      <c r="AA4703" s="145"/>
      <c r="AB4703" s="145"/>
      <c r="AC4703" s="145"/>
      <c r="AD4703" s="145"/>
      <c r="AE4703" s="145"/>
      <c r="AF4703" s="145"/>
      <c r="AG4703" s="145" t="s">
        <v>374</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87">
        <v>515</v>
      </c>
      <c r="B4704" s="188" t="s">
        <v>3727</v>
      </c>
      <c r="C4704" s="198" t="s">
        <v>3728</v>
      </c>
      <c r="D4704" s="189" t="s">
        <v>1770</v>
      </c>
      <c r="E4704" s="190">
        <v>2</v>
      </c>
      <c r="F4704" s="191"/>
      <c r="G4704" s="192">
        <f t="shared" si="14"/>
        <v>0</v>
      </c>
      <c r="H4704" s="191"/>
      <c r="I4704" s="192">
        <f t="shared" si="15"/>
        <v>0</v>
      </c>
      <c r="J4704" s="191"/>
      <c r="K4704" s="192">
        <f t="shared" si="16"/>
        <v>0</v>
      </c>
      <c r="L4704" s="192">
        <v>15</v>
      </c>
      <c r="M4704" s="192">
        <f t="shared" si="17"/>
        <v>0</v>
      </c>
      <c r="N4704" s="190">
        <v>0.03</v>
      </c>
      <c r="O4704" s="190">
        <f t="shared" si="18"/>
        <v>0.06</v>
      </c>
      <c r="P4704" s="190">
        <v>0</v>
      </c>
      <c r="Q4704" s="190">
        <f t="shared" si="19"/>
        <v>0</v>
      </c>
      <c r="R4704" s="192"/>
      <c r="S4704" s="192" t="s">
        <v>760</v>
      </c>
      <c r="T4704" s="193" t="s">
        <v>328</v>
      </c>
      <c r="U4704" s="156">
        <v>0</v>
      </c>
      <c r="V4704" s="156">
        <f t="shared" si="20"/>
        <v>0</v>
      </c>
      <c r="W4704" s="156"/>
      <c r="X4704" s="156" t="s">
        <v>373</v>
      </c>
      <c r="Y4704" s="145"/>
      <c r="Z4704" s="145"/>
      <c r="AA4704" s="145"/>
      <c r="AB4704" s="145"/>
      <c r="AC4704" s="145"/>
      <c r="AD4704" s="145"/>
      <c r="AE4704" s="145"/>
      <c r="AF4704" s="145"/>
      <c r="AG4704" s="145" t="s">
        <v>374</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87">
        <v>516</v>
      </c>
      <c r="B4705" s="188" t="s">
        <v>3729</v>
      </c>
      <c r="C4705" s="198" t="s">
        <v>3730</v>
      </c>
      <c r="D4705" s="189" t="s">
        <v>1770</v>
      </c>
      <c r="E4705" s="190">
        <v>1</v>
      </c>
      <c r="F4705" s="191"/>
      <c r="G4705" s="192">
        <f t="shared" si="14"/>
        <v>0</v>
      </c>
      <c r="H4705" s="191"/>
      <c r="I4705" s="192">
        <f t="shared" si="15"/>
        <v>0</v>
      </c>
      <c r="J4705" s="191"/>
      <c r="K4705" s="192">
        <f t="shared" si="16"/>
        <v>0</v>
      </c>
      <c r="L4705" s="192">
        <v>15</v>
      </c>
      <c r="M4705" s="192">
        <f t="shared" si="17"/>
        <v>0</v>
      </c>
      <c r="N4705" s="190">
        <v>0.05</v>
      </c>
      <c r="O4705" s="190">
        <f t="shared" si="18"/>
        <v>0.05</v>
      </c>
      <c r="P4705" s="190">
        <v>0</v>
      </c>
      <c r="Q4705" s="190">
        <f t="shared" si="19"/>
        <v>0</v>
      </c>
      <c r="R4705" s="192"/>
      <c r="S4705" s="192" t="s">
        <v>760</v>
      </c>
      <c r="T4705" s="193" t="s">
        <v>328</v>
      </c>
      <c r="U4705" s="156">
        <v>0</v>
      </c>
      <c r="V4705" s="156">
        <f t="shared" si="20"/>
        <v>0</v>
      </c>
      <c r="W4705" s="156"/>
      <c r="X4705" s="156" t="s">
        <v>373</v>
      </c>
      <c r="Y4705" s="145"/>
      <c r="Z4705" s="145"/>
      <c r="AA4705" s="145"/>
      <c r="AB4705" s="145"/>
      <c r="AC4705" s="145"/>
      <c r="AD4705" s="145"/>
      <c r="AE4705" s="145"/>
      <c r="AF4705" s="145"/>
      <c r="AG4705" s="145" t="s">
        <v>374</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87">
        <v>517</v>
      </c>
      <c r="B4706" s="188" t="s">
        <v>3731</v>
      </c>
      <c r="C4706" s="198" t="s">
        <v>3732</v>
      </c>
      <c r="D4706" s="189" t="s">
        <v>1770</v>
      </c>
      <c r="E4706" s="190">
        <v>1</v>
      </c>
      <c r="F4706" s="191"/>
      <c r="G4706" s="192">
        <f t="shared" si="14"/>
        <v>0</v>
      </c>
      <c r="H4706" s="191"/>
      <c r="I4706" s="192">
        <f t="shared" si="15"/>
        <v>0</v>
      </c>
      <c r="J4706" s="191"/>
      <c r="K4706" s="192">
        <f t="shared" si="16"/>
        <v>0</v>
      </c>
      <c r="L4706" s="192">
        <v>15</v>
      </c>
      <c r="M4706" s="192">
        <f t="shared" si="17"/>
        <v>0</v>
      </c>
      <c r="N4706" s="190">
        <v>0.05</v>
      </c>
      <c r="O4706" s="190">
        <f t="shared" si="18"/>
        <v>0.05</v>
      </c>
      <c r="P4706" s="190">
        <v>0</v>
      </c>
      <c r="Q4706" s="190">
        <f t="shared" si="19"/>
        <v>0</v>
      </c>
      <c r="R4706" s="192"/>
      <c r="S4706" s="192" t="s">
        <v>760</v>
      </c>
      <c r="T4706" s="193" t="s">
        <v>328</v>
      </c>
      <c r="U4706" s="156">
        <v>0</v>
      </c>
      <c r="V4706" s="156">
        <f t="shared" si="20"/>
        <v>0</v>
      </c>
      <c r="W4706" s="156"/>
      <c r="X4706" s="156" t="s">
        <v>373</v>
      </c>
      <c r="Y4706" s="145"/>
      <c r="Z4706" s="145"/>
      <c r="AA4706" s="145"/>
      <c r="AB4706" s="145"/>
      <c r="AC4706" s="145"/>
      <c r="AD4706" s="145"/>
      <c r="AE4706" s="145"/>
      <c r="AF4706" s="145"/>
      <c r="AG4706" s="145" t="s">
        <v>374</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87">
        <v>518</v>
      </c>
      <c r="B4707" s="188" t="s">
        <v>3733</v>
      </c>
      <c r="C4707" s="198" t="s">
        <v>3734</v>
      </c>
      <c r="D4707" s="189" t="s">
        <v>1770</v>
      </c>
      <c r="E4707" s="190">
        <v>2</v>
      </c>
      <c r="F4707" s="191"/>
      <c r="G4707" s="192">
        <f t="shared" si="14"/>
        <v>0</v>
      </c>
      <c r="H4707" s="191"/>
      <c r="I4707" s="192">
        <f t="shared" si="15"/>
        <v>0</v>
      </c>
      <c r="J4707" s="191"/>
      <c r="K4707" s="192">
        <f t="shared" si="16"/>
        <v>0</v>
      </c>
      <c r="L4707" s="192">
        <v>15</v>
      </c>
      <c r="M4707" s="192">
        <f t="shared" si="17"/>
        <v>0</v>
      </c>
      <c r="N4707" s="190">
        <v>0.03</v>
      </c>
      <c r="O4707" s="190">
        <f t="shared" si="18"/>
        <v>0.06</v>
      </c>
      <c r="P4707" s="190">
        <v>0</v>
      </c>
      <c r="Q4707" s="190">
        <f t="shared" si="19"/>
        <v>0</v>
      </c>
      <c r="R4707" s="192"/>
      <c r="S4707" s="192" t="s">
        <v>760</v>
      </c>
      <c r="T4707" s="193" t="s">
        <v>328</v>
      </c>
      <c r="U4707" s="156">
        <v>0</v>
      </c>
      <c r="V4707" s="156">
        <f t="shared" si="20"/>
        <v>0</v>
      </c>
      <c r="W4707" s="156"/>
      <c r="X4707" s="156" t="s">
        <v>373</v>
      </c>
      <c r="Y4707" s="145"/>
      <c r="Z4707" s="145"/>
      <c r="AA4707" s="145"/>
      <c r="AB4707" s="145"/>
      <c r="AC4707" s="145"/>
      <c r="AD4707" s="145"/>
      <c r="AE4707" s="145"/>
      <c r="AF4707" s="145"/>
      <c r="AG4707" s="145" t="s">
        <v>374</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87">
        <v>519</v>
      </c>
      <c r="B4708" s="188" t="s">
        <v>3735</v>
      </c>
      <c r="C4708" s="198" t="s">
        <v>3736</v>
      </c>
      <c r="D4708" s="189" t="s">
        <v>1770</v>
      </c>
      <c r="E4708" s="190">
        <v>1</v>
      </c>
      <c r="F4708" s="191"/>
      <c r="G4708" s="192">
        <f t="shared" si="14"/>
        <v>0</v>
      </c>
      <c r="H4708" s="191"/>
      <c r="I4708" s="192">
        <f t="shared" si="15"/>
        <v>0</v>
      </c>
      <c r="J4708" s="191"/>
      <c r="K4708" s="192">
        <f t="shared" si="16"/>
        <v>0</v>
      </c>
      <c r="L4708" s="192">
        <v>15</v>
      </c>
      <c r="M4708" s="192">
        <f t="shared" si="17"/>
        <v>0</v>
      </c>
      <c r="N4708" s="190">
        <v>0.03</v>
      </c>
      <c r="O4708" s="190">
        <f t="shared" si="18"/>
        <v>0.03</v>
      </c>
      <c r="P4708" s="190">
        <v>0</v>
      </c>
      <c r="Q4708" s="190">
        <f t="shared" si="19"/>
        <v>0</v>
      </c>
      <c r="R4708" s="192"/>
      <c r="S4708" s="192" t="s">
        <v>760</v>
      </c>
      <c r="T4708" s="193" t="s">
        <v>328</v>
      </c>
      <c r="U4708" s="156">
        <v>0</v>
      </c>
      <c r="V4708" s="156">
        <f t="shared" si="20"/>
        <v>0</v>
      </c>
      <c r="W4708" s="156"/>
      <c r="X4708" s="156" t="s">
        <v>373</v>
      </c>
      <c r="Y4708" s="145"/>
      <c r="Z4708" s="145"/>
      <c r="AA4708" s="145"/>
      <c r="AB4708" s="145"/>
      <c r="AC4708" s="145"/>
      <c r="AD4708" s="145"/>
      <c r="AE4708" s="145"/>
      <c r="AF4708" s="145"/>
      <c r="AG4708" s="145" t="s">
        <v>374</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87">
        <v>520</v>
      </c>
      <c r="B4709" s="188" t="s">
        <v>3737</v>
      </c>
      <c r="C4709" s="198" t="s">
        <v>3738</v>
      </c>
      <c r="D4709" s="189" t="s">
        <v>1770</v>
      </c>
      <c r="E4709" s="190">
        <v>2</v>
      </c>
      <c r="F4709" s="191"/>
      <c r="G4709" s="192">
        <f t="shared" si="14"/>
        <v>0</v>
      </c>
      <c r="H4709" s="191"/>
      <c r="I4709" s="192">
        <f t="shared" si="15"/>
        <v>0</v>
      </c>
      <c r="J4709" s="191"/>
      <c r="K4709" s="192">
        <f t="shared" si="16"/>
        <v>0</v>
      </c>
      <c r="L4709" s="192">
        <v>15</v>
      </c>
      <c r="M4709" s="192">
        <f t="shared" si="17"/>
        <v>0</v>
      </c>
      <c r="N4709" s="190">
        <v>0.03</v>
      </c>
      <c r="O4709" s="190">
        <f t="shared" si="18"/>
        <v>0.06</v>
      </c>
      <c r="P4709" s="190">
        <v>0</v>
      </c>
      <c r="Q4709" s="190">
        <f t="shared" si="19"/>
        <v>0</v>
      </c>
      <c r="R4709" s="192"/>
      <c r="S4709" s="192" t="s">
        <v>760</v>
      </c>
      <c r="T4709" s="193" t="s">
        <v>328</v>
      </c>
      <c r="U4709" s="156">
        <v>0</v>
      </c>
      <c r="V4709" s="156">
        <f t="shared" si="20"/>
        <v>0</v>
      </c>
      <c r="W4709" s="156"/>
      <c r="X4709" s="156" t="s">
        <v>373</v>
      </c>
      <c r="Y4709" s="145"/>
      <c r="Z4709" s="145"/>
      <c r="AA4709" s="145"/>
      <c r="AB4709" s="145"/>
      <c r="AC4709" s="145"/>
      <c r="AD4709" s="145"/>
      <c r="AE4709" s="145"/>
      <c r="AF4709" s="145"/>
      <c r="AG4709" s="145" t="s">
        <v>374</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87">
        <v>521</v>
      </c>
      <c r="B4710" s="188" t="s">
        <v>3739</v>
      </c>
      <c r="C4710" s="198" t="s">
        <v>3740</v>
      </c>
      <c r="D4710" s="189" t="s">
        <v>1770</v>
      </c>
      <c r="E4710" s="190">
        <v>1</v>
      </c>
      <c r="F4710" s="191"/>
      <c r="G4710" s="192">
        <f t="shared" si="14"/>
        <v>0</v>
      </c>
      <c r="H4710" s="191"/>
      <c r="I4710" s="192">
        <f t="shared" si="15"/>
        <v>0</v>
      </c>
      <c r="J4710" s="191"/>
      <c r="K4710" s="192">
        <f t="shared" si="16"/>
        <v>0</v>
      </c>
      <c r="L4710" s="192">
        <v>15</v>
      </c>
      <c r="M4710" s="192">
        <f t="shared" si="17"/>
        <v>0</v>
      </c>
      <c r="N4710" s="190">
        <v>0.05</v>
      </c>
      <c r="O4710" s="190">
        <f t="shared" si="18"/>
        <v>0.05</v>
      </c>
      <c r="P4710" s="190">
        <v>0</v>
      </c>
      <c r="Q4710" s="190">
        <f t="shared" si="19"/>
        <v>0</v>
      </c>
      <c r="R4710" s="192"/>
      <c r="S4710" s="192" t="s">
        <v>760</v>
      </c>
      <c r="T4710" s="193" t="s">
        <v>328</v>
      </c>
      <c r="U4710" s="156">
        <v>0</v>
      </c>
      <c r="V4710" s="156">
        <f t="shared" si="20"/>
        <v>0</v>
      </c>
      <c r="W4710" s="156"/>
      <c r="X4710" s="156" t="s">
        <v>373</v>
      </c>
      <c r="Y4710" s="145"/>
      <c r="Z4710" s="145"/>
      <c r="AA4710" s="145"/>
      <c r="AB4710" s="145"/>
      <c r="AC4710" s="145"/>
      <c r="AD4710" s="145"/>
      <c r="AE4710" s="145"/>
      <c r="AF4710" s="145"/>
      <c r="AG4710" s="145" t="s">
        <v>374</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87">
        <v>522</v>
      </c>
      <c r="B4711" s="188" t="s">
        <v>3741</v>
      </c>
      <c r="C4711" s="198" t="s">
        <v>3742</v>
      </c>
      <c r="D4711" s="189" t="s">
        <v>1770</v>
      </c>
      <c r="E4711" s="190">
        <v>6</v>
      </c>
      <c r="F4711" s="191"/>
      <c r="G4711" s="192">
        <f t="shared" si="14"/>
        <v>0</v>
      </c>
      <c r="H4711" s="191"/>
      <c r="I4711" s="192">
        <f t="shared" si="15"/>
        <v>0</v>
      </c>
      <c r="J4711" s="191"/>
      <c r="K4711" s="192">
        <f t="shared" si="16"/>
        <v>0</v>
      </c>
      <c r="L4711" s="192">
        <v>15</v>
      </c>
      <c r="M4711" s="192">
        <f t="shared" si="17"/>
        <v>0</v>
      </c>
      <c r="N4711" s="190">
        <v>7.0000000000000007E-2</v>
      </c>
      <c r="O4711" s="190">
        <f t="shared" si="18"/>
        <v>0.42</v>
      </c>
      <c r="P4711" s="190">
        <v>0</v>
      </c>
      <c r="Q4711" s="190">
        <f t="shared" si="19"/>
        <v>0</v>
      </c>
      <c r="R4711" s="192"/>
      <c r="S4711" s="192" t="s">
        <v>760</v>
      </c>
      <c r="T4711" s="193" t="s">
        <v>328</v>
      </c>
      <c r="U4711" s="156">
        <v>0</v>
      </c>
      <c r="V4711" s="156">
        <f t="shared" si="20"/>
        <v>0</v>
      </c>
      <c r="W4711" s="156"/>
      <c r="X4711" s="156" t="s">
        <v>373</v>
      </c>
      <c r="Y4711" s="145"/>
      <c r="Z4711" s="145"/>
      <c r="AA4711" s="145"/>
      <c r="AB4711" s="145"/>
      <c r="AC4711" s="145"/>
      <c r="AD4711" s="145"/>
      <c r="AE4711" s="145"/>
      <c r="AF4711" s="145"/>
      <c r="AG4711" s="145" t="s">
        <v>374</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87">
        <v>523</v>
      </c>
      <c r="B4712" s="188" t="s">
        <v>3743</v>
      </c>
      <c r="C4712" s="198" t="s">
        <v>3744</v>
      </c>
      <c r="D4712" s="189" t="s">
        <v>1770</v>
      </c>
      <c r="E4712" s="190">
        <v>1</v>
      </c>
      <c r="F4712" s="191"/>
      <c r="G4712" s="192">
        <f t="shared" si="14"/>
        <v>0</v>
      </c>
      <c r="H4712" s="191"/>
      <c r="I4712" s="192">
        <f t="shared" si="15"/>
        <v>0</v>
      </c>
      <c r="J4712" s="191"/>
      <c r="K4712" s="192">
        <f t="shared" si="16"/>
        <v>0</v>
      </c>
      <c r="L4712" s="192">
        <v>15</v>
      </c>
      <c r="M4712" s="192">
        <f t="shared" si="17"/>
        <v>0</v>
      </c>
      <c r="N4712" s="190">
        <v>0.15</v>
      </c>
      <c r="O4712" s="190">
        <f t="shared" si="18"/>
        <v>0.15</v>
      </c>
      <c r="P4712" s="190">
        <v>0</v>
      </c>
      <c r="Q4712" s="190">
        <f t="shared" si="19"/>
        <v>0</v>
      </c>
      <c r="R4712" s="192"/>
      <c r="S4712" s="192" t="s">
        <v>760</v>
      </c>
      <c r="T4712" s="193" t="s">
        <v>328</v>
      </c>
      <c r="U4712" s="156">
        <v>0</v>
      </c>
      <c r="V4712" s="156">
        <f t="shared" si="20"/>
        <v>0</v>
      </c>
      <c r="W4712" s="156"/>
      <c r="X4712" s="156" t="s">
        <v>373</v>
      </c>
      <c r="Y4712" s="145"/>
      <c r="Z4712" s="145"/>
      <c r="AA4712" s="145"/>
      <c r="AB4712" s="145"/>
      <c r="AC4712" s="145"/>
      <c r="AD4712" s="145"/>
      <c r="AE4712" s="145"/>
      <c r="AF4712" s="145"/>
      <c r="AG4712" s="145" t="s">
        <v>374</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87">
        <v>524</v>
      </c>
      <c r="B4713" s="188" t="s">
        <v>3745</v>
      </c>
      <c r="C4713" s="198" t="s">
        <v>3746</v>
      </c>
      <c r="D4713" s="189" t="s">
        <v>1770</v>
      </c>
      <c r="E4713" s="190">
        <v>1</v>
      </c>
      <c r="F4713" s="191"/>
      <c r="G4713" s="192">
        <f t="shared" si="14"/>
        <v>0</v>
      </c>
      <c r="H4713" s="191"/>
      <c r="I4713" s="192">
        <f t="shared" si="15"/>
        <v>0</v>
      </c>
      <c r="J4713" s="191"/>
      <c r="K4713" s="192">
        <f t="shared" si="16"/>
        <v>0</v>
      </c>
      <c r="L4713" s="192">
        <v>15</v>
      </c>
      <c r="M4713" s="192">
        <f t="shared" si="17"/>
        <v>0</v>
      </c>
      <c r="N4713" s="190">
        <v>0.03</v>
      </c>
      <c r="O4713" s="190">
        <f t="shared" si="18"/>
        <v>0.03</v>
      </c>
      <c r="P4713" s="190">
        <v>0</v>
      </c>
      <c r="Q4713" s="190">
        <f t="shared" si="19"/>
        <v>0</v>
      </c>
      <c r="R4713" s="192"/>
      <c r="S4713" s="192" t="s">
        <v>760</v>
      </c>
      <c r="T4713" s="193" t="s">
        <v>328</v>
      </c>
      <c r="U4713" s="156">
        <v>0</v>
      </c>
      <c r="V4713" s="156">
        <f t="shared" si="20"/>
        <v>0</v>
      </c>
      <c r="W4713" s="156"/>
      <c r="X4713" s="156" t="s">
        <v>373</v>
      </c>
      <c r="Y4713" s="145"/>
      <c r="Z4713" s="145"/>
      <c r="AA4713" s="145"/>
      <c r="AB4713" s="145"/>
      <c r="AC4713" s="145"/>
      <c r="AD4713" s="145"/>
      <c r="AE4713" s="145"/>
      <c r="AF4713" s="145"/>
      <c r="AG4713" s="145" t="s">
        <v>374</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87">
        <v>525</v>
      </c>
      <c r="B4714" s="188" t="s">
        <v>3747</v>
      </c>
      <c r="C4714" s="198" t="s">
        <v>3748</v>
      </c>
      <c r="D4714" s="189" t="s">
        <v>1770</v>
      </c>
      <c r="E4714" s="190">
        <v>1</v>
      </c>
      <c r="F4714" s="191"/>
      <c r="G4714" s="192">
        <f t="shared" si="14"/>
        <v>0</v>
      </c>
      <c r="H4714" s="191"/>
      <c r="I4714" s="192">
        <f t="shared" si="15"/>
        <v>0</v>
      </c>
      <c r="J4714" s="191"/>
      <c r="K4714" s="192">
        <f t="shared" si="16"/>
        <v>0</v>
      </c>
      <c r="L4714" s="192">
        <v>15</v>
      </c>
      <c r="M4714" s="192">
        <f t="shared" si="17"/>
        <v>0</v>
      </c>
      <c r="N4714" s="190">
        <v>0.1</v>
      </c>
      <c r="O4714" s="190">
        <f t="shared" si="18"/>
        <v>0.1</v>
      </c>
      <c r="P4714" s="190">
        <v>0</v>
      </c>
      <c r="Q4714" s="190">
        <f t="shared" si="19"/>
        <v>0</v>
      </c>
      <c r="R4714" s="192"/>
      <c r="S4714" s="192" t="s">
        <v>760</v>
      </c>
      <c r="T4714" s="193" t="s">
        <v>328</v>
      </c>
      <c r="U4714" s="156">
        <v>0</v>
      </c>
      <c r="V4714" s="156">
        <f t="shared" si="20"/>
        <v>0</v>
      </c>
      <c r="W4714" s="156"/>
      <c r="X4714" s="156" t="s">
        <v>373</v>
      </c>
      <c r="Y4714" s="145"/>
      <c r="Z4714" s="145"/>
      <c r="AA4714" s="145"/>
      <c r="AB4714" s="145"/>
      <c r="AC4714" s="145"/>
      <c r="AD4714" s="145"/>
      <c r="AE4714" s="145"/>
      <c r="AF4714" s="145"/>
      <c r="AG4714" s="145" t="s">
        <v>374</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87">
        <v>526</v>
      </c>
      <c r="B4715" s="188" t="s">
        <v>3749</v>
      </c>
      <c r="C4715" s="198" t="s">
        <v>3750</v>
      </c>
      <c r="D4715" s="189" t="s">
        <v>1770</v>
      </c>
      <c r="E4715" s="190">
        <v>1</v>
      </c>
      <c r="F4715" s="191"/>
      <c r="G4715" s="192">
        <f t="shared" si="14"/>
        <v>0</v>
      </c>
      <c r="H4715" s="191"/>
      <c r="I4715" s="192">
        <f t="shared" si="15"/>
        <v>0</v>
      </c>
      <c r="J4715" s="191"/>
      <c r="K4715" s="192">
        <f t="shared" si="16"/>
        <v>0</v>
      </c>
      <c r="L4715" s="192">
        <v>15</v>
      </c>
      <c r="M4715" s="192">
        <f t="shared" si="17"/>
        <v>0</v>
      </c>
      <c r="N4715" s="190">
        <v>0.3</v>
      </c>
      <c r="O4715" s="190">
        <f t="shared" si="18"/>
        <v>0.3</v>
      </c>
      <c r="P4715" s="190">
        <v>0</v>
      </c>
      <c r="Q4715" s="190">
        <f t="shared" si="19"/>
        <v>0</v>
      </c>
      <c r="R4715" s="192"/>
      <c r="S4715" s="192" t="s">
        <v>760</v>
      </c>
      <c r="T4715" s="193" t="s">
        <v>328</v>
      </c>
      <c r="U4715" s="156">
        <v>0</v>
      </c>
      <c r="V4715" s="156">
        <f t="shared" si="20"/>
        <v>0</v>
      </c>
      <c r="W4715" s="156"/>
      <c r="X4715" s="156" t="s">
        <v>373</v>
      </c>
      <c r="Y4715" s="145"/>
      <c r="Z4715" s="145"/>
      <c r="AA4715" s="145"/>
      <c r="AB4715" s="145"/>
      <c r="AC4715" s="145"/>
      <c r="AD4715" s="145"/>
      <c r="AE4715" s="145"/>
      <c r="AF4715" s="145"/>
      <c r="AG4715" s="145" t="s">
        <v>374</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87">
        <v>527</v>
      </c>
      <c r="B4716" s="188" t="s">
        <v>3751</v>
      </c>
      <c r="C4716" s="198" t="s">
        <v>3752</v>
      </c>
      <c r="D4716" s="189" t="s">
        <v>1770</v>
      </c>
      <c r="E4716" s="190">
        <v>10</v>
      </c>
      <c r="F4716" s="191"/>
      <c r="G4716" s="192">
        <f t="shared" si="14"/>
        <v>0</v>
      </c>
      <c r="H4716" s="191"/>
      <c r="I4716" s="192">
        <f t="shared" si="15"/>
        <v>0</v>
      </c>
      <c r="J4716" s="191"/>
      <c r="K4716" s="192">
        <f t="shared" si="16"/>
        <v>0</v>
      </c>
      <c r="L4716" s="192">
        <v>15</v>
      </c>
      <c r="M4716" s="192">
        <f t="shared" si="17"/>
        <v>0</v>
      </c>
      <c r="N4716" s="190">
        <v>0.06</v>
      </c>
      <c r="O4716" s="190">
        <f t="shared" si="18"/>
        <v>0.6</v>
      </c>
      <c r="P4716" s="190">
        <v>0</v>
      </c>
      <c r="Q4716" s="190">
        <f t="shared" si="19"/>
        <v>0</v>
      </c>
      <c r="R4716" s="192"/>
      <c r="S4716" s="192" t="s">
        <v>760</v>
      </c>
      <c r="T4716" s="193" t="s">
        <v>328</v>
      </c>
      <c r="U4716" s="156">
        <v>0</v>
      </c>
      <c r="V4716" s="156">
        <f t="shared" si="20"/>
        <v>0</v>
      </c>
      <c r="W4716" s="156"/>
      <c r="X4716" s="156" t="s">
        <v>373</v>
      </c>
      <c r="Y4716" s="145"/>
      <c r="Z4716" s="145"/>
      <c r="AA4716" s="145"/>
      <c r="AB4716" s="145"/>
      <c r="AC4716" s="145"/>
      <c r="AD4716" s="145"/>
      <c r="AE4716" s="145"/>
      <c r="AF4716" s="145"/>
      <c r="AG4716" s="145" t="s">
        <v>374</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87">
        <v>528</v>
      </c>
      <c r="B4717" s="188" t="s">
        <v>3753</v>
      </c>
      <c r="C4717" s="198" t="s">
        <v>3754</v>
      </c>
      <c r="D4717" s="189" t="s">
        <v>1770</v>
      </c>
      <c r="E4717" s="190">
        <v>1</v>
      </c>
      <c r="F4717" s="191"/>
      <c r="G4717" s="192">
        <f t="shared" si="14"/>
        <v>0</v>
      </c>
      <c r="H4717" s="191"/>
      <c r="I4717" s="192">
        <f t="shared" si="15"/>
        <v>0</v>
      </c>
      <c r="J4717" s="191"/>
      <c r="K4717" s="192">
        <f t="shared" si="16"/>
        <v>0</v>
      </c>
      <c r="L4717" s="192">
        <v>15</v>
      </c>
      <c r="M4717" s="192">
        <f t="shared" si="17"/>
        <v>0</v>
      </c>
      <c r="N4717" s="190">
        <v>0.3</v>
      </c>
      <c r="O4717" s="190">
        <f t="shared" si="18"/>
        <v>0.3</v>
      </c>
      <c r="P4717" s="190">
        <v>0</v>
      </c>
      <c r="Q4717" s="190">
        <f t="shared" si="19"/>
        <v>0</v>
      </c>
      <c r="R4717" s="192"/>
      <c r="S4717" s="192" t="s">
        <v>760</v>
      </c>
      <c r="T4717" s="193" t="s">
        <v>328</v>
      </c>
      <c r="U4717" s="156">
        <v>0</v>
      </c>
      <c r="V4717" s="156">
        <f t="shared" si="20"/>
        <v>0</v>
      </c>
      <c r="W4717" s="156"/>
      <c r="X4717" s="156" t="s">
        <v>373</v>
      </c>
      <c r="Y4717" s="145"/>
      <c r="Z4717" s="145"/>
      <c r="AA4717" s="145"/>
      <c r="AB4717" s="145"/>
      <c r="AC4717" s="145"/>
      <c r="AD4717" s="145"/>
      <c r="AE4717" s="145"/>
      <c r="AF4717" s="145"/>
      <c r="AG4717" s="145" t="s">
        <v>374</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87">
        <v>529</v>
      </c>
      <c r="B4718" s="188" t="s">
        <v>3755</v>
      </c>
      <c r="C4718" s="198" t="s">
        <v>3756</v>
      </c>
      <c r="D4718" s="189" t="s">
        <v>1770</v>
      </c>
      <c r="E4718" s="190">
        <v>1</v>
      </c>
      <c r="F4718" s="191"/>
      <c r="G4718" s="192">
        <f t="shared" si="14"/>
        <v>0</v>
      </c>
      <c r="H4718" s="191"/>
      <c r="I4718" s="192">
        <f t="shared" si="15"/>
        <v>0</v>
      </c>
      <c r="J4718" s="191"/>
      <c r="K4718" s="192">
        <f t="shared" si="16"/>
        <v>0</v>
      </c>
      <c r="L4718" s="192">
        <v>15</v>
      </c>
      <c r="M4718" s="192">
        <f t="shared" si="17"/>
        <v>0</v>
      </c>
      <c r="N4718" s="190">
        <v>0.06</v>
      </c>
      <c r="O4718" s="190">
        <f t="shared" si="18"/>
        <v>0.06</v>
      </c>
      <c r="P4718" s="190">
        <v>0</v>
      </c>
      <c r="Q4718" s="190">
        <f t="shared" si="19"/>
        <v>0</v>
      </c>
      <c r="R4718" s="192"/>
      <c r="S4718" s="192" t="s">
        <v>760</v>
      </c>
      <c r="T4718" s="193" t="s">
        <v>328</v>
      </c>
      <c r="U4718" s="156">
        <v>0</v>
      </c>
      <c r="V4718" s="156">
        <f t="shared" si="20"/>
        <v>0</v>
      </c>
      <c r="W4718" s="156"/>
      <c r="X4718" s="156" t="s">
        <v>373</v>
      </c>
      <c r="Y4718" s="145"/>
      <c r="Z4718" s="145"/>
      <c r="AA4718" s="145"/>
      <c r="AB4718" s="145"/>
      <c r="AC4718" s="145"/>
      <c r="AD4718" s="145"/>
      <c r="AE4718" s="145"/>
      <c r="AF4718" s="145"/>
      <c r="AG4718" s="145" t="s">
        <v>374</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87">
        <v>530</v>
      </c>
      <c r="B4719" s="188" t="s">
        <v>3757</v>
      </c>
      <c r="C4719" s="198" t="s">
        <v>3758</v>
      </c>
      <c r="D4719" s="189" t="s">
        <v>1770</v>
      </c>
      <c r="E4719" s="190">
        <v>1</v>
      </c>
      <c r="F4719" s="191"/>
      <c r="G4719" s="192">
        <f t="shared" si="14"/>
        <v>0</v>
      </c>
      <c r="H4719" s="191"/>
      <c r="I4719" s="192">
        <f t="shared" si="15"/>
        <v>0</v>
      </c>
      <c r="J4719" s="191"/>
      <c r="K4719" s="192">
        <f t="shared" si="16"/>
        <v>0</v>
      </c>
      <c r="L4719" s="192">
        <v>15</v>
      </c>
      <c r="M4719" s="192">
        <f t="shared" si="17"/>
        <v>0</v>
      </c>
      <c r="N4719" s="190">
        <v>0.5</v>
      </c>
      <c r="O4719" s="190">
        <f t="shared" si="18"/>
        <v>0.5</v>
      </c>
      <c r="P4719" s="190">
        <v>0</v>
      </c>
      <c r="Q4719" s="190">
        <f t="shared" si="19"/>
        <v>0</v>
      </c>
      <c r="R4719" s="192"/>
      <c r="S4719" s="192" t="s">
        <v>760</v>
      </c>
      <c r="T4719" s="193" t="s">
        <v>328</v>
      </c>
      <c r="U4719" s="156">
        <v>0</v>
      </c>
      <c r="V4719" s="156">
        <f t="shared" si="20"/>
        <v>0</v>
      </c>
      <c r="W4719" s="156"/>
      <c r="X4719" s="156" t="s">
        <v>373</v>
      </c>
      <c r="Y4719" s="145"/>
      <c r="Z4719" s="145"/>
      <c r="AA4719" s="145"/>
      <c r="AB4719" s="145"/>
      <c r="AC4719" s="145"/>
      <c r="AD4719" s="145"/>
      <c r="AE4719" s="145"/>
      <c r="AF4719" s="145"/>
      <c r="AG4719" s="145" t="s">
        <v>374</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87">
        <v>531</v>
      </c>
      <c r="B4720" s="188" t="s">
        <v>3759</v>
      </c>
      <c r="C4720" s="198" t="s">
        <v>3760</v>
      </c>
      <c r="D4720" s="189" t="s">
        <v>1652</v>
      </c>
      <c r="E4720" s="190">
        <v>175</v>
      </c>
      <c r="F4720" s="191"/>
      <c r="G4720" s="192">
        <f t="shared" si="14"/>
        <v>0</v>
      </c>
      <c r="H4720" s="191"/>
      <c r="I4720" s="192">
        <f t="shared" si="15"/>
        <v>0</v>
      </c>
      <c r="J4720" s="191"/>
      <c r="K4720" s="192">
        <f t="shared" si="16"/>
        <v>0</v>
      </c>
      <c r="L4720" s="192">
        <v>15</v>
      </c>
      <c r="M4720" s="192">
        <f t="shared" si="17"/>
        <v>0</v>
      </c>
      <c r="N4720" s="190">
        <v>5.0000000000000001E-3</v>
      </c>
      <c r="O4720" s="190">
        <f t="shared" si="18"/>
        <v>0.88</v>
      </c>
      <c r="P4720" s="190">
        <v>0</v>
      </c>
      <c r="Q4720" s="190">
        <f t="shared" si="19"/>
        <v>0</v>
      </c>
      <c r="R4720" s="192"/>
      <c r="S4720" s="192" t="s">
        <v>760</v>
      </c>
      <c r="T4720" s="193" t="s">
        <v>328</v>
      </c>
      <c r="U4720" s="156">
        <v>0</v>
      </c>
      <c r="V4720" s="156">
        <f t="shared" si="20"/>
        <v>0</v>
      </c>
      <c r="W4720" s="156"/>
      <c r="X4720" s="156" t="s">
        <v>373</v>
      </c>
      <c r="Y4720" s="145"/>
      <c r="Z4720" s="145"/>
      <c r="AA4720" s="145"/>
      <c r="AB4720" s="145"/>
      <c r="AC4720" s="145"/>
      <c r="AD4720" s="145"/>
      <c r="AE4720" s="145"/>
      <c r="AF4720" s="145"/>
      <c r="AG4720" s="145" t="s">
        <v>374</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87">
        <v>532</v>
      </c>
      <c r="B4721" s="188" t="s">
        <v>3761</v>
      </c>
      <c r="C4721" s="198" t="s">
        <v>3638</v>
      </c>
      <c r="D4721" s="189" t="s">
        <v>1770</v>
      </c>
      <c r="E4721" s="190">
        <v>4</v>
      </c>
      <c r="F4721" s="191"/>
      <c r="G4721" s="192">
        <f t="shared" si="14"/>
        <v>0</v>
      </c>
      <c r="H4721" s="191"/>
      <c r="I4721" s="192">
        <f t="shared" si="15"/>
        <v>0</v>
      </c>
      <c r="J4721" s="191"/>
      <c r="K4721" s="192">
        <f t="shared" si="16"/>
        <v>0</v>
      </c>
      <c r="L4721" s="192">
        <v>15</v>
      </c>
      <c r="M4721" s="192">
        <f t="shared" si="17"/>
        <v>0</v>
      </c>
      <c r="N4721" s="190">
        <v>0.03</v>
      </c>
      <c r="O4721" s="190">
        <f t="shared" si="18"/>
        <v>0.12</v>
      </c>
      <c r="P4721" s="190">
        <v>0</v>
      </c>
      <c r="Q4721" s="190">
        <f t="shared" si="19"/>
        <v>0</v>
      </c>
      <c r="R4721" s="192"/>
      <c r="S4721" s="192" t="s">
        <v>760</v>
      </c>
      <c r="T4721" s="193" t="s">
        <v>328</v>
      </c>
      <c r="U4721" s="156">
        <v>0</v>
      </c>
      <c r="V4721" s="156">
        <f t="shared" si="20"/>
        <v>0</v>
      </c>
      <c r="W4721" s="156"/>
      <c r="X4721" s="156" t="s">
        <v>373</v>
      </c>
      <c r="Y4721" s="145"/>
      <c r="Z4721" s="145"/>
      <c r="AA4721" s="145"/>
      <c r="AB4721" s="145"/>
      <c r="AC4721" s="145"/>
      <c r="AD4721" s="145"/>
      <c r="AE4721" s="145"/>
      <c r="AF4721" s="145"/>
      <c r="AG4721" s="145" t="s">
        <v>374</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87">
        <v>533</v>
      </c>
      <c r="B4722" s="188" t="s">
        <v>3762</v>
      </c>
      <c r="C4722" s="198" t="s">
        <v>3638</v>
      </c>
      <c r="D4722" s="189" t="s">
        <v>1770</v>
      </c>
      <c r="E4722" s="190">
        <v>3</v>
      </c>
      <c r="F4722" s="191"/>
      <c r="G4722" s="192">
        <f t="shared" si="14"/>
        <v>0</v>
      </c>
      <c r="H4722" s="191"/>
      <c r="I4722" s="192">
        <f t="shared" si="15"/>
        <v>0</v>
      </c>
      <c r="J4722" s="191"/>
      <c r="K4722" s="192">
        <f t="shared" si="16"/>
        <v>0</v>
      </c>
      <c r="L4722" s="192">
        <v>15</v>
      </c>
      <c r="M4722" s="192">
        <f t="shared" si="17"/>
        <v>0</v>
      </c>
      <c r="N4722" s="190">
        <v>0.03</v>
      </c>
      <c r="O4722" s="190">
        <f t="shared" si="18"/>
        <v>0.09</v>
      </c>
      <c r="P4722" s="190">
        <v>0</v>
      </c>
      <c r="Q4722" s="190">
        <f t="shared" si="19"/>
        <v>0</v>
      </c>
      <c r="R4722" s="192"/>
      <c r="S4722" s="192" t="s">
        <v>760</v>
      </c>
      <c r="T4722" s="193" t="s">
        <v>328</v>
      </c>
      <c r="U4722" s="156">
        <v>0</v>
      </c>
      <c r="V4722" s="156">
        <f t="shared" si="20"/>
        <v>0</v>
      </c>
      <c r="W4722" s="156"/>
      <c r="X4722" s="156" t="s">
        <v>373</v>
      </c>
      <c r="Y4722" s="145"/>
      <c r="Z4722" s="145"/>
      <c r="AA4722" s="145"/>
      <c r="AB4722" s="145"/>
      <c r="AC4722" s="145"/>
      <c r="AD4722" s="145"/>
      <c r="AE4722" s="145"/>
      <c r="AF4722" s="145"/>
      <c r="AG4722" s="145" t="s">
        <v>374</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87">
        <v>534</v>
      </c>
      <c r="B4723" s="188" t="s">
        <v>3763</v>
      </c>
      <c r="C4723" s="198" t="s">
        <v>3638</v>
      </c>
      <c r="D4723" s="189" t="s">
        <v>1770</v>
      </c>
      <c r="E4723" s="190">
        <v>1</v>
      </c>
      <c r="F4723" s="191"/>
      <c r="G4723" s="192">
        <f t="shared" si="14"/>
        <v>0</v>
      </c>
      <c r="H4723" s="191"/>
      <c r="I4723" s="192">
        <f t="shared" si="15"/>
        <v>0</v>
      </c>
      <c r="J4723" s="191"/>
      <c r="K4723" s="192">
        <f t="shared" si="16"/>
        <v>0</v>
      </c>
      <c r="L4723" s="192">
        <v>15</v>
      </c>
      <c r="M4723" s="192">
        <f t="shared" si="17"/>
        <v>0</v>
      </c>
      <c r="N4723" s="190">
        <v>0.03</v>
      </c>
      <c r="O4723" s="190">
        <f t="shared" si="18"/>
        <v>0.03</v>
      </c>
      <c r="P4723" s="190">
        <v>0</v>
      </c>
      <c r="Q4723" s="190">
        <f t="shared" si="19"/>
        <v>0</v>
      </c>
      <c r="R4723" s="192"/>
      <c r="S4723" s="192" t="s">
        <v>760</v>
      </c>
      <c r="T4723" s="193" t="s">
        <v>328</v>
      </c>
      <c r="U4723" s="156">
        <v>0</v>
      </c>
      <c r="V4723" s="156">
        <f t="shared" si="20"/>
        <v>0</v>
      </c>
      <c r="W4723" s="156"/>
      <c r="X4723" s="156" t="s">
        <v>373</v>
      </c>
      <c r="Y4723" s="145"/>
      <c r="Z4723" s="145"/>
      <c r="AA4723" s="145"/>
      <c r="AB4723" s="145"/>
      <c r="AC4723" s="145"/>
      <c r="AD4723" s="145"/>
      <c r="AE4723" s="145"/>
      <c r="AF4723" s="145"/>
      <c r="AG4723" s="145" t="s">
        <v>374</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87">
        <v>535</v>
      </c>
      <c r="B4724" s="188" t="s">
        <v>3764</v>
      </c>
      <c r="C4724" s="198" t="s">
        <v>3765</v>
      </c>
      <c r="D4724" s="189" t="s">
        <v>1770</v>
      </c>
      <c r="E4724" s="190">
        <v>1</v>
      </c>
      <c r="F4724" s="191"/>
      <c r="G4724" s="192">
        <f t="shared" si="14"/>
        <v>0</v>
      </c>
      <c r="H4724" s="191"/>
      <c r="I4724" s="192">
        <f t="shared" si="15"/>
        <v>0</v>
      </c>
      <c r="J4724" s="191"/>
      <c r="K4724" s="192">
        <f t="shared" si="16"/>
        <v>0</v>
      </c>
      <c r="L4724" s="192">
        <v>15</v>
      </c>
      <c r="M4724" s="192">
        <f t="shared" si="17"/>
        <v>0</v>
      </c>
      <c r="N4724" s="190">
        <v>5.8999999999999997E-2</v>
      </c>
      <c r="O4724" s="190">
        <f t="shared" si="18"/>
        <v>0.06</v>
      </c>
      <c r="P4724" s="190">
        <v>0</v>
      </c>
      <c r="Q4724" s="190">
        <f t="shared" si="19"/>
        <v>0</v>
      </c>
      <c r="R4724" s="192"/>
      <c r="S4724" s="192" t="s">
        <v>760</v>
      </c>
      <c r="T4724" s="193" t="s">
        <v>328</v>
      </c>
      <c r="U4724" s="156">
        <v>0</v>
      </c>
      <c r="V4724" s="156">
        <f t="shared" si="20"/>
        <v>0</v>
      </c>
      <c r="W4724" s="156"/>
      <c r="X4724" s="156" t="s">
        <v>373</v>
      </c>
      <c r="Y4724" s="145"/>
      <c r="Z4724" s="145"/>
      <c r="AA4724" s="145"/>
      <c r="AB4724" s="145"/>
      <c r="AC4724" s="145"/>
      <c r="AD4724" s="145"/>
      <c r="AE4724" s="145"/>
      <c r="AF4724" s="145"/>
      <c r="AG4724" s="145" t="s">
        <v>374</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outlineLevel="1" x14ac:dyDescent="0.25">
      <c r="A4725" s="171">
        <v>536</v>
      </c>
      <c r="B4725" s="172" t="s">
        <v>3766</v>
      </c>
      <c r="C4725" s="180" t="s">
        <v>3767</v>
      </c>
      <c r="D4725" s="173" t="s">
        <v>1770</v>
      </c>
      <c r="E4725" s="174">
        <v>1</v>
      </c>
      <c r="F4725" s="175"/>
      <c r="G4725" s="176">
        <f t="shared" si="14"/>
        <v>0</v>
      </c>
      <c r="H4725" s="175"/>
      <c r="I4725" s="176">
        <f t="shared" si="15"/>
        <v>0</v>
      </c>
      <c r="J4725" s="175"/>
      <c r="K4725" s="176">
        <f t="shared" si="16"/>
        <v>0</v>
      </c>
      <c r="L4725" s="176">
        <v>15</v>
      </c>
      <c r="M4725" s="176">
        <f t="shared" si="17"/>
        <v>0</v>
      </c>
      <c r="N4725" s="174">
        <v>0.1</v>
      </c>
      <c r="O4725" s="174">
        <f t="shared" si="18"/>
        <v>0.1</v>
      </c>
      <c r="P4725" s="174">
        <v>0</v>
      </c>
      <c r="Q4725" s="174">
        <f t="shared" si="19"/>
        <v>0</v>
      </c>
      <c r="R4725" s="176"/>
      <c r="S4725" s="176" t="s">
        <v>760</v>
      </c>
      <c r="T4725" s="177" t="s">
        <v>328</v>
      </c>
      <c r="U4725" s="156">
        <v>0</v>
      </c>
      <c r="V4725" s="156">
        <f t="shared" si="20"/>
        <v>0</v>
      </c>
      <c r="W4725" s="156"/>
      <c r="X4725" s="156" t="s">
        <v>373</v>
      </c>
      <c r="Y4725" s="145"/>
      <c r="Z4725" s="145"/>
      <c r="AA4725" s="145"/>
      <c r="AB4725" s="145"/>
      <c r="AC4725" s="145"/>
      <c r="AD4725" s="145"/>
      <c r="AE4725" s="145"/>
      <c r="AF4725" s="145"/>
      <c r="AG4725" s="145" t="s">
        <v>374</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outlineLevel="1" x14ac:dyDescent="0.25">
      <c r="A4726" s="152"/>
      <c r="B4726" s="153"/>
      <c r="C4726" s="181" t="s">
        <v>3768</v>
      </c>
      <c r="D4726" s="161"/>
      <c r="E4726" s="162">
        <v>1</v>
      </c>
      <c r="F4726" s="156"/>
      <c r="G4726" s="156"/>
      <c r="H4726" s="156"/>
      <c r="I4726" s="156"/>
      <c r="J4726" s="156"/>
      <c r="K4726" s="156"/>
      <c r="L4726" s="156"/>
      <c r="M4726" s="156"/>
      <c r="N4726" s="155"/>
      <c r="O4726" s="155"/>
      <c r="P4726" s="155"/>
      <c r="Q4726" s="155"/>
      <c r="R4726" s="156"/>
      <c r="S4726" s="156"/>
      <c r="T4726" s="156"/>
      <c r="U4726" s="156"/>
      <c r="V4726" s="156"/>
      <c r="W4726" s="156"/>
      <c r="X4726" s="156"/>
      <c r="Y4726" s="145"/>
      <c r="Z4726" s="145"/>
      <c r="AA4726" s="145"/>
      <c r="AB4726" s="145"/>
      <c r="AC4726" s="145"/>
      <c r="AD4726" s="145"/>
      <c r="AE4726" s="145"/>
      <c r="AF4726" s="145"/>
      <c r="AG4726" s="145" t="s">
        <v>353</v>
      </c>
      <c r="AH4726" s="145">
        <v>0</v>
      </c>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outlineLevel="1" x14ac:dyDescent="0.25">
      <c r="A4727" s="171">
        <v>537</v>
      </c>
      <c r="B4727" s="172" t="s">
        <v>3769</v>
      </c>
      <c r="C4727" s="180" t="s">
        <v>3770</v>
      </c>
      <c r="D4727" s="173" t="s">
        <v>513</v>
      </c>
      <c r="E4727" s="174">
        <v>719.77499999999998</v>
      </c>
      <c r="F4727" s="175"/>
      <c r="G4727" s="176">
        <f>ROUND(E4727*F4727,2)</f>
        <v>0</v>
      </c>
      <c r="H4727" s="175"/>
      <c r="I4727" s="176">
        <f>ROUND(E4727*H4727,2)</f>
        <v>0</v>
      </c>
      <c r="J4727" s="175"/>
      <c r="K4727" s="176">
        <f>ROUND(E4727*J4727,2)</f>
        <v>0</v>
      </c>
      <c r="L4727" s="176">
        <v>15</v>
      </c>
      <c r="M4727" s="176">
        <f>G4727*(1+L4727/100)</f>
        <v>0</v>
      </c>
      <c r="N4727" s="174">
        <v>2.8000000000000001E-2</v>
      </c>
      <c r="O4727" s="174">
        <f>ROUND(E4727*N4727,2)</f>
        <v>20.149999999999999</v>
      </c>
      <c r="P4727" s="174">
        <v>0</v>
      </c>
      <c r="Q4727" s="174">
        <f>ROUND(E4727*P4727,2)</f>
        <v>0</v>
      </c>
      <c r="R4727" s="176"/>
      <c r="S4727" s="176" t="s">
        <v>760</v>
      </c>
      <c r="T4727" s="177" t="s">
        <v>328</v>
      </c>
      <c r="U4727" s="156">
        <v>0</v>
      </c>
      <c r="V4727" s="156">
        <f>ROUND(E4727*U4727,2)</f>
        <v>0</v>
      </c>
      <c r="W4727" s="156"/>
      <c r="X4727" s="156" t="s">
        <v>507</v>
      </c>
      <c r="Y4727" s="145"/>
      <c r="Z4727" s="145"/>
      <c r="AA4727" s="145"/>
      <c r="AB4727" s="145"/>
      <c r="AC4727" s="145"/>
      <c r="AD4727" s="145"/>
      <c r="AE4727" s="145"/>
      <c r="AF4727" s="145"/>
      <c r="AG4727" s="145" t="s">
        <v>508</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181" t="s">
        <v>3771</v>
      </c>
      <c r="D4728" s="161"/>
      <c r="E4728" s="162">
        <v>685.5</v>
      </c>
      <c r="F4728" s="156"/>
      <c r="G4728" s="156"/>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353</v>
      </c>
      <c r="AH4728" s="145">
        <v>5</v>
      </c>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97" t="s">
        <v>3385</v>
      </c>
      <c r="D4729" s="185"/>
      <c r="E4729" s="186">
        <v>34.274999999999999</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4</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71">
        <v>538</v>
      </c>
      <c r="B4730" s="172" t="s">
        <v>3772</v>
      </c>
      <c r="C4730" s="180" t="s">
        <v>3773</v>
      </c>
      <c r="D4730" s="173" t="s">
        <v>758</v>
      </c>
      <c r="E4730" s="174">
        <v>32.340000000000003</v>
      </c>
      <c r="F4730" s="175"/>
      <c r="G4730" s="176">
        <f>ROUND(E4730*F4730,2)</f>
        <v>0</v>
      </c>
      <c r="H4730" s="175"/>
      <c r="I4730" s="176">
        <f>ROUND(E4730*H4730,2)</f>
        <v>0</v>
      </c>
      <c r="J4730" s="175"/>
      <c r="K4730" s="176">
        <f>ROUND(E4730*J4730,2)</f>
        <v>0</v>
      </c>
      <c r="L4730" s="176">
        <v>15</v>
      </c>
      <c r="M4730" s="176">
        <f>G4730*(1+L4730/100)</f>
        <v>0</v>
      </c>
      <c r="N4730" s="174">
        <v>2.0999999999999999E-3</v>
      </c>
      <c r="O4730" s="174">
        <f>ROUND(E4730*N4730,2)</f>
        <v>7.0000000000000007E-2</v>
      </c>
      <c r="P4730" s="174">
        <v>0</v>
      </c>
      <c r="Q4730" s="174">
        <f>ROUND(E4730*P4730,2)</f>
        <v>0</v>
      </c>
      <c r="R4730" s="176"/>
      <c r="S4730" s="176" t="s">
        <v>760</v>
      </c>
      <c r="T4730" s="177" t="s">
        <v>1437</v>
      </c>
      <c r="U4730" s="156">
        <v>0</v>
      </c>
      <c r="V4730" s="156">
        <f>ROUND(E4730*U4730,2)</f>
        <v>0</v>
      </c>
      <c r="W4730" s="156"/>
      <c r="X4730" s="156" t="s">
        <v>507</v>
      </c>
      <c r="Y4730" s="145"/>
      <c r="Z4730" s="145"/>
      <c r="AA4730" s="145"/>
      <c r="AB4730" s="145"/>
      <c r="AC4730" s="145"/>
      <c r="AD4730" s="145"/>
      <c r="AE4730" s="145"/>
      <c r="AF4730" s="145"/>
      <c r="AG4730" s="145" t="s">
        <v>508</v>
      </c>
      <c r="AH4730" s="145"/>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81" t="s">
        <v>3774</v>
      </c>
      <c r="D4731" s="161"/>
      <c r="E4731" s="162">
        <v>29.4</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0</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52"/>
      <c r="B4732" s="153"/>
      <c r="C4732" s="197" t="s">
        <v>3480</v>
      </c>
      <c r="D4732" s="185"/>
      <c r="E4732" s="186">
        <v>2.94</v>
      </c>
      <c r="F4732" s="156"/>
      <c r="G4732" s="156"/>
      <c r="H4732" s="156"/>
      <c r="I4732" s="156"/>
      <c r="J4732" s="156"/>
      <c r="K4732" s="156"/>
      <c r="L4732" s="156"/>
      <c r="M4732" s="156"/>
      <c r="N4732" s="155"/>
      <c r="O4732" s="155"/>
      <c r="P4732" s="155"/>
      <c r="Q4732" s="155"/>
      <c r="R4732" s="156"/>
      <c r="S4732" s="156"/>
      <c r="T4732" s="156"/>
      <c r="U4732" s="156"/>
      <c r="V4732" s="156"/>
      <c r="W4732" s="156"/>
      <c r="X4732" s="156"/>
      <c r="Y4732" s="145"/>
      <c r="Z4732" s="145"/>
      <c r="AA4732" s="145"/>
      <c r="AB4732" s="145"/>
      <c r="AC4732" s="145"/>
      <c r="AD4732" s="145"/>
      <c r="AE4732" s="145"/>
      <c r="AF4732" s="145"/>
      <c r="AG4732" s="145" t="s">
        <v>353</v>
      </c>
      <c r="AH4732" s="145">
        <v>4</v>
      </c>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71">
        <v>539</v>
      </c>
      <c r="B4733" s="172" t="s">
        <v>3775</v>
      </c>
      <c r="C4733" s="180" t="s">
        <v>3776</v>
      </c>
      <c r="D4733" s="173" t="s">
        <v>758</v>
      </c>
      <c r="E4733" s="174">
        <v>2479.7849999999999</v>
      </c>
      <c r="F4733" s="175"/>
      <c r="G4733" s="176">
        <f>ROUND(E4733*F4733,2)</f>
        <v>0</v>
      </c>
      <c r="H4733" s="175"/>
      <c r="I4733" s="176">
        <f>ROUND(E4733*H4733,2)</f>
        <v>0</v>
      </c>
      <c r="J4733" s="175"/>
      <c r="K4733" s="176">
        <f>ROUND(E4733*J4733,2)</f>
        <v>0</v>
      </c>
      <c r="L4733" s="176">
        <v>15</v>
      </c>
      <c r="M4733" s="176">
        <f>G4733*(1+L4733/100)</f>
        <v>0</v>
      </c>
      <c r="N4733" s="174">
        <v>2.0999999999999999E-3</v>
      </c>
      <c r="O4733" s="174">
        <f>ROUND(E4733*N4733,2)</f>
        <v>5.21</v>
      </c>
      <c r="P4733" s="174">
        <v>0</v>
      </c>
      <c r="Q4733" s="174">
        <f>ROUND(E4733*P4733,2)</f>
        <v>0</v>
      </c>
      <c r="R4733" s="176"/>
      <c r="S4733" s="176" t="s">
        <v>760</v>
      </c>
      <c r="T4733" s="177" t="s">
        <v>328</v>
      </c>
      <c r="U4733" s="156">
        <v>0</v>
      </c>
      <c r="V4733" s="156">
        <f>ROUND(E4733*U4733,2)</f>
        <v>0</v>
      </c>
      <c r="W4733" s="156"/>
      <c r="X4733" s="156" t="s">
        <v>507</v>
      </c>
      <c r="Y4733" s="145"/>
      <c r="Z4733" s="145"/>
      <c r="AA4733" s="145"/>
      <c r="AB4733" s="145"/>
      <c r="AC4733" s="145"/>
      <c r="AD4733" s="145"/>
      <c r="AE4733" s="145"/>
      <c r="AF4733" s="145"/>
      <c r="AG4733" s="145" t="s">
        <v>508</v>
      </c>
      <c r="AH4733" s="145"/>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81" t="s">
        <v>3777</v>
      </c>
      <c r="D4734" s="161"/>
      <c r="E4734" s="162">
        <v>1033.55</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0</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52"/>
      <c r="B4735" s="153"/>
      <c r="C4735" s="181" t="s">
        <v>3778</v>
      </c>
      <c r="D4735" s="161"/>
      <c r="E4735" s="162">
        <v>371</v>
      </c>
      <c r="F4735" s="156"/>
      <c r="G4735" s="156"/>
      <c r="H4735" s="156"/>
      <c r="I4735" s="156"/>
      <c r="J4735" s="156"/>
      <c r="K4735" s="156"/>
      <c r="L4735" s="156"/>
      <c r="M4735" s="156"/>
      <c r="N4735" s="155"/>
      <c r="O4735" s="155"/>
      <c r="P4735" s="155"/>
      <c r="Q4735" s="155"/>
      <c r="R4735" s="156"/>
      <c r="S4735" s="156"/>
      <c r="T4735" s="156"/>
      <c r="U4735" s="156"/>
      <c r="V4735" s="156"/>
      <c r="W4735" s="156"/>
      <c r="X4735" s="156"/>
      <c r="Y4735" s="145"/>
      <c r="Z4735" s="145"/>
      <c r="AA4735" s="145"/>
      <c r="AB4735" s="145"/>
      <c r="AC4735" s="145"/>
      <c r="AD4735" s="145"/>
      <c r="AE4735" s="145"/>
      <c r="AF4735" s="145"/>
      <c r="AG4735" s="145" t="s">
        <v>353</v>
      </c>
      <c r="AH4735" s="145">
        <v>0</v>
      </c>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1" t="s">
        <v>3779</v>
      </c>
      <c r="D4736" s="161"/>
      <c r="E4736" s="162">
        <v>27.3</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81" t="s">
        <v>3780</v>
      </c>
      <c r="D4737" s="161"/>
      <c r="E4737" s="162">
        <v>822.5</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0</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97" t="s">
        <v>3480</v>
      </c>
      <c r="D4738" s="185"/>
      <c r="E4738" s="186">
        <v>225.435</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4</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71">
        <v>540</v>
      </c>
      <c r="B4739" s="172" t="s">
        <v>3781</v>
      </c>
      <c r="C4739" s="180" t="s">
        <v>3782</v>
      </c>
      <c r="D4739" s="173" t="s">
        <v>758</v>
      </c>
      <c r="E4739" s="174">
        <v>127.05</v>
      </c>
      <c r="F4739" s="175"/>
      <c r="G4739" s="176">
        <f>ROUND(E4739*F4739,2)</f>
        <v>0</v>
      </c>
      <c r="H4739" s="175"/>
      <c r="I4739" s="176">
        <f>ROUND(E4739*H4739,2)</f>
        <v>0</v>
      </c>
      <c r="J4739" s="175"/>
      <c r="K4739" s="176">
        <f>ROUND(E4739*J4739,2)</f>
        <v>0</v>
      </c>
      <c r="L4739" s="176">
        <v>15</v>
      </c>
      <c r="M4739" s="176">
        <f>G4739*(1+L4739/100)</f>
        <v>0</v>
      </c>
      <c r="N4739" s="174">
        <v>4.0000000000000001E-3</v>
      </c>
      <c r="O4739" s="174">
        <f>ROUND(E4739*N4739,2)</f>
        <v>0.51</v>
      </c>
      <c r="P4739" s="174">
        <v>0</v>
      </c>
      <c r="Q4739" s="174">
        <f>ROUND(E4739*P4739,2)</f>
        <v>0</v>
      </c>
      <c r="R4739" s="176"/>
      <c r="S4739" s="176" t="s">
        <v>760</v>
      </c>
      <c r="T4739" s="177" t="s">
        <v>328</v>
      </c>
      <c r="U4739" s="156">
        <v>0</v>
      </c>
      <c r="V4739" s="156">
        <f>ROUND(E4739*U4739,2)</f>
        <v>0</v>
      </c>
      <c r="W4739" s="156"/>
      <c r="X4739" s="156" t="s">
        <v>507</v>
      </c>
      <c r="Y4739" s="145"/>
      <c r="Z4739" s="145"/>
      <c r="AA4739" s="145"/>
      <c r="AB4739" s="145"/>
      <c r="AC4739" s="145"/>
      <c r="AD4739" s="145"/>
      <c r="AE4739" s="145"/>
      <c r="AF4739" s="145"/>
      <c r="AG4739" s="145" t="s">
        <v>508</v>
      </c>
      <c r="AH4739" s="145"/>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81" t="s">
        <v>3783</v>
      </c>
      <c r="D4740" s="161"/>
      <c r="E4740" s="162">
        <v>115.5</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0</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197" t="s">
        <v>3480</v>
      </c>
      <c r="D4741" s="185"/>
      <c r="E4741" s="186">
        <v>11.55</v>
      </c>
      <c r="F4741" s="156"/>
      <c r="G4741" s="156"/>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353</v>
      </c>
      <c r="AH4741" s="145">
        <v>4</v>
      </c>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71">
        <v>541</v>
      </c>
      <c r="B4742" s="172" t="s">
        <v>3784</v>
      </c>
      <c r="C4742" s="180" t="s">
        <v>3785</v>
      </c>
      <c r="D4742" s="173" t="s">
        <v>505</v>
      </c>
      <c r="E4742" s="174">
        <v>38.141460000000002</v>
      </c>
      <c r="F4742" s="175"/>
      <c r="G4742" s="176">
        <f>ROUND(E4742*F4742,2)</f>
        <v>0</v>
      </c>
      <c r="H4742" s="175"/>
      <c r="I4742" s="176">
        <f>ROUND(E4742*H4742,2)</f>
        <v>0</v>
      </c>
      <c r="J4742" s="175"/>
      <c r="K4742" s="176">
        <f>ROUND(E4742*J4742,2)</f>
        <v>0</v>
      </c>
      <c r="L4742" s="176">
        <v>15</v>
      </c>
      <c r="M4742" s="176">
        <f>G4742*(1+L4742/100)</f>
        <v>0</v>
      </c>
      <c r="N4742" s="174">
        <v>0</v>
      </c>
      <c r="O4742" s="174">
        <f>ROUND(E4742*N4742,2)</f>
        <v>0</v>
      </c>
      <c r="P4742" s="174">
        <v>0</v>
      </c>
      <c r="Q4742" s="174">
        <f>ROUND(E4742*P4742,2)</f>
        <v>0</v>
      </c>
      <c r="R4742" s="176" t="s">
        <v>3593</v>
      </c>
      <c r="S4742" s="176" t="s">
        <v>327</v>
      </c>
      <c r="T4742" s="177" t="s">
        <v>327</v>
      </c>
      <c r="U4742" s="156">
        <v>2.4209999999999998</v>
      </c>
      <c r="V4742" s="156">
        <f>ROUND(E4742*U4742,2)</f>
        <v>92.34</v>
      </c>
      <c r="W4742" s="156"/>
      <c r="X4742" s="156" t="s">
        <v>2679</v>
      </c>
      <c r="Y4742" s="145"/>
      <c r="Z4742" s="145"/>
      <c r="AA4742" s="145"/>
      <c r="AB4742" s="145"/>
      <c r="AC4742" s="145"/>
      <c r="AD4742" s="145"/>
      <c r="AE4742" s="145"/>
      <c r="AF4742" s="145"/>
      <c r="AG4742" s="145" t="s">
        <v>2680</v>
      </c>
      <c r="AH4742" s="145"/>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270" t="s">
        <v>3148</v>
      </c>
      <c r="D4743" s="271"/>
      <c r="E4743" s="271"/>
      <c r="F4743" s="271"/>
      <c r="G4743" s="271"/>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376</v>
      </c>
      <c r="AH4743" s="145"/>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52"/>
      <c r="B4744" s="153"/>
      <c r="C4744" s="181" t="s">
        <v>2682</v>
      </c>
      <c r="D4744" s="161"/>
      <c r="E4744" s="162"/>
      <c r="F4744" s="156"/>
      <c r="G4744" s="156"/>
      <c r="H4744" s="156"/>
      <c r="I4744" s="156"/>
      <c r="J4744" s="156"/>
      <c r="K4744" s="156"/>
      <c r="L4744" s="156"/>
      <c r="M4744" s="156"/>
      <c r="N4744" s="155"/>
      <c r="O4744" s="155"/>
      <c r="P4744" s="155"/>
      <c r="Q4744" s="155"/>
      <c r="R4744" s="156"/>
      <c r="S4744" s="156"/>
      <c r="T4744" s="156"/>
      <c r="U4744" s="156"/>
      <c r="V4744" s="156"/>
      <c r="W4744" s="156"/>
      <c r="X4744" s="156"/>
      <c r="Y4744" s="145"/>
      <c r="Z4744" s="145"/>
      <c r="AA4744" s="145"/>
      <c r="AB4744" s="145"/>
      <c r="AC4744" s="145"/>
      <c r="AD4744" s="145"/>
      <c r="AE4744" s="145"/>
      <c r="AF4744" s="145"/>
      <c r="AG4744" s="145" t="s">
        <v>353</v>
      </c>
      <c r="AH4744" s="145">
        <v>0</v>
      </c>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ht="20.399999999999999" outlineLevel="1" x14ac:dyDescent="0.25">
      <c r="A4745" s="152"/>
      <c r="B4745" s="153"/>
      <c r="C4745" s="181" t="s">
        <v>3786</v>
      </c>
      <c r="D4745" s="161"/>
      <c r="E4745" s="162"/>
      <c r="F4745" s="156"/>
      <c r="G4745" s="156"/>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353</v>
      </c>
      <c r="AH4745" s="145">
        <v>0</v>
      </c>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ht="20.399999999999999" outlineLevel="1" x14ac:dyDescent="0.25">
      <c r="A4746" s="152"/>
      <c r="B4746" s="153"/>
      <c r="C4746" s="181" t="s">
        <v>3787</v>
      </c>
      <c r="D4746" s="161"/>
      <c r="E4746" s="162"/>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0</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ht="20.399999999999999" outlineLevel="1" x14ac:dyDescent="0.25">
      <c r="A4747" s="152"/>
      <c r="B4747" s="153"/>
      <c r="C4747" s="181" t="s">
        <v>3788</v>
      </c>
      <c r="D4747" s="161"/>
      <c r="E4747" s="162"/>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ht="20.399999999999999" outlineLevel="1" x14ac:dyDescent="0.25">
      <c r="A4748" s="152"/>
      <c r="B4748" s="153"/>
      <c r="C4748" s="181" t="s">
        <v>3789</v>
      </c>
      <c r="D4748" s="161"/>
      <c r="E4748" s="162"/>
      <c r="F4748" s="156"/>
      <c r="G4748" s="156"/>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353</v>
      </c>
      <c r="AH4748" s="145">
        <v>0</v>
      </c>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outlineLevel="1" x14ac:dyDescent="0.25">
      <c r="A4749" s="152"/>
      <c r="B4749" s="153"/>
      <c r="C4749" s="181" t="s">
        <v>3790</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outlineLevel="1" x14ac:dyDescent="0.25">
      <c r="A4750" s="152"/>
      <c r="B4750" s="153"/>
      <c r="C4750" s="181" t="s">
        <v>3791</v>
      </c>
      <c r="D4750" s="161"/>
      <c r="E4750" s="162">
        <v>38.141460000000002</v>
      </c>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x14ac:dyDescent="0.25">
      <c r="A4751" s="164" t="s">
        <v>322</v>
      </c>
      <c r="B4751" s="165" t="s">
        <v>234</v>
      </c>
      <c r="C4751" s="179" t="s">
        <v>235</v>
      </c>
      <c r="D4751" s="166"/>
      <c r="E4751" s="167"/>
      <c r="F4751" s="168"/>
      <c r="G4751" s="168">
        <f>SUMIF(AG4752:AG4880,"&lt;&gt;NOR",G4752:G4880)</f>
        <v>0</v>
      </c>
      <c r="H4751" s="168"/>
      <c r="I4751" s="168">
        <f>SUM(I4752:I4880)</f>
        <v>0</v>
      </c>
      <c r="J4751" s="168"/>
      <c r="K4751" s="168">
        <f>SUM(K4752:K4880)</f>
        <v>0</v>
      </c>
      <c r="L4751" s="168"/>
      <c r="M4751" s="168">
        <f>SUM(M4752:M4880)</f>
        <v>0</v>
      </c>
      <c r="N4751" s="167"/>
      <c r="O4751" s="167">
        <f>SUM(O4752:O4880)</f>
        <v>7.1900000000000013</v>
      </c>
      <c r="P4751" s="167"/>
      <c r="Q4751" s="167">
        <f>SUM(Q4752:Q4880)</f>
        <v>0</v>
      </c>
      <c r="R4751" s="168"/>
      <c r="S4751" s="168"/>
      <c r="T4751" s="169"/>
      <c r="U4751" s="163"/>
      <c r="V4751" s="163">
        <f>SUM(V4752:V4880)</f>
        <v>367.01</v>
      </c>
      <c r="W4751" s="163"/>
      <c r="X4751" s="163"/>
      <c r="AG4751" t="s">
        <v>323</v>
      </c>
    </row>
    <row r="4752" spans="1:60" ht="20.399999999999999" outlineLevel="1" x14ac:dyDescent="0.25">
      <c r="A4752" s="171">
        <v>542</v>
      </c>
      <c r="B4752" s="172" t="s">
        <v>3792</v>
      </c>
      <c r="C4752" s="180" t="s">
        <v>3793</v>
      </c>
      <c r="D4752" s="173" t="s">
        <v>701</v>
      </c>
      <c r="E4752" s="174">
        <v>18</v>
      </c>
      <c r="F4752" s="175"/>
      <c r="G4752" s="176">
        <f>ROUND(E4752*F4752,2)</f>
        <v>0</v>
      </c>
      <c r="H4752" s="175"/>
      <c r="I4752" s="176">
        <f>ROUND(E4752*H4752,2)</f>
        <v>0</v>
      </c>
      <c r="J4752" s="175"/>
      <c r="K4752" s="176">
        <f>ROUND(E4752*J4752,2)</f>
        <v>0</v>
      </c>
      <c r="L4752" s="176">
        <v>15</v>
      </c>
      <c r="M4752" s="176">
        <f>G4752*(1+L4752/100)</f>
        <v>0</v>
      </c>
      <c r="N4752" s="174">
        <v>3.0000000000000001E-5</v>
      </c>
      <c r="O4752" s="174">
        <f>ROUND(E4752*N4752,2)</f>
        <v>0</v>
      </c>
      <c r="P4752" s="174">
        <v>0</v>
      </c>
      <c r="Q4752" s="174">
        <f>ROUND(E4752*P4752,2)</f>
        <v>0</v>
      </c>
      <c r="R4752" s="176" t="s">
        <v>1159</v>
      </c>
      <c r="S4752" s="176" t="s">
        <v>327</v>
      </c>
      <c r="T4752" s="177" t="s">
        <v>327</v>
      </c>
      <c r="U4752" s="156">
        <v>0.125</v>
      </c>
      <c r="V4752" s="156">
        <f>ROUND(E4752*U4752,2)</f>
        <v>2.25</v>
      </c>
      <c r="W4752" s="156"/>
      <c r="X4752" s="156" t="s">
        <v>373</v>
      </c>
      <c r="Y4752" s="145"/>
      <c r="Z4752" s="145"/>
      <c r="AA4752" s="145"/>
      <c r="AB4752" s="145"/>
      <c r="AC4752" s="145"/>
      <c r="AD4752" s="145"/>
      <c r="AE4752" s="145"/>
      <c r="AF4752" s="145"/>
      <c r="AG4752" s="145" t="s">
        <v>374</v>
      </c>
      <c r="AH4752" s="145"/>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outlineLevel="1" x14ac:dyDescent="0.25">
      <c r="A4753" s="152"/>
      <c r="B4753" s="153"/>
      <c r="C4753" s="181" t="s">
        <v>3794</v>
      </c>
      <c r="D4753" s="161"/>
      <c r="E4753" s="162"/>
      <c r="F4753" s="156"/>
      <c r="G4753" s="156"/>
      <c r="H4753" s="156"/>
      <c r="I4753" s="156"/>
      <c r="J4753" s="156"/>
      <c r="K4753" s="156"/>
      <c r="L4753" s="156"/>
      <c r="M4753" s="156"/>
      <c r="N4753" s="155"/>
      <c r="O4753" s="155"/>
      <c r="P4753" s="155"/>
      <c r="Q4753" s="155"/>
      <c r="R4753" s="156"/>
      <c r="S4753" s="156"/>
      <c r="T4753" s="156"/>
      <c r="U4753" s="156"/>
      <c r="V4753" s="156"/>
      <c r="W4753" s="156"/>
      <c r="X4753" s="156"/>
      <c r="Y4753" s="145"/>
      <c r="Z4753" s="145"/>
      <c r="AA4753" s="145"/>
      <c r="AB4753" s="145"/>
      <c r="AC4753" s="145"/>
      <c r="AD4753" s="145"/>
      <c r="AE4753" s="145"/>
      <c r="AF4753" s="145"/>
      <c r="AG4753" s="145" t="s">
        <v>353</v>
      </c>
      <c r="AH4753" s="145">
        <v>0</v>
      </c>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1" t="s">
        <v>3795</v>
      </c>
      <c r="D4754" s="161"/>
      <c r="E4754" s="162">
        <v>2</v>
      </c>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1" t="s">
        <v>3796</v>
      </c>
      <c r="D4755" s="161"/>
      <c r="E4755" s="162">
        <v>6</v>
      </c>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1" t="s">
        <v>3797</v>
      </c>
      <c r="D4756" s="161"/>
      <c r="E4756" s="162">
        <v>2</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1" t="s">
        <v>3798</v>
      </c>
      <c r="D4757" s="161"/>
      <c r="E4757" s="162">
        <v>4</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1" t="s">
        <v>3799</v>
      </c>
      <c r="D4758" s="161"/>
      <c r="E4758" s="162"/>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1" t="s">
        <v>3797</v>
      </c>
      <c r="D4759" s="161"/>
      <c r="E4759" s="162">
        <v>2</v>
      </c>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1" t="s">
        <v>3800</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ht="20.399999999999999" outlineLevel="1" x14ac:dyDescent="0.25">
      <c r="A4761" s="171">
        <v>543</v>
      </c>
      <c r="B4761" s="172" t="s">
        <v>3801</v>
      </c>
      <c r="C4761" s="180" t="s">
        <v>3802</v>
      </c>
      <c r="D4761" s="173" t="s">
        <v>701</v>
      </c>
      <c r="E4761" s="174">
        <v>80</v>
      </c>
      <c r="F4761" s="175"/>
      <c r="G4761" s="176">
        <f>ROUND(E4761*F4761,2)</f>
        <v>0</v>
      </c>
      <c r="H4761" s="175"/>
      <c r="I4761" s="176">
        <f>ROUND(E4761*H4761,2)</f>
        <v>0</v>
      </c>
      <c r="J4761" s="175"/>
      <c r="K4761" s="176">
        <f>ROUND(E4761*J4761,2)</f>
        <v>0</v>
      </c>
      <c r="L4761" s="176">
        <v>15</v>
      </c>
      <c r="M4761" s="176">
        <f>G4761*(1+L4761/100)</f>
        <v>0</v>
      </c>
      <c r="N4761" s="174">
        <v>3.0000000000000001E-5</v>
      </c>
      <c r="O4761" s="174">
        <f>ROUND(E4761*N4761,2)</f>
        <v>0</v>
      </c>
      <c r="P4761" s="174">
        <v>0</v>
      </c>
      <c r="Q4761" s="174">
        <f>ROUND(E4761*P4761,2)</f>
        <v>0</v>
      </c>
      <c r="R4761" s="176" t="s">
        <v>1159</v>
      </c>
      <c r="S4761" s="176" t="s">
        <v>760</v>
      </c>
      <c r="T4761" s="177" t="s">
        <v>328</v>
      </c>
      <c r="U4761" s="156">
        <v>0.125</v>
      </c>
      <c r="V4761" s="156">
        <f>ROUND(E4761*U4761,2)</f>
        <v>10</v>
      </c>
      <c r="W4761" s="156"/>
      <c r="X4761" s="156" t="s">
        <v>373</v>
      </c>
      <c r="Y4761" s="145"/>
      <c r="Z4761" s="145"/>
      <c r="AA4761" s="145"/>
      <c r="AB4761" s="145"/>
      <c r="AC4761" s="145"/>
      <c r="AD4761" s="145"/>
      <c r="AE4761" s="145"/>
      <c r="AF4761" s="145"/>
      <c r="AG4761" s="145" t="s">
        <v>374</v>
      </c>
      <c r="AH4761" s="145"/>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1" t="s">
        <v>3803</v>
      </c>
      <c r="D4762" s="161"/>
      <c r="E4762" s="162"/>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1" t="s">
        <v>3804</v>
      </c>
      <c r="D4763" s="161"/>
      <c r="E4763" s="162">
        <v>24</v>
      </c>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1" t="s">
        <v>3805</v>
      </c>
      <c r="D4764" s="161"/>
      <c r="E4764" s="162">
        <v>52</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outlineLevel="1" x14ac:dyDescent="0.25">
      <c r="A4765" s="152"/>
      <c r="B4765" s="153"/>
      <c r="C4765" s="181" t="s">
        <v>3806</v>
      </c>
      <c r="D4765" s="161"/>
      <c r="E4765" s="162">
        <v>4</v>
      </c>
      <c r="F4765" s="156"/>
      <c r="G4765" s="156"/>
      <c r="H4765" s="156"/>
      <c r="I4765" s="156"/>
      <c r="J4765" s="156"/>
      <c r="K4765" s="156"/>
      <c r="L4765" s="156"/>
      <c r="M4765" s="156"/>
      <c r="N4765" s="155"/>
      <c r="O4765" s="155"/>
      <c r="P4765" s="155"/>
      <c r="Q4765" s="155"/>
      <c r="R4765" s="156"/>
      <c r="S4765" s="156"/>
      <c r="T4765" s="156"/>
      <c r="U4765" s="156"/>
      <c r="V4765" s="156"/>
      <c r="W4765" s="156"/>
      <c r="X4765" s="156"/>
      <c r="Y4765" s="145"/>
      <c r="Z4765" s="145"/>
      <c r="AA4765" s="145"/>
      <c r="AB4765" s="145"/>
      <c r="AC4765" s="145"/>
      <c r="AD4765" s="145"/>
      <c r="AE4765" s="145"/>
      <c r="AF4765" s="145"/>
      <c r="AG4765" s="145" t="s">
        <v>353</v>
      </c>
      <c r="AH4765" s="145">
        <v>0</v>
      </c>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87">
        <v>544</v>
      </c>
      <c r="B4766" s="188" t="s">
        <v>3807</v>
      </c>
      <c r="C4766" s="198" t="s">
        <v>3808</v>
      </c>
      <c r="D4766" s="189" t="s">
        <v>701</v>
      </c>
      <c r="E4766" s="190">
        <v>1</v>
      </c>
      <c r="F4766" s="191"/>
      <c r="G4766" s="192">
        <f>ROUND(E4766*F4766,2)</f>
        <v>0</v>
      </c>
      <c r="H4766" s="191"/>
      <c r="I4766" s="192">
        <f>ROUND(E4766*H4766,2)</f>
        <v>0</v>
      </c>
      <c r="J4766" s="191"/>
      <c r="K4766" s="192">
        <f>ROUND(E4766*J4766,2)</f>
        <v>0</v>
      </c>
      <c r="L4766" s="192">
        <v>15</v>
      </c>
      <c r="M4766" s="192">
        <f>G4766*(1+L4766/100)</f>
        <v>0</v>
      </c>
      <c r="N4766" s="190">
        <v>0</v>
      </c>
      <c r="O4766" s="190">
        <f>ROUND(E4766*N4766,2)</f>
        <v>0</v>
      </c>
      <c r="P4766" s="190">
        <v>0</v>
      </c>
      <c r="Q4766" s="190">
        <f>ROUND(E4766*P4766,2)</f>
        <v>0</v>
      </c>
      <c r="R4766" s="192" t="s">
        <v>3809</v>
      </c>
      <c r="S4766" s="192" t="s">
        <v>760</v>
      </c>
      <c r="T4766" s="193" t="s">
        <v>328</v>
      </c>
      <c r="U4766" s="156">
        <v>0.17599999999999999</v>
      </c>
      <c r="V4766" s="156">
        <f>ROUND(E4766*U4766,2)</f>
        <v>0.18</v>
      </c>
      <c r="W4766" s="156"/>
      <c r="X4766" s="156" t="s">
        <v>373</v>
      </c>
      <c r="Y4766" s="145"/>
      <c r="Z4766" s="145"/>
      <c r="AA4766" s="145"/>
      <c r="AB4766" s="145"/>
      <c r="AC4766" s="145"/>
      <c r="AD4766" s="145"/>
      <c r="AE4766" s="145"/>
      <c r="AF4766" s="145"/>
      <c r="AG4766" s="145" t="s">
        <v>374</v>
      </c>
      <c r="AH4766" s="145"/>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ht="20.399999999999999" outlineLevel="1" x14ac:dyDescent="0.25">
      <c r="A4767" s="171">
        <v>545</v>
      </c>
      <c r="B4767" s="172" t="s">
        <v>3810</v>
      </c>
      <c r="C4767" s="180" t="s">
        <v>3811</v>
      </c>
      <c r="D4767" s="173" t="s">
        <v>701</v>
      </c>
      <c r="E4767" s="174">
        <v>7</v>
      </c>
      <c r="F4767" s="175"/>
      <c r="G4767" s="176">
        <f>ROUND(E4767*F4767,2)</f>
        <v>0</v>
      </c>
      <c r="H4767" s="175"/>
      <c r="I4767" s="176">
        <f>ROUND(E4767*H4767,2)</f>
        <v>0</v>
      </c>
      <c r="J4767" s="175"/>
      <c r="K4767" s="176">
        <f>ROUND(E4767*J4767,2)</f>
        <v>0</v>
      </c>
      <c r="L4767" s="176">
        <v>15</v>
      </c>
      <c r="M4767" s="176">
        <f>G4767*(1+L4767/100)</f>
        <v>0</v>
      </c>
      <c r="N4767" s="174">
        <v>1.31E-3</v>
      </c>
      <c r="O4767" s="174">
        <f>ROUND(E4767*N4767,2)</f>
        <v>0.01</v>
      </c>
      <c r="P4767" s="174">
        <v>0</v>
      </c>
      <c r="Q4767" s="174">
        <f>ROUND(E4767*P4767,2)</f>
        <v>0</v>
      </c>
      <c r="R4767" s="176" t="s">
        <v>3809</v>
      </c>
      <c r="S4767" s="176" t="s">
        <v>327</v>
      </c>
      <c r="T4767" s="177" t="s">
        <v>327</v>
      </c>
      <c r="U4767" s="156">
        <v>2.7650000000000001</v>
      </c>
      <c r="V4767" s="156">
        <f>ROUND(E4767*U4767,2)</f>
        <v>19.36</v>
      </c>
      <c r="W4767" s="156"/>
      <c r="X4767" s="156" t="s">
        <v>373</v>
      </c>
      <c r="Y4767" s="145"/>
      <c r="Z4767" s="145"/>
      <c r="AA4767" s="145"/>
      <c r="AB4767" s="145"/>
      <c r="AC4767" s="145"/>
      <c r="AD4767" s="145"/>
      <c r="AE4767" s="145"/>
      <c r="AF4767" s="145"/>
      <c r="AG4767" s="145" t="s">
        <v>374</v>
      </c>
      <c r="AH4767" s="145"/>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1" t="s">
        <v>3812</v>
      </c>
      <c r="D4768" s="161"/>
      <c r="E4768" s="162">
        <v>7</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ht="20.399999999999999" outlineLevel="1" x14ac:dyDescent="0.25">
      <c r="A4769" s="171">
        <v>546</v>
      </c>
      <c r="B4769" s="172" t="s">
        <v>3813</v>
      </c>
      <c r="C4769" s="180" t="s">
        <v>3814</v>
      </c>
      <c r="D4769" s="173" t="s">
        <v>701</v>
      </c>
      <c r="E4769" s="174">
        <v>3</v>
      </c>
      <c r="F4769" s="175"/>
      <c r="G4769" s="176">
        <f>ROUND(E4769*F4769,2)</f>
        <v>0</v>
      </c>
      <c r="H4769" s="175"/>
      <c r="I4769" s="176">
        <f>ROUND(E4769*H4769,2)</f>
        <v>0</v>
      </c>
      <c r="J4769" s="175"/>
      <c r="K4769" s="176">
        <f>ROUND(E4769*J4769,2)</f>
        <v>0</v>
      </c>
      <c r="L4769" s="176">
        <v>15</v>
      </c>
      <c r="M4769" s="176">
        <f>G4769*(1+L4769/100)</f>
        <v>0</v>
      </c>
      <c r="N4769" s="174">
        <v>1.2800000000000001E-3</v>
      </c>
      <c r="O4769" s="174">
        <f>ROUND(E4769*N4769,2)</f>
        <v>0</v>
      </c>
      <c r="P4769" s="174">
        <v>0</v>
      </c>
      <c r="Q4769" s="174">
        <f>ROUND(E4769*P4769,2)</f>
        <v>0</v>
      </c>
      <c r="R4769" s="176" t="s">
        <v>3809</v>
      </c>
      <c r="S4769" s="176" t="s">
        <v>760</v>
      </c>
      <c r="T4769" s="177" t="s">
        <v>328</v>
      </c>
      <c r="U4769" s="156">
        <v>2.7650000000000001</v>
      </c>
      <c r="V4769" s="156">
        <f>ROUND(E4769*U4769,2)</f>
        <v>8.3000000000000007</v>
      </c>
      <c r="W4769" s="156"/>
      <c r="X4769" s="156" t="s">
        <v>373</v>
      </c>
      <c r="Y4769" s="145"/>
      <c r="Z4769" s="145"/>
      <c r="AA4769" s="145"/>
      <c r="AB4769" s="145"/>
      <c r="AC4769" s="145"/>
      <c r="AD4769" s="145"/>
      <c r="AE4769" s="145"/>
      <c r="AF4769" s="145"/>
      <c r="AG4769" s="145" t="s">
        <v>374</v>
      </c>
      <c r="AH4769" s="145"/>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52"/>
      <c r="B4770" s="153"/>
      <c r="C4770" s="181" t="s">
        <v>3815</v>
      </c>
      <c r="D4770" s="161"/>
      <c r="E4770" s="162">
        <v>3</v>
      </c>
      <c r="F4770" s="156"/>
      <c r="G4770" s="156"/>
      <c r="H4770" s="156"/>
      <c r="I4770" s="156"/>
      <c r="J4770" s="156"/>
      <c r="K4770" s="156"/>
      <c r="L4770" s="156"/>
      <c r="M4770" s="156"/>
      <c r="N4770" s="155"/>
      <c r="O4770" s="155"/>
      <c r="P4770" s="155"/>
      <c r="Q4770" s="155"/>
      <c r="R4770" s="156"/>
      <c r="S4770" s="156"/>
      <c r="T4770" s="156"/>
      <c r="U4770" s="156"/>
      <c r="V4770" s="156"/>
      <c r="W4770" s="156"/>
      <c r="X4770" s="156"/>
      <c r="Y4770" s="145"/>
      <c r="Z4770" s="145"/>
      <c r="AA4770" s="145"/>
      <c r="AB4770" s="145"/>
      <c r="AC4770" s="145"/>
      <c r="AD4770" s="145"/>
      <c r="AE4770" s="145"/>
      <c r="AF4770" s="145"/>
      <c r="AG4770" s="145" t="s">
        <v>353</v>
      </c>
      <c r="AH4770" s="145">
        <v>0</v>
      </c>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71">
        <v>547</v>
      </c>
      <c r="B4771" s="172" t="s">
        <v>3816</v>
      </c>
      <c r="C4771" s="180" t="s">
        <v>3817</v>
      </c>
      <c r="D4771" s="173" t="s">
        <v>3818</v>
      </c>
      <c r="E4771" s="174">
        <v>105.09</v>
      </c>
      <c r="F4771" s="175"/>
      <c r="G4771" s="176">
        <f>ROUND(E4771*F4771,2)</f>
        <v>0</v>
      </c>
      <c r="H4771" s="175"/>
      <c r="I4771" s="176">
        <f>ROUND(E4771*H4771,2)</f>
        <v>0</v>
      </c>
      <c r="J4771" s="175"/>
      <c r="K4771" s="176">
        <f>ROUND(E4771*J4771,2)</f>
        <v>0</v>
      </c>
      <c r="L4771" s="176">
        <v>15</v>
      </c>
      <c r="M4771" s="176">
        <f>G4771*(1+L4771/100)</f>
        <v>0</v>
      </c>
      <c r="N4771" s="174">
        <v>6.0000000000000002E-5</v>
      </c>
      <c r="O4771" s="174">
        <f>ROUND(E4771*N4771,2)</f>
        <v>0.01</v>
      </c>
      <c r="P4771" s="174">
        <v>0</v>
      </c>
      <c r="Q4771" s="174">
        <f>ROUND(E4771*P4771,2)</f>
        <v>0</v>
      </c>
      <c r="R4771" s="176" t="s">
        <v>3809</v>
      </c>
      <c r="S4771" s="176" t="s">
        <v>327</v>
      </c>
      <c r="T4771" s="177" t="s">
        <v>327</v>
      </c>
      <c r="U4771" s="156">
        <v>0.221</v>
      </c>
      <c r="V4771" s="156">
        <f>ROUND(E4771*U4771,2)</f>
        <v>23.22</v>
      </c>
      <c r="W4771" s="156"/>
      <c r="X4771" s="156" t="s">
        <v>373</v>
      </c>
      <c r="Y4771" s="145"/>
      <c r="Z4771" s="145"/>
      <c r="AA4771" s="145"/>
      <c r="AB4771" s="145"/>
      <c r="AC4771" s="145"/>
      <c r="AD4771" s="145"/>
      <c r="AE4771" s="145"/>
      <c r="AF4771" s="145"/>
      <c r="AG4771" s="145" t="s">
        <v>374</v>
      </c>
      <c r="AH4771" s="145"/>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outlineLevel="1" x14ac:dyDescent="0.25">
      <c r="A4772" s="152"/>
      <c r="B4772" s="153"/>
      <c r="C4772" s="181" t="s">
        <v>3794</v>
      </c>
      <c r="D4772" s="161"/>
      <c r="E4772" s="162"/>
      <c r="F4772" s="156"/>
      <c r="G4772" s="156"/>
      <c r="H4772" s="156"/>
      <c r="I4772" s="156"/>
      <c r="J4772" s="156"/>
      <c r="K4772" s="156"/>
      <c r="L4772" s="156"/>
      <c r="M4772" s="156"/>
      <c r="N4772" s="155"/>
      <c r="O4772" s="155"/>
      <c r="P4772" s="155"/>
      <c r="Q4772" s="155"/>
      <c r="R4772" s="156"/>
      <c r="S4772" s="156"/>
      <c r="T4772" s="156"/>
      <c r="U4772" s="156"/>
      <c r="V4772" s="156"/>
      <c r="W4772" s="156"/>
      <c r="X4772" s="156"/>
      <c r="Y4772" s="145"/>
      <c r="Z4772" s="145"/>
      <c r="AA4772" s="145"/>
      <c r="AB4772" s="145"/>
      <c r="AC4772" s="145"/>
      <c r="AD4772" s="145"/>
      <c r="AE4772" s="145"/>
      <c r="AF4772" s="145"/>
      <c r="AG4772" s="145" t="s">
        <v>353</v>
      </c>
      <c r="AH4772" s="145">
        <v>0</v>
      </c>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1" t="s">
        <v>3819</v>
      </c>
      <c r="D4773" s="161"/>
      <c r="E4773" s="162">
        <v>10.17</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52"/>
      <c r="B4774" s="153"/>
      <c r="C4774" s="181" t="s">
        <v>3820</v>
      </c>
      <c r="D4774" s="161"/>
      <c r="E4774" s="162">
        <v>30.51</v>
      </c>
      <c r="F4774" s="156"/>
      <c r="G4774" s="156"/>
      <c r="H4774" s="156"/>
      <c r="I4774" s="156"/>
      <c r="J4774" s="156"/>
      <c r="K4774" s="156"/>
      <c r="L4774" s="156"/>
      <c r="M4774" s="156"/>
      <c r="N4774" s="155"/>
      <c r="O4774" s="155"/>
      <c r="P4774" s="155"/>
      <c r="Q4774" s="155"/>
      <c r="R4774" s="156"/>
      <c r="S4774" s="156"/>
      <c r="T4774" s="156"/>
      <c r="U4774" s="156"/>
      <c r="V4774" s="156"/>
      <c r="W4774" s="156"/>
      <c r="X4774" s="156"/>
      <c r="Y4774" s="145"/>
      <c r="Z4774" s="145"/>
      <c r="AA4774" s="145"/>
      <c r="AB4774" s="145"/>
      <c r="AC4774" s="145"/>
      <c r="AD4774" s="145"/>
      <c r="AE4774" s="145"/>
      <c r="AF4774" s="145"/>
      <c r="AG4774" s="145" t="s">
        <v>353</v>
      </c>
      <c r="AH4774" s="145">
        <v>0</v>
      </c>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1" t="s">
        <v>3821</v>
      </c>
      <c r="D4775" s="161"/>
      <c r="E4775" s="162">
        <v>10.17</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52"/>
      <c r="B4776" s="153"/>
      <c r="C4776" s="181" t="s">
        <v>3822</v>
      </c>
      <c r="D4776" s="161"/>
      <c r="E4776" s="162">
        <v>33.9</v>
      </c>
      <c r="F4776" s="156"/>
      <c r="G4776" s="156"/>
      <c r="H4776" s="156"/>
      <c r="I4776" s="156"/>
      <c r="J4776" s="156"/>
      <c r="K4776" s="156"/>
      <c r="L4776" s="156"/>
      <c r="M4776" s="156"/>
      <c r="N4776" s="155"/>
      <c r="O4776" s="155"/>
      <c r="P4776" s="155"/>
      <c r="Q4776" s="155"/>
      <c r="R4776" s="156"/>
      <c r="S4776" s="156"/>
      <c r="T4776" s="156"/>
      <c r="U4776" s="156"/>
      <c r="V4776" s="156"/>
      <c r="W4776" s="156"/>
      <c r="X4776" s="156"/>
      <c r="Y4776" s="145"/>
      <c r="Z4776" s="145"/>
      <c r="AA4776" s="145"/>
      <c r="AB4776" s="145"/>
      <c r="AC4776" s="145"/>
      <c r="AD4776" s="145"/>
      <c r="AE4776" s="145"/>
      <c r="AF4776" s="145"/>
      <c r="AG4776" s="145" t="s">
        <v>353</v>
      </c>
      <c r="AH4776" s="145">
        <v>0</v>
      </c>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1" t="s">
        <v>3799</v>
      </c>
      <c r="D4777" s="161"/>
      <c r="E4777" s="162"/>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1" t="s">
        <v>3821</v>
      </c>
      <c r="D4778" s="161"/>
      <c r="E4778" s="162">
        <v>10.17</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1" t="s">
        <v>3823</v>
      </c>
      <c r="D4779" s="161"/>
      <c r="E4779" s="162">
        <v>10.17</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71">
        <v>548</v>
      </c>
      <c r="B4780" s="172" t="s">
        <v>3824</v>
      </c>
      <c r="C4780" s="180" t="s">
        <v>3825</v>
      </c>
      <c r="D4780" s="173" t="s">
        <v>3818</v>
      </c>
      <c r="E4780" s="174">
        <v>3156.8098599999998</v>
      </c>
      <c r="F4780" s="175"/>
      <c r="G4780" s="176">
        <f>ROUND(E4780*F4780,2)</f>
        <v>0</v>
      </c>
      <c r="H4780" s="175"/>
      <c r="I4780" s="176">
        <f>ROUND(E4780*H4780,2)</f>
        <v>0</v>
      </c>
      <c r="J4780" s="175"/>
      <c r="K4780" s="176">
        <f>ROUND(E4780*J4780,2)</f>
        <v>0</v>
      </c>
      <c r="L4780" s="176">
        <v>15</v>
      </c>
      <c r="M4780" s="176">
        <f>G4780*(1+L4780/100)</f>
        <v>0</v>
      </c>
      <c r="N4780" s="174">
        <v>5.0000000000000002E-5</v>
      </c>
      <c r="O4780" s="174">
        <f>ROUND(E4780*N4780,2)</f>
        <v>0.16</v>
      </c>
      <c r="P4780" s="174">
        <v>0</v>
      </c>
      <c r="Q4780" s="174">
        <f>ROUND(E4780*P4780,2)</f>
        <v>0</v>
      </c>
      <c r="R4780" s="176" t="s">
        <v>3809</v>
      </c>
      <c r="S4780" s="176" t="s">
        <v>327</v>
      </c>
      <c r="T4780" s="177" t="s">
        <v>327</v>
      </c>
      <c r="U4780" s="156">
        <v>8.4000000000000005E-2</v>
      </c>
      <c r="V4780" s="156">
        <f>ROUND(E4780*U4780,2)</f>
        <v>265.17</v>
      </c>
      <c r="W4780" s="156"/>
      <c r="X4780" s="156" t="s">
        <v>373</v>
      </c>
      <c r="Y4780" s="145"/>
      <c r="Z4780" s="145"/>
      <c r="AA4780" s="145"/>
      <c r="AB4780" s="145"/>
      <c r="AC4780" s="145"/>
      <c r="AD4780" s="145"/>
      <c r="AE4780" s="145"/>
      <c r="AF4780" s="145"/>
      <c r="AG4780" s="145" t="s">
        <v>374</v>
      </c>
      <c r="AH4780" s="145"/>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1" t="s">
        <v>3826</v>
      </c>
      <c r="D4781" s="161"/>
      <c r="E4781" s="162"/>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1" t="s">
        <v>3827</v>
      </c>
      <c r="D4782" s="161"/>
      <c r="E4782" s="162"/>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1" t="s">
        <v>3828</v>
      </c>
      <c r="D4783" s="161"/>
      <c r="E4783" s="162">
        <v>583.77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1" t="s">
        <v>3829</v>
      </c>
      <c r="D4784" s="161"/>
      <c r="E4784" s="162">
        <v>22.078130000000002</v>
      </c>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1" t="s">
        <v>3830</v>
      </c>
      <c r="D4785" s="161"/>
      <c r="E4785" s="162">
        <v>31.350940000000001</v>
      </c>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1" t="s">
        <v>3831</v>
      </c>
      <c r="D4786" s="161"/>
      <c r="E4786" s="162">
        <v>0.66881999999999997</v>
      </c>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1" t="s">
        <v>3832</v>
      </c>
      <c r="D4787" s="161"/>
      <c r="E4787" s="162"/>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1" t="s">
        <v>3833</v>
      </c>
      <c r="D4788" s="161"/>
      <c r="E4788" s="162">
        <v>1516.9967999999999</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1" t="s">
        <v>3834</v>
      </c>
      <c r="D4789" s="161"/>
      <c r="E4789" s="162">
        <v>80.953130000000002</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1" t="s">
        <v>3835</v>
      </c>
      <c r="D4790" s="161"/>
      <c r="E4790" s="162">
        <v>66.057749999999999</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1" t="s">
        <v>3836</v>
      </c>
      <c r="D4791" s="161"/>
      <c r="E4791" s="162">
        <v>20.724</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1" t="s">
        <v>3837</v>
      </c>
      <c r="D4792" s="161"/>
      <c r="E4792" s="162"/>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1" t="s">
        <v>3838</v>
      </c>
      <c r="D4793" s="161"/>
      <c r="E4793" s="162">
        <v>292.8</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1" t="s">
        <v>3839</v>
      </c>
      <c r="D4794" s="161"/>
      <c r="E4794" s="162">
        <v>88.3125</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1" t="s">
        <v>3840</v>
      </c>
      <c r="D4795" s="161"/>
      <c r="E4795" s="162">
        <v>35.325000000000003</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1" t="s">
        <v>3841</v>
      </c>
      <c r="D4796" s="161"/>
      <c r="E4796" s="162">
        <v>262.25279999999998</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1" t="s">
        <v>3842</v>
      </c>
      <c r="D4797" s="161"/>
      <c r="E4797" s="162">
        <v>155.52000000000001</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71">
        <v>549</v>
      </c>
      <c r="B4798" s="172" t="s">
        <v>3843</v>
      </c>
      <c r="C4798" s="180" t="s">
        <v>3844</v>
      </c>
      <c r="D4798" s="173" t="s">
        <v>3818</v>
      </c>
      <c r="E4798" s="174">
        <v>335.32799999999997</v>
      </c>
      <c r="F4798" s="175"/>
      <c r="G4798" s="176">
        <f>ROUND(E4798*F4798,2)</f>
        <v>0</v>
      </c>
      <c r="H4798" s="175"/>
      <c r="I4798" s="176">
        <f>ROUND(E4798*H4798,2)</f>
        <v>0</v>
      </c>
      <c r="J4798" s="175"/>
      <c r="K4798" s="176">
        <f>ROUND(E4798*J4798,2)</f>
        <v>0</v>
      </c>
      <c r="L4798" s="176">
        <v>15</v>
      </c>
      <c r="M4798" s="176">
        <f>G4798*(1+L4798/100)</f>
        <v>0</v>
      </c>
      <c r="N4798" s="174">
        <v>5.0000000000000002E-5</v>
      </c>
      <c r="O4798" s="174">
        <f>ROUND(E4798*N4798,2)</f>
        <v>0.02</v>
      </c>
      <c r="P4798" s="174">
        <v>0</v>
      </c>
      <c r="Q4798" s="174">
        <f>ROUND(E4798*P4798,2)</f>
        <v>0</v>
      </c>
      <c r="R4798" s="176" t="s">
        <v>3809</v>
      </c>
      <c r="S4798" s="176" t="s">
        <v>327</v>
      </c>
      <c r="T4798" s="177" t="s">
        <v>327</v>
      </c>
      <c r="U4798" s="156">
        <v>4.3999999999999997E-2</v>
      </c>
      <c r="V4798" s="156">
        <f>ROUND(E4798*U4798,2)</f>
        <v>14.75</v>
      </c>
      <c r="W4798" s="156"/>
      <c r="X4798" s="156" t="s">
        <v>373</v>
      </c>
      <c r="Y4798" s="145"/>
      <c r="Z4798" s="145"/>
      <c r="AA4798" s="145"/>
      <c r="AB4798" s="145"/>
      <c r="AC4798" s="145"/>
      <c r="AD4798" s="145"/>
      <c r="AE4798" s="145"/>
      <c r="AF4798" s="145"/>
      <c r="AG4798" s="145" t="s">
        <v>374</v>
      </c>
      <c r="AH4798" s="145"/>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1" t="s">
        <v>3826</v>
      </c>
      <c r="D4799" s="161"/>
      <c r="E4799" s="162"/>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1" t="s">
        <v>3845</v>
      </c>
      <c r="D4800" s="161"/>
      <c r="E4800" s="162"/>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1" t="s">
        <v>3846</v>
      </c>
      <c r="D4801" s="161"/>
      <c r="E4801" s="162">
        <v>310.36500000000001</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1" t="s">
        <v>3847</v>
      </c>
      <c r="D4802" s="161"/>
      <c r="E4802" s="162">
        <v>10.5975</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1" t="s">
        <v>3848</v>
      </c>
      <c r="D4803" s="161"/>
      <c r="E4803" s="162">
        <v>3.7679999999999998</v>
      </c>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1" t="s">
        <v>3849</v>
      </c>
      <c r="D4804" s="161"/>
      <c r="E4804" s="162">
        <v>10.5975</v>
      </c>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71">
        <v>550</v>
      </c>
      <c r="B4805" s="172" t="s">
        <v>3850</v>
      </c>
      <c r="C4805" s="180" t="s">
        <v>3851</v>
      </c>
      <c r="D4805" s="173" t="s">
        <v>3852</v>
      </c>
      <c r="E4805" s="174">
        <v>3</v>
      </c>
      <c r="F4805" s="175"/>
      <c r="G4805" s="176">
        <f>ROUND(E4805*F4805,2)</f>
        <v>0</v>
      </c>
      <c r="H4805" s="175"/>
      <c r="I4805" s="176">
        <f>ROUND(E4805*H4805,2)</f>
        <v>0</v>
      </c>
      <c r="J4805" s="175"/>
      <c r="K4805" s="176">
        <f>ROUND(E4805*J4805,2)</f>
        <v>0</v>
      </c>
      <c r="L4805" s="176">
        <v>15</v>
      </c>
      <c r="M4805" s="176">
        <f>G4805*(1+L4805/100)</f>
        <v>0</v>
      </c>
      <c r="N4805" s="174">
        <v>0.01</v>
      </c>
      <c r="O4805" s="174">
        <f>ROUND(E4805*N4805,2)</f>
        <v>0.03</v>
      </c>
      <c r="P4805" s="174">
        <v>0</v>
      </c>
      <c r="Q4805" s="174">
        <f>ROUND(E4805*P4805,2)</f>
        <v>0</v>
      </c>
      <c r="R4805" s="176"/>
      <c r="S4805" s="176" t="s">
        <v>760</v>
      </c>
      <c r="T4805" s="177" t="s">
        <v>328</v>
      </c>
      <c r="U4805" s="156">
        <v>0</v>
      </c>
      <c r="V4805" s="156">
        <f>ROUND(E4805*U4805,2)</f>
        <v>0</v>
      </c>
      <c r="W4805" s="156"/>
      <c r="X4805" s="156" t="s">
        <v>373</v>
      </c>
      <c r="Y4805" s="145"/>
      <c r="Z4805" s="145"/>
      <c r="AA4805" s="145"/>
      <c r="AB4805" s="145"/>
      <c r="AC4805" s="145"/>
      <c r="AD4805" s="145"/>
      <c r="AE4805" s="145"/>
      <c r="AF4805" s="145"/>
      <c r="AG4805" s="145" t="s">
        <v>374</v>
      </c>
      <c r="AH4805" s="145"/>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1" t="s">
        <v>3853</v>
      </c>
      <c r="D4806" s="161"/>
      <c r="E4806" s="162">
        <v>3</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ht="20.399999999999999" outlineLevel="1" x14ac:dyDescent="0.25">
      <c r="A4807" s="187">
        <v>551</v>
      </c>
      <c r="B4807" s="188" t="s">
        <v>3854</v>
      </c>
      <c r="C4807" s="198" t="s">
        <v>3855</v>
      </c>
      <c r="D4807" s="189" t="s">
        <v>3852</v>
      </c>
      <c r="E4807" s="190">
        <v>1</v>
      </c>
      <c r="F4807" s="191"/>
      <c r="G4807" s="192">
        <f>ROUND(E4807*F4807,2)</f>
        <v>0</v>
      </c>
      <c r="H4807" s="191"/>
      <c r="I4807" s="192">
        <f>ROUND(E4807*H4807,2)</f>
        <v>0</v>
      </c>
      <c r="J4807" s="191"/>
      <c r="K4807" s="192">
        <f>ROUND(E4807*J4807,2)</f>
        <v>0</v>
      </c>
      <c r="L4807" s="192">
        <v>15</v>
      </c>
      <c r="M4807" s="192">
        <f>G4807*(1+L4807/100)</f>
        <v>0</v>
      </c>
      <c r="N4807" s="190">
        <v>0.55000000000000004</v>
      </c>
      <c r="O4807" s="190">
        <f>ROUND(E4807*N4807,2)</f>
        <v>0.55000000000000004</v>
      </c>
      <c r="P4807" s="190">
        <v>0</v>
      </c>
      <c r="Q4807" s="190">
        <f>ROUND(E4807*P4807,2)</f>
        <v>0</v>
      </c>
      <c r="R4807" s="192"/>
      <c r="S4807" s="192" t="s">
        <v>760</v>
      </c>
      <c r="T4807" s="193" t="s">
        <v>328</v>
      </c>
      <c r="U4807" s="156">
        <v>0</v>
      </c>
      <c r="V4807" s="156">
        <f>ROUND(E4807*U4807,2)</f>
        <v>0</v>
      </c>
      <c r="W4807" s="156"/>
      <c r="X4807" s="156" t="s">
        <v>373</v>
      </c>
      <c r="Y4807" s="145"/>
      <c r="Z4807" s="145"/>
      <c r="AA4807" s="145"/>
      <c r="AB4807" s="145"/>
      <c r="AC4807" s="145"/>
      <c r="AD4807" s="145"/>
      <c r="AE4807" s="145"/>
      <c r="AF4807" s="145"/>
      <c r="AG4807" s="145" t="s">
        <v>374</v>
      </c>
      <c r="AH4807" s="145"/>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71">
        <v>552</v>
      </c>
      <c r="B4808" s="172" t="s">
        <v>3856</v>
      </c>
      <c r="C4808" s="180" t="s">
        <v>3857</v>
      </c>
      <c r="D4808" s="173" t="s">
        <v>701</v>
      </c>
      <c r="E4808" s="174">
        <v>2</v>
      </c>
      <c r="F4808" s="175"/>
      <c r="G4808" s="176">
        <f>ROUND(E4808*F4808,2)</f>
        <v>0</v>
      </c>
      <c r="H4808" s="175"/>
      <c r="I4808" s="176">
        <f>ROUND(E4808*H4808,2)</f>
        <v>0</v>
      </c>
      <c r="J4808" s="175"/>
      <c r="K4808" s="176">
        <f>ROUND(E4808*J4808,2)</f>
        <v>0</v>
      </c>
      <c r="L4808" s="176">
        <v>15</v>
      </c>
      <c r="M4808" s="176">
        <f>G4808*(1+L4808/100)</f>
        <v>0</v>
      </c>
      <c r="N4808" s="174">
        <v>4.7620000000000003E-2</v>
      </c>
      <c r="O4808" s="174">
        <f>ROUND(E4808*N4808,2)</f>
        <v>0.1</v>
      </c>
      <c r="P4808" s="174">
        <v>0</v>
      </c>
      <c r="Q4808" s="174">
        <f>ROUND(E4808*P4808,2)</f>
        <v>0</v>
      </c>
      <c r="R4808" s="176"/>
      <c r="S4808" s="176" t="s">
        <v>760</v>
      </c>
      <c r="T4808" s="177" t="s">
        <v>328</v>
      </c>
      <c r="U4808" s="156">
        <v>1.0940000000000001</v>
      </c>
      <c r="V4808" s="156">
        <f>ROUND(E4808*U4808,2)</f>
        <v>2.19</v>
      </c>
      <c r="W4808" s="156"/>
      <c r="X4808" s="156" t="s">
        <v>373</v>
      </c>
      <c r="Y4808" s="145"/>
      <c r="Z4808" s="145"/>
      <c r="AA4808" s="145"/>
      <c r="AB4808" s="145"/>
      <c r="AC4808" s="145"/>
      <c r="AD4808" s="145"/>
      <c r="AE4808" s="145"/>
      <c r="AF4808" s="145"/>
      <c r="AG4808" s="145" t="s">
        <v>374</v>
      </c>
      <c r="AH4808" s="145"/>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1" t="s">
        <v>3858</v>
      </c>
      <c r="D4809" s="161"/>
      <c r="E4809" s="162">
        <v>2</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87">
        <v>553</v>
      </c>
      <c r="B4810" s="188" t="s">
        <v>3859</v>
      </c>
      <c r="C4810" s="198" t="s">
        <v>3860</v>
      </c>
      <c r="D4810" s="189" t="s">
        <v>3852</v>
      </c>
      <c r="E4810" s="190">
        <v>1</v>
      </c>
      <c r="F4810" s="191"/>
      <c r="G4810" s="192">
        <f t="shared" ref="G4810:G4821" si="21">ROUND(E4810*F4810,2)</f>
        <v>0</v>
      </c>
      <c r="H4810" s="191"/>
      <c r="I4810" s="192">
        <f t="shared" ref="I4810:I4821" si="22">ROUND(E4810*H4810,2)</f>
        <v>0</v>
      </c>
      <c r="J4810" s="191"/>
      <c r="K4810" s="192">
        <f t="shared" ref="K4810:K4821" si="23">ROUND(E4810*J4810,2)</f>
        <v>0</v>
      </c>
      <c r="L4810" s="192">
        <v>15</v>
      </c>
      <c r="M4810" s="192">
        <f t="shared" ref="M4810:M4821" si="24">G4810*(1+L4810/100)</f>
        <v>0</v>
      </c>
      <c r="N4810" s="190">
        <v>0.1</v>
      </c>
      <c r="O4810" s="190">
        <f t="shared" ref="O4810:O4821" si="25">ROUND(E4810*N4810,2)</f>
        <v>0.1</v>
      </c>
      <c r="P4810" s="190">
        <v>0</v>
      </c>
      <c r="Q4810" s="190">
        <f t="shared" ref="Q4810:Q4821" si="26">ROUND(E4810*P4810,2)</f>
        <v>0</v>
      </c>
      <c r="R4810" s="192"/>
      <c r="S4810" s="192" t="s">
        <v>760</v>
      </c>
      <c r="T4810" s="193" t="s">
        <v>328</v>
      </c>
      <c r="U4810" s="156">
        <v>0</v>
      </c>
      <c r="V4810" s="156">
        <f t="shared" ref="V4810:V4821" si="27">ROUND(E4810*U4810,2)</f>
        <v>0</v>
      </c>
      <c r="W4810" s="156"/>
      <c r="X4810" s="156" t="s">
        <v>373</v>
      </c>
      <c r="Y4810" s="145"/>
      <c r="Z4810" s="145"/>
      <c r="AA4810" s="145"/>
      <c r="AB4810" s="145"/>
      <c r="AC4810" s="145"/>
      <c r="AD4810" s="145"/>
      <c r="AE4810" s="145"/>
      <c r="AF4810" s="145"/>
      <c r="AG4810" s="145" t="s">
        <v>374</v>
      </c>
      <c r="AH4810" s="145"/>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ht="20.399999999999999" outlineLevel="1" x14ac:dyDescent="0.25">
      <c r="A4811" s="187">
        <v>554</v>
      </c>
      <c r="B4811" s="188" t="s">
        <v>3861</v>
      </c>
      <c r="C4811" s="198" t="s">
        <v>3862</v>
      </c>
      <c r="D4811" s="189" t="s">
        <v>1770</v>
      </c>
      <c r="E4811" s="190">
        <v>1</v>
      </c>
      <c r="F4811" s="191"/>
      <c r="G4811" s="192">
        <f t="shared" si="21"/>
        <v>0</v>
      </c>
      <c r="H4811" s="191"/>
      <c r="I4811" s="192">
        <f t="shared" si="22"/>
        <v>0</v>
      </c>
      <c r="J4811" s="191"/>
      <c r="K4811" s="192">
        <f t="shared" si="23"/>
        <v>0</v>
      </c>
      <c r="L4811" s="192">
        <v>15</v>
      </c>
      <c r="M4811" s="192">
        <f t="shared" si="24"/>
        <v>0</v>
      </c>
      <c r="N4811" s="190">
        <v>0.28000000000000003</v>
      </c>
      <c r="O4811" s="190">
        <f t="shared" si="25"/>
        <v>0.28000000000000003</v>
      </c>
      <c r="P4811" s="190">
        <v>0</v>
      </c>
      <c r="Q4811" s="190">
        <f t="shared" si="26"/>
        <v>0</v>
      </c>
      <c r="R4811" s="192"/>
      <c r="S4811" s="192" t="s">
        <v>760</v>
      </c>
      <c r="T4811" s="193" t="s">
        <v>328</v>
      </c>
      <c r="U4811" s="156">
        <v>0</v>
      </c>
      <c r="V4811" s="156">
        <f t="shared" si="27"/>
        <v>0</v>
      </c>
      <c r="W4811" s="156"/>
      <c r="X4811" s="156" t="s">
        <v>373</v>
      </c>
      <c r="Y4811" s="145"/>
      <c r="Z4811" s="145"/>
      <c r="AA4811" s="145"/>
      <c r="AB4811" s="145"/>
      <c r="AC4811" s="145"/>
      <c r="AD4811" s="145"/>
      <c r="AE4811" s="145"/>
      <c r="AF4811" s="145"/>
      <c r="AG4811" s="145" t="s">
        <v>374</v>
      </c>
      <c r="AH4811" s="145"/>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ht="20.399999999999999" outlineLevel="1" x14ac:dyDescent="0.25">
      <c r="A4812" s="187">
        <v>555</v>
      </c>
      <c r="B4812" s="188" t="s">
        <v>3863</v>
      </c>
      <c r="C4812" s="198" t="s">
        <v>3864</v>
      </c>
      <c r="D4812" s="189" t="s">
        <v>1770</v>
      </c>
      <c r="E4812" s="190">
        <v>1</v>
      </c>
      <c r="F4812" s="191"/>
      <c r="G4812" s="192">
        <f t="shared" si="21"/>
        <v>0</v>
      </c>
      <c r="H4812" s="191"/>
      <c r="I4812" s="192">
        <f t="shared" si="22"/>
        <v>0</v>
      </c>
      <c r="J4812" s="191"/>
      <c r="K4812" s="192">
        <f t="shared" si="23"/>
        <v>0</v>
      </c>
      <c r="L4812" s="192">
        <v>15</v>
      </c>
      <c r="M4812" s="192">
        <f t="shared" si="24"/>
        <v>0</v>
      </c>
      <c r="N4812" s="190">
        <v>0.2</v>
      </c>
      <c r="O4812" s="190">
        <f t="shared" si="25"/>
        <v>0.2</v>
      </c>
      <c r="P4812" s="190">
        <v>0</v>
      </c>
      <c r="Q4812" s="190">
        <f t="shared" si="26"/>
        <v>0</v>
      </c>
      <c r="R4812" s="192"/>
      <c r="S4812" s="192" t="s">
        <v>760</v>
      </c>
      <c r="T4812" s="193" t="s">
        <v>328</v>
      </c>
      <c r="U4812" s="156">
        <v>0</v>
      </c>
      <c r="V4812" s="156">
        <f t="shared" si="27"/>
        <v>0</v>
      </c>
      <c r="W4812" s="156"/>
      <c r="X4812" s="156" t="s">
        <v>373</v>
      </c>
      <c r="Y4812" s="145"/>
      <c r="Z4812" s="145"/>
      <c r="AA4812" s="145"/>
      <c r="AB4812" s="145"/>
      <c r="AC4812" s="145"/>
      <c r="AD4812" s="145"/>
      <c r="AE4812" s="145"/>
      <c r="AF4812" s="145"/>
      <c r="AG4812" s="145" t="s">
        <v>374</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ht="20.399999999999999" outlineLevel="1" x14ac:dyDescent="0.25">
      <c r="A4813" s="187">
        <v>556</v>
      </c>
      <c r="B4813" s="188" t="s">
        <v>3865</v>
      </c>
      <c r="C4813" s="198" t="s">
        <v>3866</v>
      </c>
      <c r="D4813" s="189" t="s">
        <v>1770</v>
      </c>
      <c r="E4813" s="190">
        <v>1</v>
      </c>
      <c r="F4813" s="191"/>
      <c r="G4813" s="192">
        <f t="shared" si="21"/>
        <v>0</v>
      </c>
      <c r="H4813" s="191"/>
      <c r="I4813" s="192">
        <f t="shared" si="22"/>
        <v>0</v>
      </c>
      <c r="J4813" s="191"/>
      <c r="K4813" s="192">
        <f t="shared" si="23"/>
        <v>0</v>
      </c>
      <c r="L4813" s="192">
        <v>15</v>
      </c>
      <c r="M4813" s="192">
        <f t="shared" si="24"/>
        <v>0</v>
      </c>
      <c r="N4813" s="190">
        <v>0.15</v>
      </c>
      <c r="O4813" s="190">
        <f t="shared" si="25"/>
        <v>0.15</v>
      </c>
      <c r="P4813" s="190">
        <v>0</v>
      </c>
      <c r="Q4813" s="190">
        <f t="shared" si="26"/>
        <v>0</v>
      </c>
      <c r="R4813" s="192"/>
      <c r="S4813" s="192" t="s">
        <v>760</v>
      </c>
      <c r="T4813" s="193" t="s">
        <v>328</v>
      </c>
      <c r="U4813" s="156">
        <v>0</v>
      </c>
      <c r="V4813" s="156">
        <f t="shared" si="27"/>
        <v>0</v>
      </c>
      <c r="W4813" s="156"/>
      <c r="X4813" s="156" t="s">
        <v>373</v>
      </c>
      <c r="Y4813" s="145"/>
      <c r="Z4813" s="145"/>
      <c r="AA4813" s="145"/>
      <c r="AB4813" s="145"/>
      <c r="AC4813" s="145"/>
      <c r="AD4813" s="145"/>
      <c r="AE4813" s="145"/>
      <c r="AF4813" s="145"/>
      <c r="AG4813" s="145" t="s">
        <v>374</v>
      </c>
      <c r="AH4813" s="145"/>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ht="20.399999999999999" outlineLevel="1" x14ac:dyDescent="0.25">
      <c r="A4814" s="187">
        <v>557</v>
      </c>
      <c r="B4814" s="188" t="s">
        <v>3867</v>
      </c>
      <c r="C4814" s="198" t="s">
        <v>3868</v>
      </c>
      <c r="D4814" s="189" t="s">
        <v>1770</v>
      </c>
      <c r="E4814" s="190">
        <v>1</v>
      </c>
      <c r="F4814" s="191"/>
      <c r="G4814" s="192">
        <f t="shared" si="21"/>
        <v>0</v>
      </c>
      <c r="H4814" s="191"/>
      <c r="I4814" s="192">
        <f t="shared" si="22"/>
        <v>0</v>
      </c>
      <c r="J4814" s="191"/>
      <c r="K4814" s="192">
        <f t="shared" si="23"/>
        <v>0</v>
      </c>
      <c r="L4814" s="192">
        <v>15</v>
      </c>
      <c r="M4814" s="192">
        <f t="shared" si="24"/>
        <v>0</v>
      </c>
      <c r="N4814" s="190">
        <v>0.27200000000000002</v>
      </c>
      <c r="O4814" s="190">
        <f t="shared" si="25"/>
        <v>0.27</v>
      </c>
      <c r="P4814" s="190">
        <v>0</v>
      </c>
      <c r="Q4814" s="190">
        <f t="shared" si="26"/>
        <v>0</v>
      </c>
      <c r="R4814" s="192"/>
      <c r="S4814" s="192" t="s">
        <v>760</v>
      </c>
      <c r="T4814" s="193" t="s">
        <v>328</v>
      </c>
      <c r="U4814" s="156">
        <v>0</v>
      </c>
      <c r="V4814" s="156">
        <f t="shared" si="27"/>
        <v>0</v>
      </c>
      <c r="W4814" s="156"/>
      <c r="X4814" s="156" t="s">
        <v>373</v>
      </c>
      <c r="Y4814" s="145"/>
      <c r="Z4814" s="145"/>
      <c r="AA4814" s="145"/>
      <c r="AB4814" s="145"/>
      <c r="AC4814" s="145"/>
      <c r="AD4814" s="145"/>
      <c r="AE4814" s="145"/>
      <c r="AF4814" s="145"/>
      <c r="AG4814" s="145" t="s">
        <v>374</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ht="20.399999999999999" outlineLevel="1" x14ac:dyDescent="0.25">
      <c r="A4815" s="187">
        <v>558</v>
      </c>
      <c r="B4815" s="188" t="s">
        <v>3869</v>
      </c>
      <c r="C4815" s="198" t="s">
        <v>3870</v>
      </c>
      <c r="D4815" s="189" t="s">
        <v>1770</v>
      </c>
      <c r="E4815" s="190">
        <v>1</v>
      </c>
      <c r="F4815" s="191"/>
      <c r="G4815" s="192">
        <f t="shared" si="21"/>
        <v>0</v>
      </c>
      <c r="H4815" s="191"/>
      <c r="I4815" s="192">
        <f t="shared" si="22"/>
        <v>0</v>
      </c>
      <c r="J4815" s="191"/>
      <c r="K4815" s="192">
        <f t="shared" si="23"/>
        <v>0</v>
      </c>
      <c r="L4815" s="192">
        <v>15</v>
      </c>
      <c r="M4815" s="192">
        <f t="shared" si="24"/>
        <v>0</v>
      </c>
      <c r="N4815" s="190">
        <v>0.1</v>
      </c>
      <c r="O4815" s="190">
        <f t="shared" si="25"/>
        <v>0.1</v>
      </c>
      <c r="P4815" s="190">
        <v>0</v>
      </c>
      <c r="Q4815" s="190">
        <f t="shared" si="26"/>
        <v>0</v>
      </c>
      <c r="R4815" s="192"/>
      <c r="S4815" s="192" t="s">
        <v>760</v>
      </c>
      <c r="T4815" s="193" t="s">
        <v>328</v>
      </c>
      <c r="U4815" s="156">
        <v>0</v>
      </c>
      <c r="V4815" s="156">
        <f t="shared" si="27"/>
        <v>0</v>
      </c>
      <c r="W4815" s="156"/>
      <c r="X4815" s="156" t="s">
        <v>373</v>
      </c>
      <c r="Y4815" s="145"/>
      <c r="Z4815" s="145"/>
      <c r="AA4815" s="145"/>
      <c r="AB4815" s="145"/>
      <c r="AC4815" s="145"/>
      <c r="AD4815" s="145"/>
      <c r="AE4815" s="145"/>
      <c r="AF4815" s="145"/>
      <c r="AG4815" s="145" t="s">
        <v>374</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87">
        <v>559</v>
      </c>
      <c r="B4816" s="188" t="s">
        <v>3871</v>
      </c>
      <c r="C4816" s="198" t="s">
        <v>3872</v>
      </c>
      <c r="D4816" s="189" t="s">
        <v>1770</v>
      </c>
      <c r="E4816" s="190">
        <v>1</v>
      </c>
      <c r="F4816" s="191"/>
      <c r="G4816" s="192">
        <f t="shared" si="21"/>
        <v>0</v>
      </c>
      <c r="H4816" s="191"/>
      <c r="I4816" s="192">
        <f t="shared" si="22"/>
        <v>0</v>
      </c>
      <c r="J4816" s="191"/>
      <c r="K4816" s="192">
        <f t="shared" si="23"/>
        <v>0</v>
      </c>
      <c r="L4816" s="192">
        <v>15</v>
      </c>
      <c r="M4816" s="192">
        <f t="shared" si="24"/>
        <v>0</v>
      </c>
      <c r="N4816" s="190">
        <v>0.182</v>
      </c>
      <c r="O4816" s="190">
        <f t="shared" si="25"/>
        <v>0.18</v>
      </c>
      <c r="P4816" s="190">
        <v>0</v>
      </c>
      <c r="Q4816" s="190">
        <f t="shared" si="26"/>
        <v>0</v>
      </c>
      <c r="R4816" s="192"/>
      <c r="S4816" s="192" t="s">
        <v>760</v>
      </c>
      <c r="T4816" s="193" t="s">
        <v>328</v>
      </c>
      <c r="U4816" s="156">
        <v>0</v>
      </c>
      <c r="V4816" s="156">
        <f t="shared" si="27"/>
        <v>0</v>
      </c>
      <c r="W4816" s="156"/>
      <c r="X4816" s="156" t="s">
        <v>373</v>
      </c>
      <c r="Y4816" s="145"/>
      <c r="Z4816" s="145"/>
      <c r="AA4816" s="145"/>
      <c r="AB4816" s="145"/>
      <c r="AC4816" s="145"/>
      <c r="AD4816" s="145"/>
      <c r="AE4816" s="145"/>
      <c r="AF4816" s="145"/>
      <c r="AG4816" s="145" t="s">
        <v>374</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87">
        <v>560</v>
      </c>
      <c r="B4817" s="188" t="s">
        <v>3873</v>
      </c>
      <c r="C4817" s="198" t="s">
        <v>3874</v>
      </c>
      <c r="D4817" s="189" t="s">
        <v>1770</v>
      </c>
      <c r="E4817" s="190">
        <v>1</v>
      </c>
      <c r="F4817" s="191"/>
      <c r="G4817" s="192">
        <f t="shared" si="21"/>
        <v>0</v>
      </c>
      <c r="H4817" s="191"/>
      <c r="I4817" s="192">
        <f t="shared" si="22"/>
        <v>0</v>
      </c>
      <c r="J4817" s="191"/>
      <c r="K4817" s="192">
        <f t="shared" si="23"/>
        <v>0</v>
      </c>
      <c r="L4817" s="192">
        <v>15</v>
      </c>
      <c r="M4817" s="192">
        <f t="shared" si="24"/>
        <v>0</v>
      </c>
      <c r="N4817" s="190">
        <v>2.7300000000000001E-2</v>
      </c>
      <c r="O4817" s="190">
        <f t="shared" si="25"/>
        <v>0.03</v>
      </c>
      <c r="P4817" s="190">
        <v>0</v>
      </c>
      <c r="Q4817" s="190">
        <f t="shared" si="26"/>
        <v>0</v>
      </c>
      <c r="R4817" s="192"/>
      <c r="S4817" s="192" t="s">
        <v>760</v>
      </c>
      <c r="T4817" s="193" t="s">
        <v>328</v>
      </c>
      <c r="U4817" s="156">
        <v>0</v>
      </c>
      <c r="V4817" s="156">
        <f t="shared" si="27"/>
        <v>0</v>
      </c>
      <c r="W4817" s="156"/>
      <c r="X4817" s="156" t="s">
        <v>373</v>
      </c>
      <c r="Y4817" s="145"/>
      <c r="Z4817" s="145"/>
      <c r="AA4817" s="145"/>
      <c r="AB4817" s="145"/>
      <c r="AC4817" s="145"/>
      <c r="AD4817" s="145"/>
      <c r="AE4817" s="145"/>
      <c r="AF4817" s="145"/>
      <c r="AG4817" s="145" t="s">
        <v>374</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87">
        <v>561</v>
      </c>
      <c r="B4818" s="188" t="s">
        <v>3875</v>
      </c>
      <c r="C4818" s="198" t="s">
        <v>3876</v>
      </c>
      <c r="D4818" s="189" t="s">
        <v>1770</v>
      </c>
      <c r="E4818" s="190">
        <v>1</v>
      </c>
      <c r="F4818" s="191"/>
      <c r="G4818" s="192">
        <f t="shared" si="21"/>
        <v>0</v>
      </c>
      <c r="H4818" s="191"/>
      <c r="I4818" s="192">
        <f t="shared" si="22"/>
        <v>0</v>
      </c>
      <c r="J4818" s="191"/>
      <c r="K4818" s="192">
        <f t="shared" si="23"/>
        <v>0</v>
      </c>
      <c r="L4818" s="192">
        <v>15</v>
      </c>
      <c r="M4818" s="192">
        <f t="shared" si="24"/>
        <v>0</v>
      </c>
      <c r="N4818" s="190">
        <v>4.2200000000000001E-2</v>
      </c>
      <c r="O4818" s="190">
        <f t="shared" si="25"/>
        <v>0.04</v>
      </c>
      <c r="P4818" s="190">
        <v>0</v>
      </c>
      <c r="Q4818" s="190">
        <f t="shared" si="26"/>
        <v>0</v>
      </c>
      <c r="R4818" s="192"/>
      <c r="S4818" s="192" t="s">
        <v>760</v>
      </c>
      <c r="T4818" s="193" t="s">
        <v>328</v>
      </c>
      <c r="U4818" s="156">
        <v>0</v>
      </c>
      <c r="V4818" s="156">
        <f t="shared" si="27"/>
        <v>0</v>
      </c>
      <c r="W4818" s="156"/>
      <c r="X4818" s="156" t="s">
        <v>373</v>
      </c>
      <c r="Y4818" s="145"/>
      <c r="Z4818" s="145"/>
      <c r="AA4818" s="145"/>
      <c r="AB4818" s="145"/>
      <c r="AC4818" s="145"/>
      <c r="AD4818" s="145"/>
      <c r="AE4818" s="145"/>
      <c r="AF4818" s="145"/>
      <c r="AG4818" s="145" t="s">
        <v>374</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87">
        <v>562</v>
      </c>
      <c r="B4819" s="188" t="s">
        <v>3877</v>
      </c>
      <c r="C4819" s="198" t="s">
        <v>3878</v>
      </c>
      <c r="D4819" s="189" t="s">
        <v>1770</v>
      </c>
      <c r="E4819" s="190">
        <v>1</v>
      </c>
      <c r="F4819" s="191"/>
      <c r="G4819" s="192">
        <f t="shared" si="21"/>
        <v>0</v>
      </c>
      <c r="H4819" s="191"/>
      <c r="I4819" s="192">
        <f t="shared" si="22"/>
        <v>0</v>
      </c>
      <c r="J4819" s="191"/>
      <c r="K4819" s="192">
        <f t="shared" si="23"/>
        <v>0</v>
      </c>
      <c r="L4819" s="192">
        <v>15</v>
      </c>
      <c r="M4819" s="192">
        <f t="shared" si="24"/>
        <v>0</v>
      </c>
      <c r="N4819" s="190">
        <v>0.36899999999999999</v>
      </c>
      <c r="O4819" s="190">
        <f t="shared" si="25"/>
        <v>0.37</v>
      </c>
      <c r="P4819" s="190">
        <v>0</v>
      </c>
      <c r="Q4819" s="190">
        <f t="shared" si="26"/>
        <v>0</v>
      </c>
      <c r="R4819" s="192"/>
      <c r="S4819" s="192" t="s">
        <v>760</v>
      </c>
      <c r="T4819" s="193" t="s">
        <v>328</v>
      </c>
      <c r="U4819" s="156">
        <v>0</v>
      </c>
      <c r="V4819" s="156">
        <f t="shared" si="27"/>
        <v>0</v>
      </c>
      <c r="W4819" s="156"/>
      <c r="X4819" s="156" t="s">
        <v>373</v>
      </c>
      <c r="Y4819" s="145"/>
      <c r="Z4819" s="145"/>
      <c r="AA4819" s="145"/>
      <c r="AB4819" s="145"/>
      <c r="AC4819" s="145"/>
      <c r="AD4819" s="145"/>
      <c r="AE4819" s="145"/>
      <c r="AF4819" s="145"/>
      <c r="AG4819" s="145" t="s">
        <v>374</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87">
        <v>563</v>
      </c>
      <c r="B4820" s="188" t="s">
        <v>3879</v>
      </c>
      <c r="C4820" s="198" t="s">
        <v>3880</v>
      </c>
      <c r="D4820" s="189" t="s">
        <v>1770</v>
      </c>
      <c r="E4820" s="190">
        <v>1</v>
      </c>
      <c r="F4820" s="191"/>
      <c r="G4820" s="192">
        <f t="shared" si="21"/>
        <v>0</v>
      </c>
      <c r="H4820" s="191"/>
      <c r="I4820" s="192">
        <f t="shared" si="22"/>
        <v>0</v>
      </c>
      <c r="J4820" s="191"/>
      <c r="K4820" s="192">
        <f t="shared" si="23"/>
        <v>0</v>
      </c>
      <c r="L4820" s="192">
        <v>15</v>
      </c>
      <c r="M4820" s="192">
        <f t="shared" si="24"/>
        <v>0</v>
      </c>
      <c r="N4820" s="190">
        <v>0.61719999999999997</v>
      </c>
      <c r="O4820" s="190">
        <f t="shared" si="25"/>
        <v>0.62</v>
      </c>
      <c r="P4820" s="190">
        <v>0</v>
      </c>
      <c r="Q4820" s="190">
        <f t="shared" si="26"/>
        <v>0</v>
      </c>
      <c r="R4820" s="192"/>
      <c r="S4820" s="192" t="s">
        <v>760</v>
      </c>
      <c r="T4820" s="193" t="s">
        <v>328</v>
      </c>
      <c r="U4820" s="156">
        <v>0</v>
      </c>
      <c r="V4820" s="156">
        <f t="shared" si="27"/>
        <v>0</v>
      </c>
      <c r="W4820" s="156"/>
      <c r="X4820" s="156" t="s">
        <v>373</v>
      </c>
      <c r="Y4820" s="145"/>
      <c r="Z4820" s="145"/>
      <c r="AA4820" s="145"/>
      <c r="AB4820" s="145"/>
      <c r="AC4820" s="145"/>
      <c r="AD4820" s="145"/>
      <c r="AE4820" s="145"/>
      <c r="AF4820" s="145"/>
      <c r="AG4820" s="145" t="s">
        <v>374</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outlineLevel="1" x14ac:dyDescent="0.25">
      <c r="A4821" s="171">
        <v>564</v>
      </c>
      <c r="B4821" s="172" t="s">
        <v>3881</v>
      </c>
      <c r="C4821" s="180" t="s">
        <v>3882</v>
      </c>
      <c r="D4821" s="173" t="s">
        <v>505</v>
      </c>
      <c r="E4821" s="174">
        <v>0.16796</v>
      </c>
      <c r="F4821" s="175"/>
      <c r="G4821" s="176">
        <f t="shared" si="21"/>
        <v>0</v>
      </c>
      <c r="H4821" s="175"/>
      <c r="I4821" s="176">
        <f t="shared" si="22"/>
        <v>0</v>
      </c>
      <c r="J4821" s="175"/>
      <c r="K4821" s="176">
        <f t="shared" si="23"/>
        <v>0</v>
      </c>
      <c r="L4821" s="176">
        <v>15</v>
      </c>
      <c r="M4821" s="176">
        <f t="shared" si="24"/>
        <v>0</v>
      </c>
      <c r="N4821" s="174">
        <v>1</v>
      </c>
      <c r="O4821" s="174">
        <f t="shared" si="25"/>
        <v>0.17</v>
      </c>
      <c r="P4821" s="174">
        <v>0</v>
      </c>
      <c r="Q4821" s="174">
        <f t="shared" si="26"/>
        <v>0</v>
      </c>
      <c r="R4821" s="176" t="s">
        <v>506</v>
      </c>
      <c r="S4821" s="176" t="s">
        <v>327</v>
      </c>
      <c r="T4821" s="177" t="s">
        <v>327</v>
      </c>
      <c r="U4821" s="156">
        <v>0</v>
      </c>
      <c r="V4821" s="156">
        <f t="shared" si="27"/>
        <v>0</v>
      </c>
      <c r="W4821" s="156"/>
      <c r="X4821" s="156" t="s">
        <v>507</v>
      </c>
      <c r="Y4821" s="145"/>
      <c r="Z4821" s="145"/>
      <c r="AA4821" s="145"/>
      <c r="AB4821" s="145"/>
      <c r="AC4821" s="145"/>
      <c r="AD4821" s="145"/>
      <c r="AE4821" s="145"/>
      <c r="AF4821" s="145"/>
      <c r="AG4821" s="145" t="s">
        <v>508</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outlineLevel="1" x14ac:dyDescent="0.25">
      <c r="A4822" s="152"/>
      <c r="B4822" s="153"/>
      <c r="C4822" s="181" t="s">
        <v>3883</v>
      </c>
      <c r="D4822" s="161"/>
      <c r="E4822" s="162">
        <v>0.15551999999999999</v>
      </c>
      <c r="F4822" s="156"/>
      <c r="G4822" s="156"/>
      <c r="H4822" s="156"/>
      <c r="I4822" s="156"/>
      <c r="J4822" s="156"/>
      <c r="K4822" s="156"/>
      <c r="L4822" s="156"/>
      <c r="M4822" s="156"/>
      <c r="N4822" s="155"/>
      <c r="O4822" s="155"/>
      <c r="P4822" s="155"/>
      <c r="Q4822" s="155"/>
      <c r="R4822" s="156"/>
      <c r="S4822" s="156"/>
      <c r="T4822" s="156"/>
      <c r="U4822" s="156"/>
      <c r="V4822" s="156"/>
      <c r="W4822" s="156"/>
      <c r="X4822" s="156"/>
      <c r="Y4822" s="145"/>
      <c r="Z4822" s="145"/>
      <c r="AA4822" s="145"/>
      <c r="AB4822" s="145"/>
      <c r="AC4822" s="145"/>
      <c r="AD4822" s="145"/>
      <c r="AE4822" s="145"/>
      <c r="AF4822" s="145"/>
      <c r="AG4822" s="145" t="s">
        <v>353</v>
      </c>
      <c r="AH4822" s="145">
        <v>0</v>
      </c>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outlineLevel="1" x14ac:dyDescent="0.25">
      <c r="A4823" s="152"/>
      <c r="B4823" s="153"/>
      <c r="C4823" s="197" t="s">
        <v>3884</v>
      </c>
      <c r="D4823" s="185"/>
      <c r="E4823" s="186">
        <v>1.244E-2</v>
      </c>
      <c r="F4823" s="156"/>
      <c r="G4823" s="156"/>
      <c r="H4823" s="156"/>
      <c r="I4823" s="156"/>
      <c r="J4823" s="156"/>
      <c r="K4823" s="156"/>
      <c r="L4823" s="156"/>
      <c r="M4823" s="156"/>
      <c r="N4823" s="155"/>
      <c r="O4823" s="155"/>
      <c r="P4823" s="155"/>
      <c r="Q4823" s="155"/>
      <c r="R4823" s="156"/>
      <c r="S4823" s="156"/>
      <c r="T4823" s="156"/>
      <c r="U4823" s="156"/>
      <c r="V4823" s="156"/>
      <c r="W4823" s="156"/>
      <c r="X4823" s="156"/>
      <c r="Y4823" s="145"/>
      <c r="Z4823" s="145"/>
      <c r="AA4823" s="145"/>
      <c r="AB4823" s="145"/>
      <c r="AC4823" s="145"/>
      <c r="AD4823" s="145"/>
      <c r="AE4823" s="145"/>
      <c r="AF4823" s="145"/>
      <c r="AG4823" s="145" t="s">
        <v>353</v>
      </c>
      <c r="AH4823" s="145">
        <v>4</v>
      </c>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outlineLevel="1" x14ac:dyDescent="0.25">
      <c r="A4824" s="171">
        <v>565</v>
      </c>
      <c r="B4824" s="172" t="s">
        <v>3885</v>
      </c>
      <c r="C4824" s="180" t="s">
        <v>3886</v>
      </c>
      <c r="D4824" s="173" t="s">
        <v>505</v>
      </c>
      <c r="E4824" s="174">
        <v>2.2378100000000001</v>
      </c>
      <c r="F4824" s="175"/>
      <c r="G4824" s="176">
        <f>ROUND(E4824*F4824,2)</f>
        <v>0</v>
      </c>
      <c r="H4824" s="175"/>
      <c r="I4824" s="176">
        <f>ROUND(E4824*H4824,2)</f>
        <v>0</v>
      </c>
      <c r="J4824" s="175"/>
      <c r="K4824" s="176">
        <f>ROUND(E4824*J4824,2)</f>
        <v>0</v>
      </c>
      <c r="L4824" s="176">
        <v>15</v>
      </c>
      <c r="M4824" s="176">
        <f>G4824*(1+L4824/100)</f>
        <v>0</v>
      </c>
      <c r="N4824" s="174">
        <v>1</v>
      </c>
      <c r="O4824" s="174">
        <f>ROUND(E4824*N4824,2)</f>
        <v>2.2400000000000002</v>
      </c>
      <c r="P4824" s="174">
        <v>0</v>
      </c>
      <c r="Q4824" s="174">
        <f>ROUND(E4824*P4824,2)</f>
        <v>0</v>
      </c>
      <c r="R4824" s="176" t="s">
        <v>506</v>
      </c>
      <c r="S4824" s="176" t="s">
        <v>327</v>
      </c>
      <c r="T4824" s="177" t="s">
        <v>327</v>
      </c>
      <c r="U4824" s="156">
        <v>0</v>
      </c>
      <c r="V4824" s="156">
        <f>ROUND(E4824*U4824,2)</f>
        <v>0</v>
      </c>
      <c r="W4824" s="156"/>
      <c r="X4824" s="156" t="s">
        <v>507</v>
      </c>
      <c r="Y4824" s="145"/>
      <c r="Z4824" s="145"/>
      <c r="AA4824" s="145"/>
      <c r="AB4824" s="145"/>
      <c r="AC4824" s="145"/>
      <c r="AD4824" s="145"/>
      <c r="AE4824" s="145"/>
      <c r="AF4824" s="145"/>
      <c r="AG4824" s="145" t="s">
        <v>508</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outlineLevel="1" x14ac:dyDescent="0.25">
      <c r="A4825" s="152"/>
      <c r="B4825" s="153"/>
      <c r="C4825" s="181" t="s">
        <v>3832</v>
      </c>
      <c r="D4825" s="161"/>
      <c r="E4825" s="162"/>
      <c r="F4825" s="156"/>
      <c r="G4825" s="156"/>
      <c r="H4825" s="156"/>
      <c r="I4825" s="156"/>
      <c r="J4825" s="156"/>
      <c r="K4825" s="156"/>
      <c r="L4825" s="156"/>
      <c r="M4825" s="156"/>
      <c r="N4825" s="155"/>
      <c r="O4825" s="155"/>
      <c r="P4825" s="155"/>
      <c r="Q4825" s="155"/>
      <c r="R4825" s="156"/>
      <c r="S4825" s="156"/>
      <c r="T4825" s="156"/>
      <c r="U4825" s="156"/>
      <c r="V4825" s="156"/>
      <c r="W4825" s="156"/>
      <c r="X4825" s="156"/>
      <c r="Y4825" s="145"/>
      <c r="Z4825" s="145"/>
      <c r="AA4825" s="145"/>
      <c r="AB4825" s="145"/>
      <c r="AC4825" s="145"/>
      <c r="AD4825" s="145"/>
      <c r="AE4825" s="145"/>
      <c r="AF4825" s="145"/>
      <c r="AG4825" s="145" t="s">
        <v>353</v>
      </c>
      <c r="AH4825" s="145">
        <v>0</v>
      </c>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outlineLevel="1" x14ac:dyDescent="0.25">
      <c r="A4826" s="152"/>
      <c r="B4826" s="153"/>
      <c r="C4826" s="181" t="s">
        <v>3887</v>
      </c>
      <c r="D4826" s="161"/>
      <c r="E4826" s="162">
        <v>1.5169999999999999</v>
      </c>
      <c r="F4826" s="156"/>
      <c r="G4826" s="156"/>
      <c r="H4826" s="156"/>
      <c r="I4826" s="156"/>
      <c r="J4826" s="156"/>
      <c r="K4826" s="156"/>
      <c r="L4826" s="156"/>
      <c r="M4826" s="156"/>
      <c r="N4826" s="155"/>
      <c r="O4826" s="155"/>
      <c r="P4826" s="155"/>
      <c r="Q4826" s="155"/>
      <c r="R4826" s="156"/>
      <c r="S4826" s="156"/>
      <c r="T4826" s="156"/>
      <c r="U4826" s="156"/>
      <c r="V4826" s="156"/>
      <c r="W4826" s="156"/>
      <c r="X4826" s="156"/>
      <c r="Y4826" s="145"/>
      <c r="Z4826" s="145"/>
      <c r="AA4826" s="145"/>
      <c r="AB4826" s="145"/>
      <c r="AC4826" s="145"/>
      <c r="AD4826" s="145"/>
      <c r="AE4826" s="145"/>
      <c r="AF4826" s="145"/>
      <c r="AG4826" s="145" t="s">
        <v>353</v>
      </c>
      <c r="AH4826" s="145">
        <v>0</v>
      </c>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52"/>
      <c r="B4827" s="153"/>
      <c r="C4827" s="181" t="s">
        <v>3837</v>
      </c>
      <c r="D4827" s="161"/>
      <c r="E4827" s="162"/>
      <c r="F4827" s="156"/>
      <c r="G4827" s="156"/>
      <c r="H4827" s="156"/>
      <c r="I4827" s="156"/>
      <c r="J4827" s="156"/>
      <c r="K4827" s="156"/>
      <c r="L4827" s="156"/>
      <c r="M4827" s="156"/>
      <c r="N4827" s="155"/>
      <c r="O4827" s="155"/>
      <c r="P4827" s="155"/>
      <c r="Q4827" s="155"/>
      <c r="R4827" s="156"/>
      <c r="S4827" s="156"/>
      <c r="T4827" s="156"/>
      <c r="U4827" s="156"/>
      <c r="V4827" s="156"/>
      <c r="W4827" s="156"/>
      <c r="X4827" s="156"/>
      <c r="Y4827" s="145"/>
      <c r="Z4827" s="145"/>
      <c r="AA4827" s="145"/>
      <c r="AB4827" s="145"/>
      <c r="AC4827" s="145"/>
      <c r="AD4827" s="145"/>
      <c r="AE4827" s="145"/>
      <c r="AF4827" s="145"/>
      <c r="AG4827" s="145" t="s">
        <v>353</v>
      </c>
      <c r="AH4827" s="145">
        <v>0</v>
      </c>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52"/>
      <c r="B4828" s="153"/>
      <c r="C4828" s="181" t="s">
        <v>3888</v>
      </c>
      <c r="D4828" s="161"/>
      <c r="E4828" s="162">
        <v>0.2928</v>
      </c>
      <c r="F4828" s="156"/>
      <c r="G4828" s="156"/>
      <c r="H4828" s="156"/>
      <c r="I4828" s="156"/>
      <c r="J4828" s="156"/>
      <c r="K4828" s="156"/>
      <c r="L4828" s="156"/>
      <c r="M4828" s="156"/>
      <c r="N4828" s="155"/>
      <c r="O4828" s="155"/>
      <c r="P4828" s="155"/>
      <c r="Q4828" s="155"/>
      <c r="R4828" s="156"/>
      <c r="S4828" s="156"/>
      <c r="T4828" s="156"/>
      <c r="U4828" s="156"/>
      <c r="V4828" s="156"/>
      <c r="W4828" s="156"/>
      <c r="X4828" s="156"/>
      <c r="Y4828" s="145"/>
      <c r="Z4828" s="145"/>
      <c r="AA4828" s="145"/>
      <c r="AB4828" s="145"/>
      <c r="AC4828" s="145"/>
      <c r="AD4828" s="145"/>
      <c r="AE4828" s="145"/>
      <c r="AF4828" s="145"/>
      <c r="AG4828" s="145" t="s">
        <v>353</v>
      </c>
      <c r="AH4828" s="145">
        <v>0</v>
      </c>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52"/>
      <c r="B4829" s="153"/>
      <c r="C4829" s="181" t="s">
        <v>3889</v>
      </c>
      <c r="D4829" s="161"/>
      <c r="E4829" s="162">
        <v>0.26224999999999998</v>
      </c>
      <c r="F4829" s="156"/>
      <c r="G4829" s="156"/>
      <c r="H4829" s="156"/>
      <c r="I4829" s="156"/>
      <c r="J4829" s="156"/>
      <c r="K4829" s="156"/>
      <c r="L4829" s="156"/>
      <c r="M4829" s="156"/>
      <c r="N4829" s="155"/>
      <c r="O4829" s="155"/>
      <c r="P4829" s="155"/>
      <c r="Q4829" s="155"/>
      <c r="R4829" s="156"/>
      <c r="S4829" s="156"/>
      <c r="T4829" s="156"/>
      <c r="U4829" s="156"/>
      <c r="V4829" s="156"/>
      <c r="W4829" s="156"/>
      <c r="X4829" s="156"/>
      <c r="Y4829" s="145"/>
      <c r="Z4829" s="145"/>
      <c r="AA4829" s="145"/>
      <c r="AB4829" s="145"/>
      <c r="AC4829" s="145"/>
      <c r="AD4829" s="145"/>
      <c r="AE4829" s="145"/>
      <c r="AF4829" s="145"/>
      <c r="AG4829" s="145" t="s">
        <v>353</v>
      </c>
      <c r="AH4829" s="145">
        <v>0</v>
      </c>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52"/>
      <c r="B4830" s="153"/>
      <c r="C4830" s="197" t="s">
        <v>3890</v>
      </c>
      <c r="D4830" s="185"/>
      <c r="E4830" s="186">
        <v>0.16575999999999999</v>
      </c>
      <c r="F4830" s="156"/>
      <c r="G4830" s="156"/>
      <c r="H4830" s="156"/>
      <c r="I4830" s="156"/>
      <c r="J4830" s="156"/>
      <c r="K4830" s="156"/>
      <c r="L4830" s="156"/>
      <c r="M4830" s="156"/>
      <c r="N4830" s="155"/>
      <c r="O4830" s="155"/>
      <c r="P4830" s="155"/>
      <c r="Q4830" s="155"/>
      <c r="R4830" s="156"/>
      <c r="S4830" s="156"/>
      <c r="T4830" s="156"/>
      <c r="U4830" s="156"/>
      <c r="V4830" s="156"/>
      <c r="W4830" s="156"/>
      <c r="X4830" s="156"/>
      <c r="Y4830" s="145"/>
      <c r="Z4830" s="145"/>
      <c r="AA4830" s="145"/>
      <c r="AB4830" s="145"/>
      <c r="AC4830" s="145"/>
      <c r="AD4830" s="145"/>
      <c r="AE4830" s="145"/>
      <c r="AF4830" s="145"/>
      <c r="AG4830" s="145" t="s">
        <v>353</v>
      </c>
      <c r="AH4830" s="145">
        <v>4</v>
      </c>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ht="20.399999999999999" outlineLevel="1" x14ac:dyDescent="0.25">
      <c r="A4831" s="171">
        <v>566</v>
      </c>
      <c r="B4831" s="172" t="s">
        <v>3891</v>
      </c>
      <c r="C4831" s="180" t="s">
        <v>3892</v>
      </c>
      <c r="D4831" s="173" t="s">
        <v>505</v>
      </c>
      <c r="E4831" s="174">
        <v>0.1135</v>
      </c>
      <c r="F4831" s="175"/>
      <c r="G4831" s="176">
        <f>ROUND(E4831*F4831,2)</f>
        <v>0</v>
      </c>
      <c r="H4831" s="175"/>
      <c r="I4831" s="176">
        <f>ROUND(E4831*H4831,2)</f>
        <v>0</v>
      </c>
      <c r="J4831" s="175"/>
      <c r="K4831" s="176">
        <f>ROUND(E4831*J4831,2)</f>
        <v>0</v>
      </c>
      <c r="L4831" s="176">
        <v>15</v>
      </c>
      <c r="M4831" s="176">
        <f>G4831*(1+L4831/100)</f>
        <v>0</v>
      </c>
      <c r="N4831" s="174">
        <v>1</v>
      </c>
      <c r="O4831" s="174">
        <f>ROUND(E4831*N4831,2)</f>
        <v>0.11</v>
      </c>
      <c r="P4831" s="174">
        <v>0</v>
      </c>
      <c r="Q4831" s="174">
        <f>ROUND(E4831*P4831,2)</f>
        <v>0</v>
      </c>
      <c r="R4831" s="176" t="s">
        <v>506</v>
      </c>
      <c r="S4831" s="176" t="s">
        <v>327</v>
      </c>
      <c r="T4831" s="177" t="s">
        <v>327</v>
      </c>
      <c r="U4831" s="156">
        <v>0</v>
      </c>
      <c r="V4831" s="156">
        <f>ROUND(E4831*U4831,2)</f>
        <v>0</v>
      </c>
      <c r="W4831" s="156"/>
      <c r="X4831" s="156" t="s">
        <v>507</v>
      </c>
      <c r="Y4831" s="145"/>
      <c r="Z4831" s="145"/>
      <c r="AA4831" s="145"/>
      <c r="AB4831" s="145"/>
      <c r="AC4831" s="145"/>
      <c r="AD4831" s="145"/>
      <c r="AE4831" s="145"/>
      <c r="AF4831" s="145"/>
      <c r="AG4831" s="145" t="s">
        <v>508</v>
      </c>
      <c r="AH4831" s="145"/>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1" t="s">
        <v>3794</v>
      </c>
      <c r="D4832" s="161"/>
      <c r="E4832" s="162"/>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1" t="s">
        <v>3893</v>
      </c>
      <c r="D4833" s="161"/>
      <c r="E4833" s="162">
        <v>1.017E-2</v>
      </c>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1" t="s">
        <v>3894</v>
      </c>
      <c r="D4834" s="161"/>
      <c r="E4834" s="162">
        <v>3.0509999999999999E-2</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1" t="s">
        <v>3895</v>
      </c>
      <c r="D4835" s="161"/>
      <c r="E4835" s="162">
        <v>1.017E-2</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1" t="s">
        <v>3896</v>
      </c>
      <c r="D4836" s="161"/>
      <c r="E4836" s="162">
        <v>3.39E-2</v>
      </c>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1" t="s">
        <v>3799</v>
      </c>
      <c r="D4837" s="161"/>
      <c r="E4837" s="162"/>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1" t="s">
        <v>3895</v>
      </c>
      <c r="D4838" s="161"/>
      <c r="E4838" s="162">
        <v>1.017E-2</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1" t="s">
        <v>3897</v>
      </c>
      <c r="D4839" s="161"/>
      <c r="E4839" s="162">
        <v>1.017E-2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97" t="s">
        <v>3884</v>
      </c>
      <c r="D4840" s="185"/>
      <c r="E4840" s="186">
        <v>8.4100000000000008E-3</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4</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71">
        <v>567</v>
      </c>
      <c r="B4841" s="172" t="s">
        <v>3898</v>
      </c>
      <c r="C4841" s="180" t="s">
        <v>3899</v>
      </c>
      <c r="D4841" s="173" t="s">
        <v>505</v>
      </c>
      <c r="E4841" s="174">
        <v>2.717E-2</v>
      </c>
      <c r="F4841" s="175"/>
      <c r="G4841" s="176">
        <f>ROUND(E4841*F4841,2)</f>
        <v>0</v>
      </c>
      <c r="H4841" s="175"/>
      <c r="I4841" s="176">
        <f>ROUND(E4841*H4841,2)</f>
        <v>0</v>
      </c>
      <c r="J4841" s="175"/>
      <c r="K4841" s="176">
        <f>ROUND(E4841*J4841,2)</f>
        <v>0</v>
      </c>
      <c r="L4841" s="176">
        <v>15</v>
      </c>
      <c r="M4841" s="176">
        <f>G4841*(1+L4841/100)</f>
        <v>0</v>
      </c>
      <c r="N4841" s="174">
        <v>1</v>
      </c>
      <c r="O4841" s="174">
        <f>ROUND(E4841*N4841,2)</f>
        <v>0.03</v>
      </c>
      <c r="P4841" s="174">
        <v>0</v>
      </c>
      <c r="Q4841" s="174">
        <f>ROUND(E4841*P4841,2)</f>
        <v>0</v>
      </c>
      <c r="R4841" s="176" t="s">
        <v>506</v>
      </c>
      <c r="S4841" s="176" t="s">
        <v>327</v>
      </c>
      <c r="T4841" s="177" t="s">
        <v>327</v>
      </c>
      <c r="U4841" s="156">
        <v>0</v>
      </c>
      <c r="V4841" s="156">
        <f>ROUND(E4841*U4841,2)</f>
        <v>0</v>
      </c>
      <c r="W4841" s="156"/>
      <c r="X4841" s="156" t="s">
        <v>507</v>
      </c>
      <c r="Y4841" s="145"/>
      <c r="Z4841" s="145"/>
      <c r="AA4841" s="145"/>
      <c r="AB4841" s="145"/>
      <c r="AC4841" s="145"/>
      <c r="AD4841" s="145"/>
      <c r="AE4841" s="145"/>
      <c r="AF4841" s="145"/>
      <c r="AG4841" s="145" t="s">
        <v>508</v>
      </c>
      <c r="AH4841" s="145"/>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1" t="s">
        <v>3826</v>
      </c>
      <c r="D4842" s="161"/>
      <c r="E4842" s="162"/>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1" t="s">
        <v>3827</v>
      </c>
      <c r="D4843" s="161"/>
      <c r="E4843" s="162"/>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1" t="s">
        <v>3900</v>
      </c>
      <c r="D4844" s="161"/>
      <c r="E4844" s="162">
        <v>6.7000000000000002E-4</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1" t="s">
        <v>3832</v>
      </c>
      <c r="D4845" s="161"/>
      <c r="E4845" s="162"/>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1" t="s">
        <v>3901</v>
      </c>
      <c r="D4846" s="161"/>
      <c r="E4846" s="162">
        <v>2.0719999999999999E-2</v>
      </c>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1" t="s">
        <v>3845</v>
      </c>
      <c r="D4847" s="161"/>
      <c r="E4847" s="162"/>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1" t="s">
        <v>3902</v>
      </c>
      <c r="D4848" s="161"/>
      <c r="E4848" s="162">
        <v>3.7699999999999999E-3</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97" t="s">
        <v>3890</v>
      </c>
      <c r="D4849" s="185"/>
      <c r="E4849" s="186">
        <v>2.0100000000000001E-3</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4</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71">
        <v>568</v>
      </c>
      <c r="B4850" s="172" t="s">
        <v>3903</v>
      </c>
      <c r="C4850" s="180" t="s">
        <v>3904</v>
      </c>
      <c r="D4850" s="173" t="s">
        <v>505</v>
      </c>
      <c r="E4850" s="174">
        <v>0.46032000000000001</v>
      </c>
      <c r="F4850" s="175"/>
      <c r="G4850" s="176">
        <f>ROUND(E4850*F4850,2)</f>
        <v>0</v>
      </c>
      <c r="H4850" s="175"/>
      <c r="I4850" s="176">
        <f>ROUND(E4850*H4850,2)</f>
        <v>0</v>
      </c>
      <c r="J4850" s="175"/>
      <c r="K4850" s="176">
        <f>ROUND(E4850*J4850,2)</f>
        <v>0</v>
      </c>
      <c r="L4850" s="176">
        <v>15</v>
      </c>
      <c r="M4850" s="176">
        <f>G4850*(1+L4850/100)</f>
        <v>0</v>
      </c>
      <c r="N4850" s="174">
        <v>1</v>
      </c>
      <c r="O4850" s="174">
        <f>ROUND(E4850*N4850,2)</f>
        <v>0.46</v>
      </c>
      <c r="P4850" s="174">
        <v>0</v>
      </c>
      <c r="Q4850" s="174">
        <f>ROUND(E4850*P4850,2)</f>
        <v>0</v>
      </c>
      <c r="R4850" s="176" t="s">
        <v>506</v>
      </c>
      <c r="S4850" s="176" t="s">
        <v>327</v>
      </c>
      <c r="T4850" s="177" t="s">
        <v>327</v>
      </c>
      <c r="U4850" s="156">
        <v>0</v>
      </c>
      <c r="V4850" s="156">
        <f>ROUND(E4850*U4850,2)</f>
        <v>0</v>
      </c>
      <c r="W4850" s="156"/>
      <c r="X4850" s="156" t="s">
        <v>507</v>
      </c>
      <c r="Y4850" s="145"/>
      <c r="Z4850" s="145"/>
      <c r="AA4850" s="145"/>
      <c r="AB4850" s="145"/>
      <c r="AC4850" s="145"/>
      <c r="AD4850" s="145"/>
      <c r="AE4850" s="145"/>
      <c r="AF4850" s="145"/>
      <c r="AG4850" s="145" t="s">
        <v>508</v>
      </c>
      <c r="AH4850" s="145"/>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1" t="s">
        <v>3826</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1" t="s">
        <v>3827</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1" t="s">
        <v>3905</v>
      </c>
      <c r="D4853" s="161"/>
      <c r="E4853" s="162">
        <v>2.2079999999999999E-2</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1" t="s">
        <v>3906</v>
      </c>
      <c r="D4854" s="161"/>
      <c r="E4854" s="162">
        <v>3.1350000000000003E-2</v>
      </c>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1" t="s">
        <v>3832</v>
      </c>
      <c r="D4855" s="161"/>
      <c r="E4855" s="162"/>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1" t="s">
        <v>3907</v>
      </c>
      <c r="D4856" s="161"/>
      <c r="E4856" s="162">
        <v>8.0949999999999994E-2</v>
      </c>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1" t="s">
        <v>3908</v>
      </c>
      <c r="D4857" s="161"/>
      <c r="E4857" s="162">
        <v>6.6059999999999994E-2</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1" t="s">
        <v>3837</v>
      </c>
      <c r="D4858" s="161"/>
      <c r="E4858" s="162"/>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1" t="s">
        <v>3909</v>
      </c>
      <c r="D4859" s="161"/>
      <c r="E4859" s="162">
        <v>8.831E-2</v>
      </c>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1" t="s">
        <v>3910</v>
      </c>
      <c r="D4860" s="161"/>
      <c r="E4860" s="162">
        <v>3.533E-2</v>
      </c>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1" t="s">
        <v>3907</v>
      </c>
      <c r="D4861" s="161"/>
      <c r="E4861" s="162">
        <v>8.0949999999999994E-2</v>
      </c>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1" t="s">
        <v>3845</v>
      </c>
      <c r="D4862" s="161"/>
      <c r="E4862" s="162"/>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1" t="s">
        <v>3911</v>
      </c>
      <c r="D4863" s="161"/>
      <c r="E4863" s="162">
        <v>1.06E-2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1" t="s">
        <v>3912</v>
      </c>
      <c r="D4864" s="161"/>
      <c r="E4864" s="162">
        <v>1.06E-2</v>
      </c>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97" t="s">
        <v>3890</v>
      </c>
      <c r="D4865" s="185"/>
      <c r="E4865" s="186">
        <v>3.4099999999999998E-2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4</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71">
        <v>569</v>
      </c>
      <c r="B4866" s="172" t="s">
        <v>3913</v>
      </c>
      <c r="C4866" s="180" t="s">
        <v>3914</v>
      </c>
      <c r="D4866" s="173" t="s">
        <v>758</v>
      </c>
      <c r="E4866" s="174">
        <v>5.94</v>
      </c>
      <c r="F4866" s="175"/>
      <c r="G4866" s="176">
        <f>ROUND(E4866*F4866,2)</f>
        <v>0</v>
      </c>
      <c r="H4866" s="175"/>
      <c r="I4866" s="176">
        <f>ROUND(E4866*H4866,2)</f>
        <v>0</v>
      </c>
      <c r="J4866" s="175"/>
      <c r="K4866" s="176">
        <f>ROUND(E4866*J4866,2)</f>
        <v>0</v>
      </c>
      <c r="L4866" s="176">
        <v>15</v>
      </c>
      <c r="M4866" s="176">
        <f>G4866*(1+L4866/100)</f>
        <v>0</v>
      </c>
      <c r="N4866" s="174">
        <v>5.6000000000000001E-2</v>
      </c>
      <c r="O4866" s="174">
        <f>ROUND(E4866*N4866,2)</f>
        <v>0.33</v>
      </c>
      <c r="P4866" s="174">
        <v>0</v>
      </c>
      <c r="Q4866" s="174">
        <f>ROUND(E4866*P4866,2)</f>
        <v>0</v>
      </c>
      <c r="R4866" s="176"/>
      <c r="S4866" s="176" t="s">
        <v>760</v>
      </c>
      <c r="T4866" s="177" t="s">
        <v>328</v>
      </c>
      <c r="U4866" s="156">
        <v>0</v>
      </c>
      <c r="V4866" s="156">
        <f>ROUND(E4866*U4866,2)</f>
        <v>0</v>
      </c>
      <c r="W4866" s="156"/>
      <c r="X4866" s="156" t="s">
        <v>507</v>
      </c>
      <c r="Y4866" s="145"/>
      <c r="Z4866" s="145"/>
      <c r="AA4866" s="145"/>
      <c r="AB4866" s="145"/>
      <c r="AC4866" s="145"/>
      <c r="AD4866" s="145"/>
      <c r="AE4866" s="145"/>
      <c r="AF4866" s="145"/>
      <c r="AG4866" s="145" t="s">
        <v>508</v>
      </c>
      <c r="AH4866" s="145"/>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1" t="s">
        <v>3826</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1" t="s">
        <v>3915</v>
      </c>
      <c r="D4868" s="161"/>
      <c r="E4868" s="162">
        <v>5.5</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97" t="s">
        <v>3890</v>
      </c>
      <c r="D4869" s="185"/>
      <c r="E4869" s="186">
        <v>0.44</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4</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ht="20.399999999999999" outlineLevel="1" x14ac:dyDescent="0.25">
      <c r="A4870" s="171">
        <v>570</v>
      </c>
      <c r="B4870" s="172" t="s">
        <v>3916</v>
      </c>
      <c r="C4870" s="180" t="s">
        <v>3917</v>
      </c>
      <c r="D4870" s="173" t="s">
        <v>505</v>
      </c>
      <c r="E4870" s="174">
        <v>0.63046999999999997</v>
      </c>
      <c r="F4870" s="175"/>
      <c r="G4870" s="176">
        <f>ROUND(E4870*F4870,2)</f>
        <v>0</v>
      </c>
      <c r="H4870" s="175"/>
      <c r="I4870" s="176">
        <f>ROUND(E4870*H4870,2)</f>
        <v>0</v>
      </c>
      <c r="J4870" s="175"/>
      <c r="K4870" s="176">
        <f>ROUND(E4870*J4870,2)</f>
        <v>0</v>
      </c>
      <c r="L4870" s="176">
        <v>15</v>
      </c>
      <c r="M4870" s="176">
        <f>G4870*(1+L4870/100)</f>
        <v>0</v>
      </c>
      <c r="N4870" s="174">
        <v>1</v>
      </c>
      <c r="O4870" s="174">
        <f>ROUND(E4870*N4870,2)</f>
        <v>0.63</v>
      </c>
      <c r="P4870" s="174">
        <v>0</v>
      </c>
      <c r="Q4870" s="174">
        <f>ROUND(E4870*P4870,2)</f>
        <v>0</v>
      </c>
      <c r="R4870" s="176" t="s">
        <v>506</v>
      </c>
      <c r="S4870" s="176" t="s">
        <v>327</v>
      </c>
      <c r="T4870" s="177" t="s">
        <v>327</v>
      </c>
      <c r="U4870" s="156">
        <v>0</v>
      </c>
      <c r="V4870" s="156">
        <f>ROUND(E4870*U4870,2)</f>
        <v>0</v>
      </c>
      <c r="W4870" s="156"/>
      <c r="X4870" s="156" t="s">
        <v>507</v>
      </c>
      <c r="Y4870" s="145"/>
      <c r="Z4870" s="145"/>
      <c r="AA4870" s="145"/>
      <c r="AB4870" s="145"/>
      <c r="AC4870" s="145"/>
      <c r="AD4870" s="145"/>
      <c r="AE4870" s="145"/>
      <c r="AF4870" s="145"/>
      <c r="AG4870" s="145" t="s">
        <v>508</v>
      </c>
      <c r="AH4870" s="145"/>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1" t="s">
        <v>3826</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1" t="s">
        <v>3827</v>
      </c>
      <c r="D4872" s="161"/>
      <c r="E4872" s="162"/>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1" t="s">
        <v>3918</v>
      </c>
      <c r="D4873" s="161"/>
      <c r="E4873" s="162">
        <v>0.58377000000000001</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7" t="s">
        <v>3890</v>
      </c>
      <c r="D4874" s="185"/>
      <c r="E4874" s="186">
        <v>4.6699999999999998E-2</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71">
        <v>571</v>
      </c>
      <c r="B4875" s="172" t="s">
        <v>3919</v>
      </c>
      <c r="C4875" s="180" t="s">
        <v>3920</v>
      </c>
      <c r="D4875" s="173" t="s">
        <v>505</v>
      </c>
      <c r="E4875" s="174">
        <v>7.1816700000000004</v>
      </c>
      <c r="F4875" s="175"/>
      <c r="G4875" s="176">
        <f>ROUND(E4875*F4875,2)</f>
        <v>0</v>
      </c>
      <c r="H4875" s="175"/>
      <c r="I4875" s="176">
        <f>ROUND(E4875*H4875,2)</f>
        <v>0</v>
      </c>
      <c r="J4875" s="175"/>
      <c r="K4875" s="176">
        <f>ROUND(E4875*J4875,2)</f>
        <v>0</v>
      </c>
      <c r="L4875" s="176">
        <v>15</v>
      </c>
      <c r="M4875" s="176">
        <f>G4875*(1+L4875/100)</f>
        <v>0</v>
      </c>
      <c r="N4875" s="174">
        <v>0</v>
      </c>
      <c r="O4875" s="174">
        <f>ROUND(E4875*N4875,2)</f>
        <v>0</v>
      </c>
      <c r="P4875" s="174">
        <v>0</v>
      </c>
      <c r="Q4875" s="174">
        <f>ROUND(E4875*P4875,2)</f>
        <v>0</v>
      </c>
      <c r="R4875" s="176" t="s">
        <v>3809</v>
      </c>
      <c r="S4875" s="176" t="s">
        <v>327</v>
      </c>
      <c r="T4875" s="177" t="s">
        <v>327</v>
      </c>
      <c r="U4875" s="156">
        <v>3.0059999999999998</v>
      </c>
      <c r="V4875" s="156">
        <f>ROUND(E4875*U4875,2)</f>
        <v>21.59</v>
      </c>
      <c r="W4875" s="156"/>
      <c r="X4875" s="156" t="s">
        <v>2679</v>
      </c>
      <c r="Y4875" s="145"/>
      <c r="Z4875" s="145"/>
      <c r="AA4875" s="145"/>
      <c r="AB4875" s="145"/>
      <c r="AC4875" s="145"/>
      <c r="AD4875" s="145"/>
      <c r="AE4875" s="145"/>
      <c r="AF4875" s="145"/>
      <c r="AG4875" s="145" t="s">
        <v>2680</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270" t="s">
        <v>3148</v>
      </c>
      <c r="D4876" s="271"/>
      <c r="E4876" s="271"/>
      <c r="F4876" s="271"/>
      <c r="G4876" s="271"/>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376</v>
      </c>
      <c r="AH4876" s="145"/>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1" t="s">
        <v>2682</v>
      </c>
      <c r="D4877" s="161"/>
      <c r="E4877" s="162"/>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ht="20.399999999999999" outlineLevel="1" x14ac:dyDescent="0.25">
      <c r="A4878" s="152"/>
      <c r="B4878" s="153"/>
      <c r="C4878" s="181" t="s">
        <v>3921</v>
      </c>
      <c r="D4878" s="161"/>
      <c r="E4878" s="162"/>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0</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52"/>
      <c r="B4879" s="153"/>
      <c r="C4879" s="181" t="s">
        <v>3922</v>
      </c>
      <c r="D4879" s="161"/>
      <c r="E4879" s="162"/>
      <c r="F4879" s="156"/>
      <c r="G4879" s="156"/>
      <c r="H4879" s="156"/>
      <c r="I4879" s="156"/>
      <c r="J4879" s="156"/>
      <c r="K4879" s="156"/>
      <c r="L4879" s="156"/>
      <c r="M4879" s="156"/>
      <c r="N4879" s="155"/>
      <c r="O4879" s="155"/>
      <c r="P4879" s="155"/>
      <c r="Q4879" s="155"/>
      <c r="R4879" s="156"/>
      <c r="S4879" s="156"/>
      <c r="T4879" s="156"/>
      <c r="U4879" s="156"/>
      <c r="V4879" s="156"/>
      <c r="W4879" s="156"/>
      <c r="X4879" s="156"/>
      <c r="Y4879" s="145"/>
      <c r="Z4879" s="145"/>
      <c r="AA4879" s="145"/>
      <c r="AB4879" s="145"/>
      <c r="AC4879" s="145"/>
      <c r="AD4879" s="145"/>
      <c r="AE4879" s="145"/>
      <c r="AF4879" s="145"/>
      <c r="AG4879" s="145" t="s">
        <v>353</v>
      </c>
      <c r="AH4879" s="145">
        <v>0</v>
      </c>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81" t="s">
        <v>3923</v>
      </c>
      <c r="D4880" s="161"/>
      <c r="E4880" s="162">
        <v>7.1816700000000004</v>
      </c>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0</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x14ac:dyDescent="0.25">
      <c r="A4881" s="164" t="s">
        <v>322</v>
      </c>
      <c r="B4881" s="165" t="s">
        <v>236</v>
      </c>
      <c r="C4881" s="179" t="s">
        <v>237</v>
      </c>
      <c r="D4881" s="166"/>
      <c r="E4881" s="167"/>
      <c r="F4881" s="168"/>
      <c r="G4881" s="168">
        <f>SUMIF(AG4882:AG5062,"&lt;&gt;NOR",G4882:G5062)</f>
        <v>0</v>
      </c>
      <c r="H4881" s="168"/>
      <c r="I4881" s="168">
        <f>SUM(I4882:I5062)</f>
        <v>0</v>
      </c>
      <c r="J4881" s="168"/>
      <c r="K4881" s="168">
        <f>SUM(K4882:K5062)</f>
        <v>0</v>
      </c>
      <c r="L4881" s="168"/>
      <c r="M4881" s="168">
        <f>SUM(M4882:M5062)</f>
        <v>0</v>
      </c>
      <c r="N4881" s="167"/>
      <c r="O4881" s="167">
        <f>SUM(O4882:O5062)</f>
        <v>11.399999999999999</v>
      </c>
      <c r="P4881" s="167"/>
      <c r="Q4881" s="167">
        <f>SUM(Q4882:Q5062)</f>
        <v>0</v>
      </c>
      <c r="R4881" s="168"/>
      <c r="S4881" s="168"/>
      <c r="T4881" s="169"/>
      <c r="U4881" s="163"/>
      <c r="V4881" s="163">
        <f>SUM(V4882:V5062)</f>
        <v>726.66</v>
      </c>
      <c r="W4881" s="163"/>
      <c r="X4881" s="163"/>
      <c r="AG4881" t="s">
        <v>323</v>
      </c>
    </row>
    <row r="4882" spans="1:60" outlineLevel="1" x14ac:dyDescent="0.25">
      <c r="A4882" s="171">
        <v>572</v>
      </c>
      <c r="B4882" s="172" t="s">
        <v>3924</v>
      </c>
      <c r="C4882" s="180" t="s">
        <v>3925</v>
      </c>
      <c r="D4882" s="173" t="s">
        <v>513</v>
      </c>
      <c r="E4882" s="174">
        <v>451.40699999999998</v>
      </c>
      <c r="F4882" s="175"/>
      <c r="G4882" s="176">
        <f>ROUND(E4882*F4882,2)</f>
        <v>0</v>
      </c>
      <c r="H4882" s="175"/>
      <c r="I4882" s="176">
        <f>ROUND(E4882*H4882,2)</f>
        <v>0</v>
      </c>
      <c r="J4882" s="175"/>
      <c r="K4882" s="176">
        <f>ROUND(E4882*J4882,2)</f>
        <v>0</v>
      </c>
      <c r="L4882" s="176">
        <v>15</v>
      </c>
      <c r="M4882" s="176">
        <f>G4882*(1+L4882/100)</f>
        <v>0</v>
      </c>
      <c r="N4882" s="174">
        <v>2.1000000000000001E-4</v>
      </c>
      <c r="O4882" s="174">
        <f>ROUND(E4882*N4882,2)</f>
        <v>0.09</v>
      </c>
      <c r="P4882" s="174">
        <v>0</v>
      </c>
      <c r="Q4882" s="174">
        <f>ROUND(E4882*P4882,2)</f>
        <v>0</v>
      </c>
      <c r="R4882" s="176" t="s">
        <v>3926</v>
      </c>
      <c r="S4882" s="176" t="s">
        <v>327</v>
      </c>
      <c r="T4882" s="177" t="s">
        <v>327</v>
      </c>
      <c r="U4882" s="156">
        <v>0.05</v>
      </c>
      <c r="V4882" s="156">
        <f>ROUND(E4882*U4882,2)</f>
        <v>22.57</v>
      </c>
      <c r="W4882" s="156"/>
      <c r="X4882" s="156" t="s">
        <v>373</v>
      </c>
      <c r="Y4882" s="145"/>
      <c r="Z4882" s="145"/>
      <c r="AA4882" s="145"/>
      <c r="AB4882" s="145"/>
      <c r="AC4882" s="145"/>
      <c r="AD4882" s="145"/>
      <c r="AE4882" s="145"/>
      <c r="AF4882" s="145"/>
      <c r="AG4882" s="145" t="s">
        <v>374</v>
      </c>
      <c r="AH4882" s="145"/>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81" t="s">
        <v>3927</v>
      </c>
      <c r="D4883" s="161"/>
      <c r="E4883" s="162">
        <v>431.34500000000003</v>
      </c>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5</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52"/>
      <c r="B4884" s="153"/>
      <c r="C4884" s="181" t="s">
        <v>3928</v>
      </c>
      <c r="D4884" s="161"/>
      <c r="E4884" s="162">
        <v>20.062000000000001</v>
      </c>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ht="20.399999999999999" outlineLevel="1" x14ac:dyDescent="0.25">
      <c r="A4885" s="171">
        <v>573</v>
      </c>
      <c r="B4885" s="172" t="s">
        <v>3929</v>
      </c>
      <c r="C4885" s="180" t="s">
        <v>3930</v>
      </c>
      <c r="D4885" s="173" t="s">
        <v>758</v>
      </c>
      <c r="E4885" s="174">
        <v>201.12</v>
      </c>
      <c r="F4885" s="175"/>
      <c r="G4885" s="176">
        <f>ROUND(E4885*F4885,2)</f>
        <v>0</v>
      </c>
      <c r="H4885" s="175"/>
      <c r="I4885" s="176">
        <f>ROUND(E4885*H4885,2)</f>
        <v>0</v>
      </c>
      <c r="J4885" s="175"/>
      <c r="K4885" s="176">
        <f>ROUND(E4885*J4885,2)</f>
        <v>0</v>
      </c>
      <c r="L4885" s="176">
        <v>15</v>
      </c>
      <c r="M4885" s="176">
        <f>G4885*(1+L4885/100)</f>
        <v>0</v>
      </c>
      <c r="N4885" s="174">
        <v>2.9999999999999997E-4</v>
      </c>
      <c r="O4885" s="174">
        <f>ROUND(E4885*N4885,2)</f>
        <v>0.06</v>
      </c>
      <c r="P4885" s="174">
        <v>0</v>
      </c>
      <c r="Q4885" s="174">
        <f>ROUND(E4885*P4885,2)</f>
        <v>0</v>
      </c>
      <c r="R4885" s="176" t="s">
        <v>3926</v>
      </c>
      <c r="S4885" s="176" t="s">
        <v>327</v>
      </c>
      <c r="T4885" s="177" t="s">
        <v>327</v>
      </c>
      <c r="U4885" s="156">
        <v>0.23599999999999999</v>
      </c>
      <c r="V4885" s="156">
        <f>ROUND(E4885*U4885,2)</f>
        <v>47.46</v>
      </c>
      <c r="W4885" s="156"/>
      <c r="X4885" s="156" t="s">
        <v>373</v>
      </c>
      <c r="Y4885" s="145"/>
      <c r="Z4885" s="145"/>
      <c r="AA4885" s="145"/>
      <c r="AB4885" s="145"/>
      <c r="AC4885" s="145"/>
      <c r="AD4885" s="145"/>
      <c r="AE4885" s="145"/>
      <c r="AF4885" s="145"/>
      <c r="AG4885" s="145" t="s">
        <v>374</v>
      </c>
      <c r="AH4885" s="145"/>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1" t="s">
        <v>975</v>
      </c>
      <c r="D4886" s="161"/>
      <c r="E4886" s="162"/>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outlineLevel="1" x14ac:dyDescent="0.25">
      <c r="A4887" s="152"/>
      <c r="B4887" s="153"/>
      <c r="C4887" s="181" t="s">
        <v>3931</v>
      </c>
      <c r="D4887" s="161"/>
      <c r="E4887" s="162">
        <v>17.8</v>
      </c>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0</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1" t="s">
        <v>3932</v>
      </c>
      <c r="D4888" s="161"/>
      <c r="E4888" s="162">
        <v>-2.1</v>
      </c>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1" t="s">
        <v>3933</v>
      </c>
      <c r="D4889" s="161"/>
      <c r="E4889" s="162">
        <v>15.08</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outlineLevel="1" x14ac:dyDescent="0.25">
      <c r="A4890" s="152"/>
      <c r="B4890" s="153"/>
      <c r="C4890" s="181" t="s">
        <v>3934</v>
      </c>
      <c r="D4890" s="161"/>
      <c r="E4890" s="162">
        <v>-1.7</v>
      </c>
      <c r="F4890" s="156"/>
      <c r="G4890" s="156"/>
      <c r="H4890" s="156"/>
      <c r="I4890" s="156"/>
      <c r="J4890" s="156"/>
      <c r="K4890" s="156"/>
      <c r="L4890" s="156"/>
      <c r="M4890" s="156"/>
      <c r="N4890" s="155"/>
      <c r="O4890" s="155"/>
      <c r="P4890" s="155"/>
      <c r="Q4890" s="155"/>
      <c r="R4890" s="156"/>
      <c r="S4890" s="156"/>
      <c r="T4890" s="156"/>
      <c r="U4890" s="156"/>
      <c r="V4890" s="156"/>
      <c r="W4890" s="156"/>
      <c r="X4890" s="156"/>
      <c r="Y4890" s="145"/>
      <c r="Z4890" s="145"/>
      <c r="AA4890" s="145"/>
      <c r="AB4890" s="145"/>
      <c r="AC4890" s="145"/>
      <c r="AD4890" s="145"/>
      <c r="AE4890" s="145"/>
      <c r="AF4890" s="145"/>
      <c r="AG4890" s="145" t="s">
        <v>353</v>
      </c>
      <c r="AH4890" s="145">
        <v>0</v>
      </c>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outlineLevel="1" x14ac:dyDescent="0.25">
      <c r="A4891" s="152"/>
      <c r="B4891" s="153"/>
      <c r="C4891" s="181" t="s">
        <v>2784</v>
      </c>
      <c r="D4891" s="161"/>
      <c r="E4891" s="162">
        <v>13.38</v>
      </c>
      <c r="F4891" s="156"/>
      <c r="G4891" s="156"/>
      <c r="H4891" s="156"/>
      <c r="I4891" s="156"/>
      <c r="J4891" s="156"/>
      <c r="K4891" s="156"/>
      <c r="L4891" s="156"/>
      <c r="M4891" s="156"/>
      <c r="N4891" s="155"/>
      <c r="O4891" s="155"/>
      <c r="P4891" s="155"/>
      <c r="Q4891" s="155"/>
      <c r="R4891" s="156"/>
      <c r="S4891" s="156"/>
      <c r="T4891" s="156"/>
      <c r="U4891" s="156"/>
      <c r="V4891" s="156"/>
      <c r="W4891" s="156"/>
      <c r="X4891" s="156"/>
      <c r="Y4891" s="145"/>
      <c r="Z4891" s="145"/>
      <c r="AA4891" s="145"/>
      <c r="AB4891" s="145"/>
      <c r="AC4891" s="145"/>
      <c r="AD4891" s="145"/>
      <c r="AE4891" s="145"/>
      <c r="AF4891" s="145"/>
      <c r="AG4891" s="145" t="s">
        <v>353</v>
      </c>
      <c r="AH4891" s="145">
        <v>0</v>
      </c>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1" t="s">
        <v>3934</v>
      </c>
      <c r="D4892" s="161"/>
      <c r="E4892" s="162">
        <v>-1.7</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1" t="s">
        <v>3935</v>
      </c>
      <c r="D4893" s="161"/>
      <c r="E4893" s="162">
        <v>12.64</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1" t="s">
        <v>3936</v>
      </c>
      <c r="D4894" s="161"/>
      <c r="E4894" s="162">
        <v>-0.9</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1" t="s">
        <v>3937</v>
      </c>
      <c r="D4895" s="161"/>
      <c r="E4895" s="162">
        <v>37.64</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1" t="s">
        <v>3938</v>
      </c>
      <c r="D4896" s="161"/>
      <c r="E4896" s="162">
        <v>-2</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1" t="s">
        <v>3939</v>
      </c>
      <c r="D4897" s="161"/>
      <c r="E4897" s="162">
        <v>67.260000000000005</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1" t="s">
        <v>3940</v>
      </c>
      <c r="D4898" s="161"/>
      <c r="E4898" s="162">
        <v>-26.14</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1" t="s">
        <v>2789</v>
      </c>
      <c r="D4899" s="161"/>
      <c r="E4899" s="162">
        <v>22.8</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1" t="s">
        <v>3941</v>
      </c>
      <c r="D4900" s="161"/>
      <c r="E4900" s="162">
        <v>1.2</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1" t="s">
        <v>3938</v>
      </c>
      <c r="D4901" s="161"/>
      <c r="E4901" s="162">
        <v>-2</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1" t="s">
        <v>3942</v>
      </c>
      <c r="D4902" s="161"/>
      <c r="E4902" s="162">
        <v>17.079999999999998</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1" t="s">
        <v>3943</v>
      </c>
      <c r="D4903" s="161"/>
      <c r="E4903" s="162">
        <v>-1.8</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1" t="s">
        <v>3944</v>
      </c>
      <c r="D4904" s="161"/>
      <c r="E4904" s="162">
        <v>11.38</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1" t="s">
        <v>3943</v>
      </c>
      <c r="D4905" s="161"/>
      <c r="E4905" s="162">
        <v>-1.8</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1" t="s">
        <v>859</v>
      </c>
      <c r="D4906" s="161"/>
      <c r="E4906" s="162"/>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1" t="s">
        <v>2801</v>
      </c>
      <c r="D4907" s="161"/>
      <c r="E4907" s="162">
        <v>11.8</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1" t="s">
        <v>3945</v>
      </c>
      <c r="D4908" s="161"/>
      <c r="E4908" s="162">
        <v>-2</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1" t="s">
        <v>3946</v>
      </c>
      <c r="D4909" s="161"/>
      <c r="E4909" s="162">
        <v>17.399999999999999</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1" t="s">
        <v>3947</v>
      </c>
      <c r="D4910" s="161"/>
      <c r="E4910" s="162">
        <v>-2.2000000000000002</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ht="20.399999999999999" outlineLevel="1" x14ac:dyDescent="0.25">
      <c r="A4911" s="171">
        <v>574</v>
      </c>
      <c r="B4911" s="172" t="s">
        <v>3948</v>
      </c>
      <c r="C4911" s="180" t="s">
        <v>3949</v>
      </c>
      <c r="D4911" s="173" t="s">
        <v>513</v>
      </c>
      <c r="E4911" s="174">
        <v>431.34500000000003</v>
      </c>
      <c r="F4911" s="175"/>
      <c r="G4911" s="176">
        <f>ROUND(E4911*F4911,2)</f>
        <v>0</v>
      </c>
      <c r="H4911" s="175"/>
      <c r="I4911" s="176">
        <f>ROUND(E4911*H4911,2)</f>
        <v>0</v>
      </c>
      <c r="J4911" s="175"/>
      <c r="K4911" s="176">
        <f>ROUND(E4911*J4911,2)</f>
        <v>0</v>
      </c>
      <c r="L4911" s="176">
        <v>15</v>
      </c>
      <c r="M4911" s="176">
        <f>G4911*(1+L4911/100)</f>
        <v>0</v>
      </c>
      <c r="N4911" s="174">
        <v>3.7799999999999999E-3</v>
      </c>
      <c r="O4911" s="174">
        <f>ROUND(E4911*N4911,2)</f>
        <v>1.63</v>
      </c>
      <c r="P4911" s="174">
        <v>0</v>
      </c>
      <c r="Q4911" s="174">
        <f>ROUND(E4911*P4911,2)</f>
        <v>0</v>
      </c>
      <c r="R4911" s="176" t="s">
        <v>3926</v>
      </c>
      <c r="S4911" s="176" t="s">
        <v>327</v>
      </c>
      <c r="T4911" s="177" t="s">
        <v>327</v>
      </c>
      <c r="U4911" s="156">
        <v>1.3466</v>
      </c>
      <c r="V4911" s="156">
        <f>ROUND(E4911*U4911,2)</f>
        <v>580.85</v>
      </c>
      <c r="W4911" s="156"/>
      <c r="X4911" s="156" t="s">
        <v>373</v>
      </c>
      <c r="Y4911" s="145"/>
      <c r="Z4911" s="145"/>
      <c r="AA4911" s="145"/>
      <c r="AB4911" s="145"/>
      <c r="AC4911" s="145"/>
      <c r="AD4911" s="145"/>
      <c r="AE4911" s="145"/>
      <c r="AF4911" s="145"/>
      <c r="AG4911" s="145" t="s">
        <v>374</v>
      </c>
      <c r="AH4911" s="145"/>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1" t="s">
        <v>975</v>
      </c>
      <c r="D4912" s="161"/>
      <c r="E4912" s="162"/>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1" t="s">
        <v>2433</v>
      </c>
      <c r="D4913" s="161"/>
      <c r="E4913" s="162">
        <v>15.91</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1" t="s">
        <v>1675</v>
      </c>
      <c r="D4914" s="161"/>
      <c r="E4914" s="162">
        <v>9.43</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1" t="s">
        <v>2434</v>
      </c>
      <c r="D4915" s="161"/>
      <c r="E4915" s="162">
        <v>1.78</v>
      </c>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1" t="s">
        <v>2435</v>
      </c>
      <c r="D4916" s="161"/>
      <c r="E4916" s="162">
        <v>1.76</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1" t="s">
        <v>2436</v>
      </c>
      <c r="D4917" s="161"/>
      <c r="E4917" s="162">
        <v>4.72</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1" t="s">
        <v>2437</v>
      </c>
      <c r="D4918" s="161"/>
      <c r="E4918" s="162">
        <v>4.29</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1" t="s">
        <v>2438</v>
      </c>
      <c r="D4919" s="161"/>
      <c r="E4919" s="162">
        <v>5.82</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1" t="s">
        <v>2439</v>
      </c>
      <c r="D4920" s="161"/>
      <c r="E4920" s="162">
        <v>2.68</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1" t="s">
        <v>1682</v>
      </c>
      <c r="D4921" s="161"/>
      <c r="E4921" s="162">
        <v>10.01</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1" t="s">
        <v>1683</v>
      </c>
      <c r="D4922" s="161"/>
      <c r="E4922" s="162">
        <v>3.41</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1" t="s">
        <v>2440</v>
      </c>
      <c r="D4923" s="161"/>
      <c r="E4923" s="162">
        <v>3.8</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1" t="s">
        <v>2441</v>
      </c>
      <c r="D4924" s="161"/>
      <c r="E4924" s="162">
        <v>8.3699999999999992</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1" t="s">
        <v>2442</v>
      </c>
      <c r="D4925" s="161"/>
      <c r="E4925" s="162">
        <v>51.36</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1" t="s">
        <v>2444</v>
      </c>
      <c r="D4926" s="161"/>
      <c r="E4926" s="162">
        <v>57.16</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1" t="s">
        <v>2445</v>
      </c>
      <c r="D4927" s="161"/>
      <c r="E4927" s="162">
        <v>32.31</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1" t="s">
        <v>1686</v>
      </c>
      <c r="D4928" s="161"/>
      <c r="E4928" s="162">
        <v>14.7</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1" t="s">
        <v>2446</v>
      </c>
      <c r="D4929" s="161"/>
      <c r="E4929" s="162">
        <v>7.6</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1" t="s">
        <v>2447</v>
      </c>
      <c r="D4930" s="161"/>
      <c r="E4930" s="162">
        <v>6.93</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1" t="s">
        <v>1689</v>
      </c>
      <c r="D4931" s="161"/>
      <c r="E4931" s="162">
        <v>5.04</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1" t="s">
        <v>859</v>
      </c>
      <c r="D4932" s="161"/>
      <c r="E4932" s="162"/>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1" t="s">
        <v>1704</v>
      </c>
      <c r="D4933" s="161"/>
      <c r="E4933" s="162">
        <v>3.77</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1" t="s">
        <v>1705</v>
      </c>
      <c r="D4934" s="161"/>
      <c r="E4934" s="162">
        <v>9.09</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1" t="s">
        <v>1706</v>
      </c>
      <c r="D4935" s="161"/>
      <c r="E4935" s="162">
        <v>4.71</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1" t="s">
        <v>1707</v>
      </c>
      <c r="D4936" s="161"/>
      <c r="E4936" s="162">
        <v>5.05</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1" t="s">
        <v>1708</v>
      </c>
      <c r="D4937" s="161"/>
      <c r="E4937" s="162">
        <v>9.09</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1" t="s">
        <v>1709</v>
      </c>
      <c r="D4938" s="161"/>
      <c r="E4938" s="162">
        <v>4.01</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1" t="s">
        <v>1710</v>
      </c>
      <c r="D4939" s="161"/>
      <c r="E4939" s="162">
        <v>3.2</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1" t="s">
        <v>1711</v>
      </c>
      <c r="D4940" s="161"/>
      <c r="E4940" s="162">
        <v>1.92</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1" t="s">
        <v>1712</v>
      </c>
      <c r="D4941" s="161"/>
      <c r="E4941" s="162">
        <v>5.26</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1" t="s">
        <v>1713</v>
      </c>
      <c r="D4942" s="161"/>
      <c r="E4942" s="162">
        <v>33.78</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1" t="s">
        <v>2475</v>
      </c>
      <c r="D4943" s="161"/>
      <c r="E4943" s="162">
        <v>-20.625</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1" t="s">
        <v>2476</v>
      </c>
      <c r="D4944" s="161"/>
      <c r="E4944" s="162">
        <v>10.199999999999999</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1" t="s">
        <v>1715</v>
      </c>
      <c r="D4945" s="161"/>
      <c r="E4945" s="162">
        <v>4.8600000000000003</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1" t="s">
        <v>2477</v>
      </c>
      <c r="D4946" s="161"/>
      <c r="E4946" s="162">
        <v>12.9</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1" t="s">
        <v>1720</v>
      </c>
      <c r="D4947" s="161"/>
      <c r="E4947" s="162">
        <v>10.67</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1" t="s">
        <v>2458</v>
      </c>
      <c r="D4948" s="161"/>
      <c r="E4948" s="162">
        <v>10.67</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1" t="s">
        <v>1727</v>
      </c>
      <c r="D4949" s="161"/>
      <c r="E4949" s="162">
        <v>11.34</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1" t="s">
        <v>1732</v>
      </c>
      <c r="D4950" s="161"/>
      <c r="E4950" s="162">
        <v>5.9</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1" t="s">
        <v>1733</v>
      </c>
      <c r="D4951" s="161"/>
      <c r="E4951" s="162">
        <v>5.9</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1" t="s">
        <v>1736</v>
      </c>
      <c r="D4952" s="161"/>
      <c r="E4952" s="162">
        <v>5.9</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1" t="s">
        <v>1737</v>
      </c>
      <c r="D4953" s="161"/>
      <c r="E4953" s="162">
        <v>5.9</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1" t="s">
        <v>1743</v>
      </c>
      <c r="D4954" s="161"/>
      <c r="E4954" s="162">
        <v>3.66</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1" t="s">
        <v>855</v>
      </c>
      <c r="D4955" s="161"/>
      <c r="E4955" s="162"/>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1" t="s">
        <v>1748</v>
      </c>
      <c r="D4956" s="161"/>
      <c r="E4956" s="162">
        <v>4.05</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1" t="s">
        <v>1750</v>
      </c>
      <c r="D4957" s="161"/>
      <c r="E4957" s="162">
        <v>4.05</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1" t="s">
        <v>1751</v>
      </c>
      <c r="D4958" s="161"/>
      <c r="E4958" s="162">
        <v>4.05</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1" t="s">
        <v>1754</v>
      </c>
      <c r="D4959" s="161"/>
      <c r="E4959" s="162">
        <v>4.05</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1" t="s">
        <v>1755</v>
      </c>
      <c r="D4960" s="161"/>
      <c r="E4960" s="162">
        <v>6.77</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1" t="s">
        <v>1757</v>
      </c>
      <c r="D4961" s="161"/>
      <c r="E4961" s="162">
        <v>1.99</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1" t="s">
        <v>1760</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1" t="s">
        <v>1761</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1" t="s">
        <v>1764</v>
      </c>
      <c r="D4964" s="161"/>
      <c r="E4964" s="162">
        <v>4.05</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ht="30.6" outlineLevel="1" x14ac:dyDescent="0.25">
      <c r="A4965" s="171">
        <v>575</v>
      </c>
      <c r="B4965" s="172" t="s">
        <v>3950</v>
      </c>
      <c r="C4965" s="180" t="s">
        <v>3951</v>
      </c>
      <c r="D4965" s="173" t="s">
        <v>758</v>
      </c>
      <c r="E4965" s="174">
        <v>90</v>
      </c>
      <c r="F4965" s="175"/>
      <c r="G4965" s="176">
        <f>ROUND(E4965*F4965,2)</f>
        <v>0</v>
      </c>
      <c r="H4965" s="175"/>
      <c r="I4965" s="176">
        <f>ROUND(E4965*H4965,2)</f>
        <v>0</v>
      </c>
      <c r="J4965" s="175"/>
      <c r="K4965" s="176">
        <f>ROUND(E4965*J4965,2)</f>
        <v>0</v>
      </c>
      <c r="L4965" s="176">
        <v>15</v>
      </c>
      <c r="M4965" s="176">
        <f>G4965*(1+L4965/100)</f>
        <v>0</v>
      </c>
      <c r="N4965" s="174">
        <v>5.9000000000000003E-4</v>
      </c>
      <c r="O4965" s="174">
        <f>ROUND(E4965*N4965,2)</f>
        <v>0.05</v>
      </c>
      <c r="P4965" s="174">
        <v>0</v>
      </c>
      <c r="Q4965" s="174">
        <f>ROUND(E4965*P4965,2)</f>
        <v>0</v>
      </c>
      <c r="R4965" s="176" t="s">
        <v>3926</v>
      </c>
      <c r="S4965" s="176" t="s">
        <v>327</v>
      </c>
      <c r="T4965" s="177" t="s">
        <v>327</v>
      </c>
      <c r="U4965" s="156">
        <v>0.28000000000000003</v>
      </c>
      <c r="V4965" s="156">
        <f>ROUND(E4965*U4965,2)</f>
        <v>25.2</v>
      </c>
      <c r="W4965" s="156"/>
      <c r="X4965" s="156" t="s">
        <v>373</v>
      </c>
      <c r="Y4965" s="145"/>
      <c r="Z4965" s="145"/>
      <c r="AA4965" s="145"/>
      <c r="AB4965" s="145"/>
      <c r="AC4965" s="145"/>
      <c r="AD4965" s="145"/>
      <c r="AE4965" s="145"/>
      <c r="AF4965" s="145"/>
      <c r="AG4965" s="145" t="s">
        <v>374</v>
      </c>
      <c r="AH4965" s="145"/>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1" t="s">
        <v>3952</v>
      </c>
      <c r="D4966" s="161"/>
      <c r="E4966" s="162">
        <v>90</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ht="20.399999999999999" outlineLevel="1" x14ac:dyDescent="0.25">
      <c r="A4967" s="171">
        <v>576</v>
      </c>
      <c r="B4967" s="172" t="s">
        <v>3953</v>
      </c>
      <c r="C4967" s="180" t="s">
        <v>3954</v>
      </c>
      <c r="D4967" s="173" t="s">
        <v>758</v>
      </c>
      <c r="E4967" s="174">
        <v>516.46</v>
      </c>
      <c r="F4967" s="175"/>
      <c r="G4967" s="176">
        <f>ROUND(E4967*F4967,2)</f>
        <v>0</v>
      </c>
      <c r="H4967" s="175"/>
      <c r="I4967" s="176">
        <f>ROUND(E4967*H4967,2)</f>
        <v>0</v>
      </c>
      <c r="J4967" s="175"/>
      <c r="K4967" s="176">
        <f>ROUND(E4967*J4967,2)</f>
        <v>0</v>
      </c>
      <c r="L4967" s="176">
        <v>15</v>
      </c>
      <c r="M4967" s="176">
        <f>G4967*(1+L4967/100)</f>
        <v>0</v>
      </c>
      <c r="N4967" s="174">
        <v>4.0000000000000003E-5</v>
      </c>
      <c r="O4967" s="174">
        <f>ROUND(E4967*N4967,2)</f>
        <v>0.02</v>
      </c>
      <c r="P4967" s="174">
        <v>0</v>
      </c>
      <c r="Q4967" s="174">
        <f>ROUND(E4967*P4967,2)</f>
        <v>0</v>
      </c>
      <c r="R4967" s="176" t="s">
        <v>3926</v>
      </c>
      <c r="S4967" s="176" t="s">
        <v>327</v>
      </c>
      <c r="T4967" s="177" t="s">
        <v>327</v>
      </c>
      <c r="U4967" s="156">
        <v>7.0000000000000007E-2</v>
      </c>
      <c r="V4967" s="156">
        <f>ROUND(E4967*U4967,2)</f>
        <v>36.15</v>
      </c>
      <c r="W4967" s="156"/>
      <c r="X4967" s="156" t="s">
        <v>373</v>
      </c>
      <c r="Y4967" s="145"/>
      <c r="Z4967" s="145"/>
      <c r="AA4967" s="145"/>
      <c r="AB4967" s="145"/>
      <c r="AC4967" s="145"/>
      <c r="AD4967" s="145"/>
      <c r="AE4967" s="145"/>
      <c r="AF4967" s="145"/>
      <c r="AG4967" s="145" t="s">
        <v>374</v>
      </c>
      <c r="AH4967" s="145"/>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259" t="s">
        <v>3955</v>
      </c>
      <c r="D4968" s="260"/>
      <c r="E4968" s="260"/>
      <c r="F4968" s="260"/>
      <c r="G4968" s="260"/>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331</v>
      </c>
      <c r="AH4968" s="145"/>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1" t="s">
        <v>3956</v>
      </c>
      <c r="D4969" s="161"/>
      <c r="E4969" s="162">
        <v>201.12</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5</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1" t="s">
        <v>975</v>
      </c>
      <c r="D4970" s="161"/>
      <c r="E4970" s="162"/>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1" t="s">
        <v>2778</v>
      </c>
      <c r="D4971" s="161"/>
      <c r="E4971" s="162">
        <v>5.54</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1" t="s">
        <v>3957</v>
      </c>
      <c r="D4972" s="161"/>
      <c r="E4972" s="162">
        <v>-0.6</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1" t="s">
        <v>2779</v>
      </c>
      <c r="D4973" s="161"/>
      <c r="E4973" s="162">
        <v>5.54</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0</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181" t="s">
        <v>3957</v>
      </c>
      <c r="D4974" s="161"/>
      <c r="E4974" s="162">
        <v>-0.6</v>
      </c>
      <c r="F4974" s="156"/>
      <c r="G4974" s="156"/>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353</v>
      </c>
      <c r="AH4974" s="145">
        <v>0</v>
      </c>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1" t="s">
        <v>3958</v>
      </c>
      <c r="D4975" s="161"/>
      <c r="E4975" s="162">
        <v>8.42</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1" t="s">
        <v>3959</v>
      </c>
      <c r="D4976" s="161"/>
      <c r="E4976" s="162">
        <v>-1.2</v>
      </c>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1" t="s">
        <v>933</v>
      </c>
      <c r="D4977" s="161"/>
      <c r="E4977" s="162">
        <v>-1.4</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1" t="s">
        <v>2781</v>
      </c>
      <c r="D4978" s="161"/>
      <c r="E4978" s="162">
        <v>9.86</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1" t="s">
        <v>933</v>
      </c>
      <c r="D4979" s="161"/>
      <c r="E4979" s="162">
        <v>-1.4</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1" t="s">
        <v>3960</v>
      </c>
      <c r="D4980" s="161"/>
      <c r="E4980" s="162">
        <v>9.7799999999999994</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1" t="s">
        <v>3961</v>
      </c>
      <c r="D4981" s="161"/>
      <c r="E4981" s="162">
        <v>-0.7</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1" t="s">
        <v>3962</v>
      </c>
      <c r="D4982" s="161"/>
      <c r="E4982" s="162">
        <v>6.56</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1" t="s">
        <v>3961</v>
      </c>
      <c r="D4983" s="161"/>
      <c r="E4983" s="162">
        <v>-0.7</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1" t="s">
        <v>3963</v>
      </c>
      <c r="D4984" s="161"/>
      <c r="E4984" s="162">
        <v>7.44</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1" t="s">
        <v>3964</v>
      </c>
      <c r="D4985" s="161"/>
      <c r="E4985" s="162">
        <v>-0.8</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1" t="s">
        <v>3965</v>
      </c>
      <c r="D4986" s="161"/>
      <c r="E4986" s="162">
        <v>7.74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1" t="s">
        <v>3964</v>
      </c>
      <c r="D4987" s="161"/>
      <c r="E4987" s="162">
        <v>-0.8</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1" t="s">
        <v>2792</v>
      </c>
      <c r="D4988" s="161"/>
      <c r="E4988" s="162">
        <v>10.48</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1" t="s">
        <v>918</v>
      </c>
      <c r="D4989" s="161"/>
      <c r="E4989" s="162">
        <v>-1.6</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1" t="s">
        <v>2793</v>
      </c>
      <c r="D4990" s="161"/>
      <c r="E4990" s="162">
        <v>9.06</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1" t="s">
        <v>3964</v>
      </c>
      <c r="D4991" s="161"/>
      <c r="E4991" s="162">
        <v>-0.8</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1" t="s">
        <v>859</v>
      </c>
      <c r="D4992" s="161"/>
      <c r="E4992" s="162"/>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1" t="s">
        <v>2806</v>
      </c>
      <c r="D4993" s="161"/>
      <c r="E4993" s="162">
        <v>14</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1" t="s">
        <v>3936</v>
      </c>
      <c r="D4994" s="161"/>
      <c r="E4994" s="162">
        <v>-0.9</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1" t="s">
        <v>2807</v>
      </c>
      <c r="D4995" s="161"/>
      <c r="E4995" s="162">
        <v>14</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1" t="s">
        <v>3936</v>
      </c>
      <c r="D4996" s="161"/>
      <c r="E4996" s="162">
        <v>-0.9</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1" t="s">
        <v>2808</v>
      </c>
      <c r="D4997" s="161"/>
      <c r="E4997" s="162">
        <v>14.82</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1" t="s">
        <v>934</v>
      </c>
      <c r="D4998" s="161"/>
      <c r="E4998" s="162">
        <v>-1.8</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1" t="s">
        <v>3966</v>
      </c>
      <c r="D4999" s="161"/>
      <c r="E4999" s="162">
        <v>9.6199999999999992</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1" t="s">
        <v>3936</v>
      </c>
      <c r="D5000" s="161"/>
      <c r="E5000" s="162">
        <v>-0.9</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1" t="s">
        <v>3967</v>
      </c>
      <c r="D5001" s="162"/>
      <c r="E5001" s="162">
        <v>9.6199999999999992</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1" t="s">
        <v>3936</v>
      </c>
      <c r="D5002" s="162"/>
      <c r="E5002" s="162">
        <v>-0.9</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1" t="s">
        <v>3968</v>
      </c>
      <c r="D5003" s="162"/>
      <c r="E5003" s="162">
        <v>9.6199999999999992</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1" t="s">
        <v>3936</v>
      </c>
      <c r="D5004" s="162"/>
      <c r="E5004" s="162">
        <v>-0.9</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1" t="s">
        <v>3969</v>
      </c>
      <c r="D5005" s="162"/>
      <c r="E5005" s="162">
        <v>9.6199999999999992</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1" t="s">
        <v>3936</v>
      </c>
      <c r="D5006" s="162"/>
      <c r="E5006" s="162">
        <v>-0.9</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1" t="s">
        <v>3970</v>
      </c>
      <c r="D5007" s="162"/>
      <c r="E5007" s="162">
        <v>7.8</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1" t="s">
        <v>3961</v>
      </c>
      <c r="D5008" s="162"/>
      <c r="E5008" s="162">
        <v>-0.7</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1" t="s">
        <v>855</v>
      </c>
      <c r="D5009" s="162"/>
      <c r="E5009" s="162"/>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1" t="s">
        <v>3971</v>
      </c>
      <c r="D5010" s="162"/>
      <c r="E5010" s="162">
        <v>5.68</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1" t="s">
        <v>3964</v>
      </c>
      <c r="D5011" s="162"/>
      <c r="E5011" s="162">
        <v>-0.8</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1" t="s">
        <v>859</v>
      </c>
      <c r="D5012" s="162"/>
      <c r="E5012" s="162"/>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1" t="s">
        <v>2794</v>
      </c>
      <c r="D5013" s="162"/>
      <c r="E5013" s="162">
        <v>7.66</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1" t="s">
        <v>3961</v>
      </c>
      <c r="D5014" s="162"/>
      <c r="E5014" s="162">
        <v>-0.7</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1" t="s">
        <v>2795</v>
      </c>
      <c r="D5015" s="162"/>
      <c r="E5015" s="162">
        <v>12.96</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1" t="s">
        <v>3961</v>
      </c>
      <c r="D5016" s="162"/>
      <c r="E5016" s="162">
        <v>-0.7</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1" t="s">
        <v>2796</v>
      </c>
      <c r="D5017" s="162"/>
      <c r="E5017" s="162">
        <v>8.56</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1" t="s">
        <v>3936</v>
      </c>
      <c r="D5018" s="162"/>
      <c r="E5018" s="162">
        <v>-0.9</v>
      </c>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1" t="s">
        <v>2797</v>
      </c>
      <c r="D5019" s="162"/>
      <c r="E5019" s="162">
        <v>8.86</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1" t="s">
        <v>3936</v>
      </c>
      <c r="D5020" s="162"/>
      <c r="E5020" s="162">
        <v>-0.9</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1" t="s">
        <v>2798</v>
      </c>
      <c r="D5021" s="162"/>
      <c r="E5021" s="162">
        <v>12.96</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1" t="s">
        <v>3961</v>
      </c>
      <c r="D5022" s="162"/>
      <c r="E5022" s="162">
        <v>-0.7</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1" t="s">
        <v>3972</v>
      </c>
      <c r="D5023" s="162"/>
      <c r="E5023" s="162">
        <v>7.66</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1" t="s">
        <v>933</v>
      </c>
      <c r="D5024" s="162"/>
      <c r="E5024" s="162">
        <v>-1.4</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1" t="s">
        <v>3973</v>
      </c>
      <c r="D5025" s="162"/>
      <c r="E5025" s="162">
        <v>7.2</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1" t="s">
        <v>3961</v>
      </c>
      <c r="D5026" s="162"/>
      <c r="E5026" s="162">
        <v>-0.7</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1" t="s">
        <v>3974</v>
      </c>
      <c r="D5027" s="162"/>
      <c r="E5027" s="162">
        <v>23.3</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1" t="s">
        <v>3975</v>
      </c>
      <c r="D5028" s="162"/>
      <c r="E5028" s="162">
        <v>-1</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1" t="s">
        <v>934</v>
      </c>
      <c r="D5029" s="162"/>
      <c r="E5029" s="162">
        <v>-1.8</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1" t="s">
        <v>3976</v>
      </c>
      <c r="D5030" s="162"/>
      <c r="E5030" s="162">
        <v>-4.8</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1" t="s">
        <v>2803</v>
      </c>
      <c r="D5031" s="162"/>
      <c r="E5031" s="162">
        <v>14.48</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1" t="s">
        <v>3936</v>
      </c>
      <c r="D5032" s="162"/>
      <c r="E5032" s="162">
        <v>-0.9</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1" t="s">
        <v>3977</v>
      </c>
      <c r="D5033" s="162"/>
      <c r="E5033" s="162">
        <v>8.6999999999999993</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1" t="s">
        <v>3975</v>
      </c>
      <c r="D5034" s="162"/>
      <c r="E5034" s="162">
        <v>-1</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1" t="s">
        <v>855</v>
      </c>
      <c r="D5035" s="162"/>
      <c r="E5035" s="162"/>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1" t="s">
        <v>2814</v>
      </c>
      <c r="D5036" s="162"/>
      <c r="E5036" s="162">
        <v>8.4</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1" t="s">
        <v>3964</v>
      </c>
      <c r="D5037" s="162"/>
      <c r="E5037" s="162">
        <v>-0.8</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1" t="s">
        <v>2815</v>
      </c>
      <c r="D5038" s="162"/>
      <c r="E5038" s="162">
        <v>8.4</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1" t="s">
        <v>3964</v>
      </c>
      <c r="D5039" s="162"/>
      <c r="E5039" s="162">
        <v>-0.8</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1" t="s">
        <v>2816</v>
      </c>
      <c r="D5040" s="162"/>
      <c r="E5040" s="162">
        <v>8.4</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1" t="s">
        <v>3964</v>
      </c>
      <c r="D5041" s="162"/>
      <c r="E5041" s="162">
        <v>-0.8</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1" t="s">
        <v>2817</v>
      </c>
      <c r="D5042" s="162"/>
      <c r="E5042" s="162">
        <v>8.4</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1" t="s">
        <v>3964</v>
      </c>
      <c r="D5043" s="162"/>
      <c r="E5043" s="162">
        <v>-0.8</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1" t="s">
        <v>2818</v>
      </c>
      <c r="D5044" s="162"/>
      <c r="E5044" s="162">
        <v>10.3</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1" t="s">
        <v>3936</v>
      </c>
      <c r="D5045" s="162"/>
      <c r="E5045" s="162">
        <v>-0.9</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1" t="s">
        <v>2820</v>
      </c>
      <c r="D5046" s="162"/>
      <c r="E5046" s="162">
        <v>8.4</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1" t="s">
        <v>3964</v>
      </c>
      <c r="D5047" s="162"/>
      <c r="E5047" s="162">
        <v>-0.8</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1" t="s">
        <v>2821</v>
      </c>
      <c r="D5048" s="162"/>
      <c r="E5048" s="162">
        <v>8.4</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1" t="s">
        <v>3964</v>
      </c>
      <c r="D5049" s="162"/>
      <c r="E5049" s="162">
        <v>-0.8</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1" t="s">
        <v>2822</v>
      </c>
      <c r="D5050" s="162"/>
      <c r="E5050" s="162">
        <v>8.4</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1" t="s">
        <v>3964</v>
      </c>
      <c r="D5051" s="162"/>
      <c r="E5051" s="162">
        <v>-0.8</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71">
        <v>577</v>
      </c>
      <c r="B5052" s="172" t="s">
        <v>3978</v>
      </c>
      <c r="C5052" s="180" t="s">
        <v>3979</v>
      </c>
      <c r="D5052" s="194" t="s">
        <v>513</v>
      </c>
      <c r="E5052" s="174">
        <v>474.47949999999997</v>
      </c>
      <c r="F5052" s="175"/>
      <c r="G5052" s="176">
        <f>ROUND(E5052*F5052,2)</f>
        <v>0</v>
      </c>
      <c r="H5052" s="175"/>
      <c r="I5052" s="176">
        <f>ROUND(E5052*H5052,2)</f>
        <v>0</v>
      </c>
      <c r="J5052" s="175"/>
      <c r="K5052" s="176">
        <f>ROUND(E5052*J5052,2)</f>
        <v>0</v>
      </c>
      <c r="L5052" s="176">
        <v>15</v>
      </c>
      <c r="M5052" s="176">
        <f>G5052*(1+L5052/100)</f>
        <v>0</v>
      </c>
      <c r="N5052" s="174">
        <v>1.9199999999999998E-2</v>
      </c>
      <c r="O5052" s="174">
        <f>ROUND(E5052*N5052,2)</f>
        <v>9.11</v>
      </c>
      <c r="P5052" s="174">
        <v>0</v>
      </c>
      <c r="Q5052" s="174">
        <f>ROUND(E5052*P5052,2)</f>
        <v>0</v>
      </c>
      <c r="R5052" s="176" t="s">
        <v>506</v>
      </c>
      <c r="S5052" s="176" t="s">
        <v>327</v>
      </c>
      <c r="T5052" s="177" t="s">
        <v>327</v>
      </c>
      <c r="U5052" s="156">
        <v>0</v>
      </c>
      <c r="V5052" s="156">
        <f>ROUND(E5052*U5052,2)</f>
        <v>0</v>
      </c>
      <c r="W5052" s="156"/>
      <c r="X5052" s="156" t="s">
        <v>507</v>
      </c>
      <c r="Y5052" s="145"/>
      <c r="Z5052" s="145"/>
      <c r="AA5052" s="145"/>
      <c r="AB5052" s="145"/>
      <c r="AC5052" s="145"/>
      <c r="AD5052" s="145"/>
      <c r="AE5052" s="145"/>
      <c r="AF5052" s="145"/>
      <c r="AG5052" s="145" t="s">
        <v>508</v>
      </c>
      <c r="AH5052" s="145"/>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1" t="s">
        <v>3927</v>
      </c>
      <c r="D5053" s="162"/>
      <c r="E5053" s="162">
        <v>431.34500000000003</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5</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97" t="s">
        <v>3480</v>
      </c>
      <c r="D5054" s="186"/>
      <c r="E5054" s="186">
        <v>43.134500000000003</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4</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ht="20.399999999999999" outlineLevel="1" x14ac:dyDescent="0.25">
      <c r="A5055" s="171">
        <v>578</v>
      </c>
      <c r="B5055" s="172" t="s">
        <v>3980</v>
      </c>
      <c r="C5055" s="180" t="s">
        <v>3981</v>
      </c>
      <c r="D5055" s="194" t="s">
        <v>701</v>
      </c>
      <c r="E5055" s="174">
        <v>360</v>
      </c>
      <c r="F5055" s="175"/>
      <c r="G5055" s="176">
        <f>ROUND(E5055*F5055,2)</f>
        <v>0</v>
      </c>
      <c r="H5055" s="175"/>
      <c r="I5055" s="176">
        <f>ROUND(E5055*H5055,2)</f>
        <v>0</v>
      </c>
      <c r="J5055" s="175"/>
      <c r="K5055" s="176">
        <f>ROUND(E5055*J5055,2)</f>
        <v>0</v>
      </c>
      <c r="L5055" s="176">
        <v>15</v>
      </c>
      <c r="M5055" s="176">
        <f>G5055*(1+L5055/100)</f>
        <v>0</v>
      </c>
      <c r="N5055" s="174">
        <v>1.2199999999999999E-3</v>
      </c>
      <c r="O5055" s="174">
        <f>ROUND(E5055*N5055,2)</f>
        <v>0.44</v>
      </c>
      <c r="P5055" s="174">
        <v>0</v>
      </c>
      <c r="Q5055" s="174">
        <f>ROUND(E5055*P5055,2)</f>
        <v>0</v>
      </c>
      <c r="R5055" s="176" t="s">
        <v>506</v>
      </c>
      <c r="S5055" s="176" t="s">
        <v>327</v>
      </c>
      <c r="T5055" s="177" t="s">
        <v>327</v>
      </c>
      <c r="U5055" s="156">
        <v>0</v>
      </c>
      <c r="V5055" s="156">
        <f>ROUND(E5055*U5055,2)</f>
        <v>0</v>
      </c>
      <c r="W5055" s="156"/>
      <c r="X5055" s="156" t="s">
        <v>507</v>
      </c>
      <c r="Y5055" s="145"/>
      <c r="Z5055" s="145"/>
      <c r="AA5055" s="145"/>
      <c r="AB5055" s="145"/>
      <c r="AC5055" s="145"/>
      <c r="AD5055" s="145"/>
      <c r="AE5055" s="145"/>
      <c r="AF5055" s="145"/>
      <c r="AG5055" s="145" t="s">
        <v>508</v>
      </c>
      <c r="AH5055" s="145"/>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1" t="s">
        <v>3982</v>
      </c>
      <c r="D5056" s="162"/>
      <c r="E5056" s="162">
        <v>335</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1" t="s">
        <v>3983</v>
      </c>
      <c r="D5057" s="162"/>
      <c r="E5057" s="162">
        <v>25</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71">
        <v>579</v>
      </c>
      <c r="B5058" s="172" t="s">
        <v>3984</v>
      </c>
      <c r="C5058" s="180" t="s">
        <v>3985</v>
      </c>
      <c r="D5058" s="194" t="s">
        <v>505</v>
      </c>
      <c r="E5058" s="174">
        <v>11.408580000000001</v>
      </c>
      <c r="F5058" s="175"/>
      <c r="G5058" s="176">
        <f>ROUND(E5058*F5058,2)</f>
        <v>0</v>
      </c>
      <c r="H5058" s="175"/>
      <c r="I5058" s="176">
        <f>ROUND(E5058*H5058,2)</f>
        <v>0</v>
      </c>
      <c r="J5058" s="175"/>
      <c r="K5058" s="176">
        <f>ROUND(E5058*J5058,2)</f>
        <v>0</v>
      </c>
      <c r="L5058" s="176">
        <v>15</v>
      </c>
      <c r="M5058" s="176">
        <f>G5058*(1+L5058/100)</f>
        <v>0</v>
      </c>
      <c r="N5058" s="174">
        <v>0</v>
      </c>
      <c r="O5058" s="174">
        <f>ROUND(E5058*N5058,2)</f>
        <v>0</v>
      </c>
      <c r="P5058" s="174">
        <v>0</v>
      </c>
      <c r="Q5058" s="174">
        <f>ROUND(E5058*P5058,2)</f>
        <v>0</v>
      </c>
      <c r="R5058" s="176" t="s">
        <v>3926</v>
      </c>
      <c r="S5058" s="176" t="s">
        <v>327</v>
      </c>
      <c r="T5058" s="177" t="s">
        <v>327</v>
      </c>
      <c r="U5058" s="156">
        <v>1.2649999999999999</v>
      </c>
      <c r="V5058" s="156">
        <f>ROUND(E5058*U5058,2)</f>
        <v>14.43</v>
      </c>
      <c r="W5058" s="156"/>
      <c r="X5058" s="156" t="s">
        <v>2679</v>
      </c>
      <c r="Y5058" s="145"/>
      <c r="Z5058" s="145"/>
      <c r="AA5058" s="145"/>
      <c r="AB5058" s="145"/>
      <c r="AC5058" s="145"/>
      <c r="AD5058" s="145"/>
      <c r="AE5058" s="145"/>
      <c r="AF5058" s="145"/>
      <c r="AG5058" s="145" t="s">
        <v>2680</v>
      </c>
      <c r="AH5058" s="145"/>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270" t="s">
        <v>3148</v>
      </c>
      <c r="D5059" s="271"/>
      <c r="E5059" s="271"/>
      <c r="F5059" s="271"/>
      <c r="G5059" s="271"/>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376</v>
      </c>
      <c r="AH5059" s="145"/>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1" t="s">
        <v>2682</v>
      </c>
      <c r="D5060" s="162"/>
      <c r="E5060" s="162"/>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52"/>
      <c r="B5061" s="153"/>
      <c r="C5061" s="181" t="s">
        <v>3986</v>
      </c>
      <c r="D5061" s="162"/>
      <c r="E5061" s="162"/>
      <c r="F5061" s="156"/>
      <c r="G5061" s="156"/>
      <c r="H5061" s="156"/>
      <c r="I5061" s="156"/>
      <c r="J5061" s="156"/>
      <c r="K5061" s="156"/>
      <c r="L5061" s="156"/>
      <c r="M5061" s="156"/>
      <c r="N5061" s="155"/>
      <c r="O5061" s="155"/>
      <c r="P5061" s="155"/>
      <c r="Q5061" s="155"/>
      <c r="R5061" s="156"/>
      <c r="S5061" s="156"/>
      <c r="T5061" s="156"/>
      <c r="U5061" s="156"/>
      <c r="V5061" s="156"/>
      <c r="W5061" s="156"/>
      <c r="X5061" s="156"/>
      <c r="Y5061" s="145"/>
      <c r="Z5061" s="145"/>
      <c r="AA5061" s="145"/>
      <c r="AB5061" s="145"/>
      <c r="AC5061" s="145"/>
      <c r="AD5061" s="145"/>
      <c r="AE5061" s="145"/>
      <c r="AF5061" s="145"/>
      <c r="AG5061" s="145" t="s">
        <v>353</v>
      </c>
      <c r="AH5061" s="145">
        <v>0</v>
      </c>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1" t="s">
        <v>3987</v>
      </c>
      <c r="D5062" s="162"/>
      <c r="E5062" s="162">
        <v>11.408580000000001</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0</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x14ac:dyDescent="0.25">
      <c r="A5063" s="164" t="s">
        <v>322</v>
      </c>
      <c r="B5063" s="165" t="s">
        <v>238</v>
      </c>
      <c r="C5063" s="179" t="s">
        <v>239</v>
      </c>
      <c r="D5063" s="195"/>
      <c r="E5063" s="167"/>
      <c r="F5063" s="168"/>
      <c r="G5063" s="168">
        <f>SUMIF(AG5064:AG5095,"&lt;&gt;NOR",G5064:G5095)</f>
        <v>0</v>
      </c>
      <c r="H5063" s="168"/>
      <c r="I5063" s="168">
        <f>SUM(I5064:I5095)</f>
        <v>0</v>
      </c>
      <c r="J5063" s="168"/>
      <c r="K5063" s="168">
        <f>SUM(K5064:K5095)</f>
        <v>0</v>
      </c>
      <c r="L5063" s="168"/>
      <c r="M5063" s="168">
        <f>SUM(M5064:M5095)</f>
        <v>0</v>
      </c>
      <c r="N5063" s="167"/>
      <c r="O5063" s="167">
        <f>SUM(O5064:O5095)</f>
        <v>0.05</v>
      </c>
      <c r="P5063" s="167"/>
      <c r="Q5063" s="167">
        <f>SUM(Q5064:Q5095)</f>
        <v>0</v>
      </c>
      <c r="R5063" s="168"/>
      <c r="S5063" s="168"/>
      <c r="T5063" s="169"/>
      <c r="U5063" s="163"/>
      <c r="V5063" s="163">
        <f>SUM(V5064:V5095)</f>
        <v>34.660000000000004</v>
      </c>
      <c r="W5063" s="163"/>
      <c r="X5063" s="163"/>
      <c r="AG5063" t="s">
        <v>323</v>
      </c>
    </row>
    <row r="5064" spans="1:60" ht="20.399999999999999" outlineLevel="1" x14ac:dyDescent="0.25">
      <c r="A5064" s="171">
        <v>580</v>
      </c>
      <c r="B5064" s="172" t="s">
        <v>3988</v>
      </c>
      <c r="C5064" s="180" t="s">
        <v>3989</v>
      </c>
      <c r="D5064" s="194" t="s">
        <v>513</v>
      </c>
      <c r="E5064" s="174">
        <v>39.450000000000003</v>
      </c>
      <c r="F5064" s="175"/>
      <c r="G5064" s="176">
        <f>ROUND(E5064*F5064,2)</f>
        <v>0</v>
      </c>
      <c r="H5064" s="175"/>
      <c r="I5064" s="176">
        <f>ROUND(E5064*H5064,2)</f>
        <v>0</v>
      </c>
      <c r="J5064" s="175"/>
      <c r="K5064" s="176">
        <f>ROUND(E5064*J5064,2)</f>
        <v>0</v>
      </c>
      <c r="L5064" s="176">
        <v>15</v>
      </c>
      <c r="M5064" s="176">
        <f>G5064*(1+L5064/100)</f>
        <v>0</v>
      </c>
      <c r="N5064" s="174">
        <v>0</v>
      </c>
      <c r="O5064" s="174">
        <f>ROUND(E5064*N5064,2)</f>
        <v>0</v>
      </c>
      <c r="P5064" s="174">
        <v>0</v>
      </c>
      <c r="Q5064" s="174">
        <f>ROUND(E5064*P5064,2)</f>
        <v>0</v>
      </c>
      <c r="R5064" s="176" t="s">
        <v>3990</v>
      </c>
      <c r="S5064" s="176" t="s">
        <v>327</v>
      </c>
      <c r="T5064" s="177" t="s">
        <v>327</v>
      </c>
      <c r="U5064" s="156">
        <v>1.6E-2</v>
      </c>
      <c r="V5064" s="156">
        <f>ROUND(E5064*U5064,2)</f>
        <v>0.63</v>
      </c>
      <c r="W5064" s="156"/>
      <c r="X5064" s="156" t="s">
        <v>373</v>
      </c>
      <c r="Y5064" s="145"/>
      <c r="Z5064" s="145"/>
      <c r="AA5064" s="145"/>
      <c r="AB5064" s="145"/>
      <c r="AC5064" s="145"/>
      <c r="AD5064" s="145"/>
      <c r="AE5064" s="145"/>
      <c r="AF5064" s="145"/>
      <c r="AG5064" s="145" t="s">
        <v>374</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1" t="s">
        <v>3991</v>
      </c>
      <c r="D5065" s="162"/>
      <c r="E5065" s="162">
        <v>39.450000000000003</v>
      </c>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5</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71">
        <v>581</v>
      </c>
      <c r="B5066" s="172" t="s">
        <v>3992</v>
      </c>
      <c r="C5066" s="180" t="s">
        <v>3993</v>
      </c>
      <c r="D5066" s="194" t="s">
        <v>758</v>
      </c>
      <c r="E5066" s="174">
        <v>9.57</v>
      </c>
      <c r="F5066" s="175"/>
      <c r="G5066" s="176">
        <f>ROUND(E5066*F5066,2)</f>
        <v>0</v>
      </c>
      <c r="H5066" s="175"/>
      <c r="I5066" s="176">
        <f>ROUND(E5066*H5066,2)</f>
        <v>0</v>
      </c>
      <c r="J5066" s="175"/>
      <c r="K5066" s="176">
        <f>ROUND(E5066*J5066,2)</f>
        <v>0</v>
      </c>
      <c r="L5066" s="176">
        <v>15</v>
      </c>
      <c r="M5066" s="176">
        <f>G5066*(1+L5066/100)</f>
        <v>0</v>
      </c>
      <c r="N5066" s="174">
        <v>0</v>
      </c>
      <c r="O5066" s="174">
        <f>ROUND(E5066*N5066,2)</f>
        <v>0</v>
      </c>
      <c r="P5066" s="174">
        <v>0</v>
      </c>
      <c r="Q5066" s="174">
        <f>ROUND(E5066*P5066,2)</f>
        <v>0</v>
      </c>
      <c r="R5066" s="176" t="s">
        <v>3990</v>
      </c>
      <c r="S5066" s="176" t="s">
        <v>327</v>
      </c>
      <c r="T5066" s="177" t="s">
        <v>327</v>
      </c>
      <c r="U5066" s="156">
        <v>0.12</v>
      </c>
      <c r="V5066" s="156">
        <f>ROUND(E5066*U5066,2)</f>
        <v>1.1499999999999999</v>
      </c>
      <c r="W5066" s="156"/>
      <c r="X5066" s="156" t="s">
        <v>373</v>
      </c>
      <c r="Y5066" s="145"/>
      <c r="Z5066" s="145"/>
      <c r="AA5066" s="145"/>
      <c r="AB5066" s="145"/>
      <c r="AC5066" s="145"/>
      <c r="AD5066" s="145"/>
      <c r="AE5066" s="145"/>
      <c r="AF5066" s="145"/>
      <c r="AG5066" s="145" t="s">
        <v>374</v>
      </c>
      <c r="AH5066" s="145"/>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52"/>
      <c r="B5067" s="153"/>
      <c r="C5067" s="270" t="s">
        <v>3994</v>
      </c>
      <c r="D5067" s="271"/>
      <c r="E5067" s="271"/>
      <c r="F5067" s="271"/>
      <c r="G5067" s="271"/>
      <c r="H5067" s="156"/>
      <c r="I5067" s="156"/>
      <c r="J5067" s="156"/>
      <c r="K5067" s="156"/>
      <c r="L5067" s="156"/>
      <c r="M5067" s="156"/>
      <c r="N5067" s="155"/>
      <c r="O5067" s="155"/>
      <c r="P5067" s="155"/>
      <c r="Q5067" s="155"/>
      <c r="R5067" s="156"/>
      <c r="S5067" s="156"/>
      <c r="T5067" s="156"/>
      <c r="U5067" s="156"/>
      <c r="V5067" s="156"/>
      <c r="W5067" s="156"/>
      <c r="X5067" s="156"/>
      <c r="Y5067" s="145"/>
      <c r="Z5067" s="145"/>
      <c r="AA5067" s="145"/>
      <c r="AB5067" s="145"/>
      <c r="AC5067" s="145"/>
      <c r="AD5067" s="145"/>
      <c r="AE5067" s="145"/>
      <c r="AF5067" s="145"/>
      <c r="AG5067" s="145" t="s">
        <v>376</v>
      </c>
      <c r="AH5067" s="145"/>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261" t="s">
        <v>3552</v>
      </c>
      <c r="D5068" s="262"/>
      <c r="E5068" s="262"/>
      <c r="F5068" s="262"/>
      <c r="G5068" s="262"/>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331</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1" t="s">
        <v>1117</v>
      </c>
      <c r="D5069" s="162"/>
      <c r="E5069" s="162"/>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0</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1" t="s">
        <v>3995</v>
      </c>
      <c r="D5070" s="162"/>
      <c r="E5070" s="162">
        <v>9.57</v>
      </c>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0</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ht="20.399999999999999" outlineLevel="1" x14ac:dyDescent="0.25">
      <c r="A5071" s="171">
        <v>582</v>
      </c>
      <c r="B5071" s="172" t="s">
        <v>3996</v>
      </c>
      <c r="C5071" s="180" t="s">
        <v>3997</v>
      </c>
      <c r="D5071" s="194" t="s">
        <v>513</v>
      </c>
      <c r="E5071" s="174">
        <v>39.450000000000003</v>
      </c>
      <c r="F5071" s="175"/>
      <c r="G5071" s="176">
        <f>ROUND(E5071*F5071,2)</f>
        <v>0</v>
      </c>
      <c r="H5071" s="175"/>
      <c r="I5071" s="176">
        <f>ROUND(E5071*H5071,2)</f>
        <v>0</v>
      </c>
      <c r="J5071" s="175"/>
      <c r="K5071" s="176">
        <f>ROUND(E5071*J5071,2)</f>
        <v>0</v>
      </c>
      <c r="L5071" s="176">
        <v>15</v>
      </c>
      <c r="M5071" s="176">
        <f>G5071*(1+L5071/100)</f>
        <v>0</v>
      </c>
      <c r="N5071" s="174">
        <v>0</v>
      </c>
      <c r="O5071" s="174">
        <f>ROUND(E5071*N5071,2)</f>
        <v>0</v>
      </c>
      <c r="P5071" s="174">
        <v>0</v>
      </c>
      <c r="Q5071" s="174">
        <f>ROUND(E5071*P5071,2)</f>
        <v>0</v>
      </c>
      <c r="R5071" s="176" t="s">
        <v>3990</v>
      </c>
      <c r="S5071" s="176" t="s">
        <v>327</v>
      </c>
      <c r="T5071" s="177" t="s">
        <v>327</v>
      </c>
      <c r="U5071" s="156">
        <v>0.55000000000000004</v>
      </c>
      <c r="V5071" s="156">
        <f>ROUND(E5071*U5071,2)</f>
        <v>21.7</v>
      </c>
      <c r="W5071" s="156"/>
      <c r="X5071" s="156" t="s">
        <v>373</v>
      </c>
      <c r="Y5071" s="145"/>
      <c r="Z5071" s="145"/>
      <c r="AA5071" s="145"/>
      <c r="AB5071" s="145"/>
      <c r="AC5071" s="145"/>
      <c r="AD5071" s="145"/>
      <c r="AE5071" s="145"/>
      <c r="AF5071" s="145"/>
      <c r="AG5071" s="145" t="s">
        <v>374</v>
      </c>
      <c r="AH5071" s="145"/>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52"/>
      <c r="B5072" s="153"/>
      <c r="C5072" s="259" t="s">
        <v>3998</v>
      </c>
      <c r="D5072" s="260"/>
      <c r="E5072" s="260"/>
      <c r="F5072" s="260"/>
      <c r="G5072" s="260"/>
      <c r="H5072" s="156"/>
      <c r="I5072" s="156"/>
      <c r="J5072" s="156"/>
      <c r="K5072" s="156"/>
      <c r="L5072" s="156"/>
      <c r="M5072" s="156"/>
      <c r="N5072" s="155"/>
      <c r="O5072" s="155"/>
      <c r="P5072" s="155"/>
      <c r="Q5072" s="155"/>
      <c r="R5072" s="156"/>
      <c r="S5072" s="156"/>
      <c r="T5072" s="156"/>
      <c r="U5072" s="156"/>
      <c r="V5072" s="156"/>
      <c r="W5072" s="156"/>
      <c r="X5072" s="156"/>
      <c r="Y5072" s="145"/>
      <c r="Z5072" s="145"/>
      <c r="AA5072" s="145"/>
      <c r="AB5072" s="145"/>
      <c r="AC5072" s="145"/>
      <c r="AD5072" s="145"/>
      <c r="AE5072" s="145"/>
      <c r="AF5072" s="145"/>
      <c r="AG5072" s="145" t="s">
        <v>331</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181" t="s">
        <v>1117</v>
      </c>
      <c r="D5073" s="162"/>
      <c r="E5073" s="162"/>
      <c r="F5073" s="156"/>
      <c r="G5073" s="156"/>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353</v>
      </c>
      <c r="AH5073" s="145">
        <v>0</v>
      </c>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1" t="s">
        <v>1699</v>
      </c>
      <c r="D5074" s="162"/>
      <c r="E5074" s="162">
        <v>11</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0</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52"/>
      <c r="B5075" s="153"/>
      <c r="C5075" s="181" t="s">
        <v>3999</v>
      </c>
      <c r="D5075" s="162"/>
      <c r="E5075" s="162">
        <v>1.37</v>
      </c>
      <c r="F5075" s="156"/>
      <c r="G5075" s="156"/>
      <c r="H5075" s="156"/>
      <c r="I5075" s="156"/>
      <c r="J5075" s="156"/>
      <c r="K5075" s="156"/>
      <c r="L5075" s="156"/>
      <c r="M5075" s="156"/>
      <c r="N5075" s="155"/>
      <c r="O5075" s="155"/>
      <c r="P5075" s="155"/>
      <c r="Q5075" s="155"/>
      <c r="R5075" s="156"/>
      <c r="S5075" s="156"/>
      <c r="T5075" s="156"/>
      <c r="U5075" s="156"/>
      <c r="V5075" s="156"/>
      <c r="W5075" s="156"/>
      <c r="X5075" s="156"/>
      <c r="Y5075" s="145"/>
      <c r="Z5075" s="145"/>
      <c r="AA5075" s="145"/>
      <c r="AB5075" s="145"/>
      <c r="AC5075" s="145"/>
      <c r="AD5075" s="145"/>
      <c r="AE5075" s="145"/>
      <c r="AF5075" s="145"/>
      <c r="AG5075" s="145" t="s">
        <v>353</v>
      </c>
      <c r="AH5075" s="145">
        <v>0</v>
      </c>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181" t="s">
        <v>4000</v>
      </c>
      <c r="D5076" s="162"/>
      <c r="E5076" s="162">
        <v>1.37</v>
      </c>
      <c r="F5076" s="156"/>
      <c r="G5076" s="156"/>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353</v>
      </c>
      <c r="AH5076" s="145">
        <v>0</v>
      </c>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181" t="s">
        <v>4001</v>
      </c>
      <c r="D5077" s="162"/>
      <c r="E5077" s="162">
        <v>1.37</v>
      </c>
      <c r="F5077" s="156"/>
      <c r="G5077" s="156"/>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353</v>
      </c>
      <c r="AH5077" s="145">
        <v>0</v>
      </c>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1" t="s">
        <v>4002</v>
      </c>
      <c r="D5078" s="162"/>
      <c r="E5078" s="162">
        <v>1.37</v>
      </c>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1" t="s">
        <v>4003</v>
      </c>
      <c r="D5079" s="162"/>
      <c r="E5079" s="162">
        <v>1.37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1" t="s">
        <v>4004</v>
      </c>
      <c r="D5080" s="162"/>
      <c r="E5080" s="162">
        <v>1.37</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1" t="s">
        <v>4005</v>
      </c>
      <c r="D5081" s="162"/>
      <c r="E5081" s="162">
        <v>1.1399999999999999</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1" t="s">
        <v>4006</v>
      </c>
      <c r="D5082" s="162"/>
      <c r="E5082" s="162">
        <v>1.1399999999999999</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1" t="s">
        <v>4007</v>
      </c>
      <c r="D5083" s="162"/>
      <c r="E5083" s="162">
        <v>1.1399999999999999</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1" t="s">
        <v>4008</v>
      </c>
      <c r="D5084" s="162"/>
      <c r="E5084" s="162">
        <v>1.1399999999999999</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1" t="s">
        <v>4009</v>
      </c>
      <c r="D5085" s="162"/>
      <c r="E5085" s="162">
        <v>15.67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ht="20.399999999999999" outlineLevel="1" x14ac:dyDescent="0.25">
      <c r="A5086" s="171">
        <v>583</v>
      </c>
      <c r="B5086" s="172" t="s">
        <v>4010</v>
      </c>
      <c r="C5086" s="180" t="s">
        <v>4011</v>
      </c>
      <c r="D5086" s="194" t="s">
        <v>513</v>
      </c>
      <c r="E5086" s="174">
        <v>39.450000000000003</v>
      </c>
      <c r="F5086" s="175"/>
      <c r="G5086" s="176">
        <f>ROUND(E5086*F5086,2)</f>
        <v>0</v>
      </c>
      <c r="H5086" s="175"/>
      <c r="I5086" s="176">
        <f>ROUND(E5086*H5086,2)</f>
        <v>0</v>
      </c>
      <c r="J5086" s="175"/>
      <c r="K5086" s="176">
        <f>ROUND(E5086*J5086,2)</f>
        <v>0</v>
      </c>
      <c r="L5086" s="176">
        <v>15</v>
      </c>
      <c r="M5086" s="176">
        <f>G5086*(1+L5086/100)</f>
        <v>0</v>
      </c>
      <c r="N5086" s="174">
        <v>1.25E-3</v>
      </c>
      <c r="O5086" s="174">
        <f>ROUND(E5086*N5086,2)</f>
        <v>0.05</v>
      </c>
      <c r="P5086" s="174">
        <v>0</v>
      </c>
      <c r="Q5086" s="174">
        <f>ROUND(E5086*P5086,2)</f>
        <v>0</v>
      </c>
      <c r="R5086" s="176" t="s">
        <v>3990</v>
      </c>
      <c r="S5086" s="176" t="s">
        <v>327</v>
      </c>
      <c r="T5086" s="177" t="s">
        <v>327</v>
      </c>
      <c r="U5086" s="156">
        <v>0.28000000000000003</v>
      </c>
      <c r="V5086" s="156">
        <f>ROUND(E5086*U5086,2)</f>
        <v>11.05</v>
      </c>
      <c r="W5086" s="156"/>
      <c r="X5086" s="156" t="s">
        <v>373</v>
      </c>
      <c r="Y5086" s="145"/>
      <c r="Z5086" s="145"/>
      <c r="AA5086" s="145"/>
      <c r="AB5086" s="145"/>
      <c r="AC5086" s="145"/>
      <c r="AD5086" s="145"/>
      <c r="AE5086" s="145"/>
      <c r="AF5086" s="145"/>
      <c r="AG5086" s="145" t="s">
        <v>374</v>
      </c>
      <c r="AH5086" s="145"/>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1" t="s">
        <v>3991</v>
      </c>
      <c r="D5087" s="162"/>
      <c r="E5087" s="162">
        <v>39.450000000000003</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5</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71">
        <v>584</v>
      </c>
      <c r="B5088" s="172" t="s">
        <v>4012</v>
      </c>
      <c r="C5088" s="180" t="s">
        <v>4013</v>
      </c>
      <c r="D5088" s="194" t="s">
        <v>758</v>
      </c>
      <c r="E5088" s="174">
        <v>10.048500000000001</v>
      </c>
      <c r="F5088" s="175"/>
      <c r="G5088" s="176">
        <f>ROUND(E5088*F5088,2)</f>
        <v>0</v>
      </c>
      <c r="H5088" s="175"/>
      <c r="I5088" s="176">
        <f>ROUND(E5088*H5088,2)</f>
        <v>0</v>
      </c>
      <c r="J5088" s="175"/>
      <c r="K5088" s="176">
        <f>ROUND(E5088*J5088,2)</f>
        <v>0</v>
      </c>
      <c r="L5088" s="176">
        <v>15</v>
      </c>
      <c r="M5088" s="176">
        <f>G5088*(1+L5088/100)</f>
        <v>0</v>
      </c>
      <c r="N5088" s="174">
        <v>3.5E-4</v>
      </c>
      <c r="O5088" s="174">
        <f>ROUND(E5088*N5088,2)</f>
        <v>0</v>
      </c>
      <c r="P5088" s="174">
        <v>0</v>
      </c>
      <c r="Q5088" s="174">
        <f>ROUND(E5088*P5088,2)</f>
        <v>0</v>
      </c>
      <c r="R5088" s="176" t="s">
        <v>506</v>
      </c>
      <c r="S5088" s="176" t="s">
        <v>327</v>
      </c>
      <c r="T5088" s="177" t="s">
        <v>327</v>
      </c>
      <c r="U5088" s="156">
        <v>0</v>
      </c>
      <c r="V5088" s="156">
        <f>ROUND(E5088*U5088,2)</f>
        <v>0</v>
      </c>
      <c r="W5088" s="156"/>
      <c r="X5088" s="156" t="s">
        <v>507</v>
      </c>
      <c r="Y5088" s="145"/>
      <c r="Z5088" s="145"/>
      <c r="AA5088" s="145"/>
      <c r="AB5088" s="145"/>
      <c r="AC5088" s="145"/>
      <c r="AD5088" s="145"/>
      <c r="AE5088" s="145"/>
      <c r="AF5088" s="145"/>
      <c r="AG5088" s="145" t="s">
        <v>508</v>
      </c>
      <c r="AH5088" s="145"/>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1" t="s">
        <v>4014</v>
      </c>
      <c r="D5089" s="162"/>
      <c r="E5089" s="162">
        <v>9.57</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5</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97" t="s">
        <v>3385</v>
      </c>
      <c r="D5090" s="186"/>
      <c r="E5090" s="186">
        <v>0.47849999999999998</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4</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71">
        <v>585</v>
      </c>
      <c r="B5091" s="172" t="s">
        <v>4015</v>
      </c>
      <c r="C5091" s="180" t="s">
        <v>4016</v>
      </c>
      <c r="D5091" s="194" t="s">
        <v>505</v>
      </c>
      <c r="E5091" s="174">
        <v>5.2830000000000002E-2</v>
      </c>
      <c r="F5091" s="175"/>
      <c r="G5091" s="176">
        <f>ROUND(E5091*F5091,2)</f>
        <v>0</v>
      </c>
      <c r="H5091" s="175"/>
      <c r="I5091" s="176">
        <f>ROUND(E5091*H5091,2)</f>
        <v>0</v>
      </c>
      <c r="J5091" s="175"/>
      <c r="K5091" s="176">
        <f>ROUND(E5091*J5091,2)</f>
        <v>0</v>
      </c>
      <c r="L5091" s="176">
        <v>15</v>
      </c>
      <c r="M5091" s="176">
        <f>G5091*(1+L5091/100)</f>
        <v>0</v>
      </c>
      <c r="N5091" s="174">
        <v>0</v>
      </c>
      <c r="O5091" s="174">
        <f>ROUND(E5091*N5091,2)</f>
        <v>0</v>
      </c>
      <c r="P5091" s="174">
        <v>0</v>
      </c>
      <c r="Q5091" s="174">
        <f>ROUND(E5091*P5091,2)</f>
        <v>0</v>
      </c>
      <c r="R5091" s="176" t="s">
        <v>3990</v>
      </c>
      <c r="S5091" s="176" t="s">
        <v>327</v>
      </c>
      <c r="T5091" s="177" t="s">
        <v>327</v>
      </c>
      <c r="U5091" s="156">
        <v>2.42</v>
      </c>
      <c r="V5091" s="156">
        <f>ROUND(E5091*U5091,2)</f>
        <v>0.13</v>
      </c>
      <c r="W5091" s="156"/>
      <c r="X5091" s="156" t="s">
        <v>2679</v>
      </c>
      <c r="Y5091" s="145"/>
      <c r="Z5091" s="145"/>
      <c r="AA5091" s="145"/>
      <c r="AB5091" s="145"/>
      <c r="AC5091" s="145"/>
      <c r="AD5091" s="145"/>
      <c r="AE5091" s="145"/>
      <c r="AF5091" s="145"/>
      <c r="AG5091" s="145" t="s">
        <v>2680</v>
      </c>
      <c r="AH5091" s="145"/>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270" t="s">
        <v>3148</v>
      </c>
      <c r="D5092" s="271"/>
      <c r="E5092" s="271"/>
      <c r="F5092" s="271"/>
      <c r="G5092" s="271"/>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376</v>
      </c>
      <c r="AH5092" s="145"/>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1" t="s">
        <v>2682</v>
      </c>
      <c r="D5093" s="162"/>
      <c r="E5093" s="162"/>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1" t="s">
        <v>4017</v>
      </c>
      <c r="D5094" s="162"/>
      <c r="E5094" s="162"/>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1" t="s">
        <v>4018</v>
      </c>
      <c r="D5095" s="162"/>
      <c r="E5095" s="162">
        <v>5.2830000000000002E-2</v>
      </c>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x14ac:dyDescent="0.25">
      <c r="A5096" s="164" t="s">
        <v>322</v>
      </c>
      <c r="B5096" s="165" t="s">
        <v>240</v>
      </c>
      <c r="C5096" s="179" t="s">
        <v>241</v>
      </c>
      <c r="D5096" s="195"/>
      <c r="E5096" s="167"/>
      <c r="F5096" s="168"/>
      <c r="G5096" s="168">
        <f>SUMIF(AG5097:AG5289,"&lt;&gt;NOR",G5097:G5289)</f>
        <v>0</v>
      </c>
      <c r="H5096" s="168"/>
      <c r="I5096" s="168">
        <f>SUM(I5097:I5289)</f>
        <v>0</v>
      </c>
      <c r="J5096" s="168"/>
      <c r="K5096" s="168">
        <f>SUM(K5097:K5289)</f>
        <v>0</v>
      </c>
      <c r="L5096" s="168"/>
      <c r="M5096" s="168">
        <f>SUM(M5097:M5289)</f>
        <v>0</v>
      </c>
      <c r="N5096" s="167"/>
      <c r="O5096" s="167">
        <f>SUM(O5097:O5289)</f>
        <v>7.5299999999999994</v>
      </c>
      <c r="P5096" s="167"/>
      <c r="Q5096" s="167">
        <f>SUM(Q5097:Q5289)</f>
        <v>0</v>
      </c>
      <c r="R5096" s="168"/>
      <c r="S5096" s="168"/>
      <c r="T5096" s="169"/>
      <c r="U5096" s="163"/>
      <c r="V5096" s="163">
        <f>SUM(V5097:V5289)</f>
        <v>741.93999999999983</v>
      </c>
      <c r="W5096" s="163"/>
      <c r="X5096" s="163"/>
      <c r="AG5096" t="s">
        <v>323</v>
      </c>
    </row>
    <row r="5097" spans="1:60" outlineLevel="1" x14ac:dyDescent="0.25">
      <c r="A5097" s="171">
        <v>586</v>
      </c>
      <c r="B5097" s="172" t="s">
        <v>3992</v>
      </c>
      <c r="C5097" s="180" t="s">
        <v>3993</v>
      </c>
      <c r="D5097" s="194" t="s">
        <v>758</v>
      </c>
      <c r="E5097" s="174">
        <v>1041.83</v>
      </c>
      <c r="F5097" s="175"/>
      <c r="G5097" s="176">
        <f>ROUND(E5097*F5097,2)</f>
        <v>0</v>
      </c>
      <c r="H5097" s="175"/>
      <c r="I5097" s="176">
        <f>ROUND(E5097*H5097,2)</f>
        <v>0</v>
      </c>
      <c r="J5097" s="175"/>
      <c r="K5097" s="176">
        <f>ROUND(E5097*J5097,2)</f>
        <v>0</v>
      </c>
      <c r="L5097" s="176">
        <v>15</v>
      </c>
      <c r="M5097" s="176">
        <f>G5097*(1+L5097/100)</f>
        <v>0</v>
      </c>
      <c r="N5097" s="174">
        <v>0</v>
      </c>
      <c r="O5097" s="174">
        <f>ROUND(E5097*N5097,2)</f>
        <v>0</v>
      </c>
      <c r="P5097" s="174">
        <v>0</v>
      </c>
      <c r="Q5097" s="174">
        <f>ROUND(E5097*P5097,2)</f>
        <v>0</v>
      </c>
      <c r="R5097" s="176" t="s">
        <v>3990</v>
      </c>
      <c r="S5097" s="176" t="s">
        <v>327</v>
      </c>
      <c r="T5097" s="177" t="s">
        <v>327</v>
      </c>
      <c r="U5097" s="156">
        <v>0.12</v>
      </c>
      <c r="V5097" s="156">
        <f>ROUND(E5097*U5097,2)</f>
        <v>125.02</v>
      </c>
      <c r="W5097" s="156"/>
      <c r="X5097" s="156" t="s">
        <v>373</v>
      </c>
      <c r="Y5097" s="145"/>
      <c r="Z5097" s="145"/>
      <c r="AA5097" s="145"/>
      <c r="AB5097" s="145"/>
      <c r="AC5097" s="145"/>
      <c r="AD5097" s="145"/>
      <c r="AE5097" s="145"/>
      <c r="AF5097" s="145"/>
      <c r="AG5097" s="145" t="s">
        <v>374</v>
      </c>
      <c r="AH5097" s="145"/>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270" t="s">
        <v>3994</v>
      </c>
      <c r="D5098" s="271"/>
      <c r="E5098" s="271"/>
      <c r="F5098" s="271"/>
      <c r="G5098" s="271"/>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376</v>
      </c>
      <c r="AH5098" s="145"/>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261" t="s">
        <v>3552</v>
      </c>
      <c r="D5099" s="262"/>
      <c r="E5099" s="262"/>
      <c r="F5099" s="262"/>
      <c r="G5099" s="262"/>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331</v>
      </c>
      <c r="AH5099" s="145"/>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1" t="s">
        <v>859</v>
      </c>
      <c r="D5100" s="162"/>
      <c r="E5100" s="162"/>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ht="30.6" outlineLevel="1" x14ac:dyDescent="0.25">
      <c r="A5101" s="152"/>
      <c r="B5101" s="153"/>
      <c r="C5101" s="181" t="s">
        <v>4019</v>
      </c>
      <c r="D5101" s="162"/>
      <c r="E5101" s="162">
        <v>82.42</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1" t="s">
        <v>4020</v>
      </c>
      <c r="D5102" s="162"/>
      <c r="E5102" s="162">
        <v>-18.78</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1" t="s">
        <v>4021</v>
      </c>
      <c r="D5103" s="162"/>
      <c r="E5103" s="162">
        <v>24.7</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1" t="s">
        <v>3947</v>
      </c>
      <c r="D5104" s="162"/>
      <c r="E5104" s="162">
        <v>-2.2000000000000002</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1" t="s">
        <v>4022</v>
      </c>
      <c r="D5105" s="162"/>
      <c r="E5105" s="162">
        <v>71.86</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1" t="s">
        <v>4023</v>
      </c>
      <c r="D5106" s="162"/>
      <c r="E5106" s="162">
        <v>11</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1" t="s">
        <v>4024</v>
      </c>
      <c r="D5107" s="162"/>
      <c r="E5107" s="162">
        <v>4.2</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0</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81" t="s">
        <v>4025</v>
      </c>
      <c r="D5108" s="162"/>
      <c r="E5108" s="162">
        <v>-6.93</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0</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81" t="s">
        <v>4026</v>
      </c>
      <c r="D5109" s="162"/>
      <c r="E5109" s="162">
        <v>7.7</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0</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1" t="s">
        <v>3943</v>
      </c>
      <c r="D5110" s="162"/>
      <c r="E5110" s="162">
        <v>-1.8</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0</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52"/>
      <c r="B5111" s="153"/>
      <c r="C5111" s="181" t="s">
        <v>4027</v>
      </c>
      <c r="D5111" s="162"/>
      <c r="E5111" s="162">
        <v>6.9</v>
      </c>
      <c r="F5111" s="156"/>
      <c r="G5111" s="156"/>
      <c r="H5111" s="156"/>
      <c r="I5111" s="156"/>
      <c r="J5111" s="156"/>
      <c r="K5111" s="156"/>
      <c r="L5111" s="156"/>
      <c r="M5111" s="156"/>
      <c r="N5111" s="155"/>
      <c r="O5111" s="155"/>
      <c r="P5111" s="155"/>
      <c r="Q5111" s="155"/>
      <c r="R5111" s="156"/>
      <c r="S5111" s="156"/>
      <c r="T5111" s="156"/>
      <c r="U5111" s="156"/>
      <c r="V5111" s="156"/>
      <c r="W5111" s="156"/>
      <c r="X5111" s="156"/>
      <c r="Y5111" s="145"/>
      <c r="Z5111" s="145"/>
      <c r="AA5111" s="145"/>
      <c r="AB5111" s="145"/>
      <c r="AC5111" s="145"/>
      <c r="AD5111" s="145"/>
      <c r="AE5111" s="145"/>
      <c r="AF5111" s="145"/>
      <c r="AG5111" s="145" t="s">
        <v>353</v>
      </c>
      <c r="AH5111" s="145">
        <v>0</v>
      </c>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1" t="s">
        <v>3936</v>
      </c>
      <c r="D5112" s="162"/>
      <c r="E5112" s="162">
        <v>-0.9</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0</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181" t="s">
        <v>4028</v>
      </c>
      <c r="D5113" s="162"/>
      <c r="E5113" s="162">
        <v>6.9</v>
      </c>
      <c r="F5113" s="156"/>
      <c r="G5113" s="156"/>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353</v>
      </c>
      <c r="AH5113" s="145">
        <v>0</v>
      </c>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52"/>
      <c r="B5114" s="153"/>
      <c r="C5114" s="181" t="s">
        <v>3943</v>
      </c>
      <c r="D5114" s="162"/>
      <c r="E5114" s="162">
        <v>-1.8</v>
      </c>
      <c r="F5114" s="156"/>
      <c r="G5114" s="156"/>
      <c r="H5114" s="156"/>
      <c r="I5114" s="156"/>
      <c r="J5114" s="156"/>
      <c r="K5114" s="156"/>
      <c r="L5114" s="156"/>
      <c r="M5114" s="156"/>
      <c r="N5114" s="155"/>
      <c r="O5114" s="155"/>
      <c r="P5114" s="155"/>
      <c r="Q5114" s="155"/>
      <c r="R5114" s="156"/>
      <c r="S5114" s="156"/>
      <c r="T5114" s="156"/>
      <c r="U5114" s="156"/>
      <c r="V5114" s="156"/>
      <c r="W5114" s="156"/>
      <c r="X5114" s="156"/>
      <c r="Y5114" s="145"/>
      <c r="Z5114" s="145"/>
      <c r="AA5114" s="145"/>
      <c r="AB5114" s="145"/>
      <c r="AC5114" s="145"/>
      <c r="AD5114" s="145"/>
      <c r="AE5114" s="145"/>
      <c r="AF5114" s="145"/>
      <c r="AG5114" s="145" t="s">
        <v>353</v>
      </c>
      <c r="AH5114" s="145">
        <v>0</v>
      </c>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1" t="s">
        <v>4029</v>
      </c>
      <c r="D5115" s="162"/>
      <c r="E5115" s="162">
        <v>21</v>
      </c>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0</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81" t="s">
        <v>4030</v>
      </c>
      <c r="D5116" s="162"/>
      <c r="E5116" s="162">
        <v>-2</v>
      </c>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0</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52"/>
      <c r="B5117" s="153"/>
      <c r="C5117" s="181" t="s">
        <v>4031</v>
      </c>
      <c r="D5117" s="162"/>
      <c r="E5117" s="162">
        <v>24.6</v>
      </c>
      <c r="F5117" s="156"/>
      <c r="G5117" s="156"/>
      <c r="H5117" s="156"/>
      <c r="I5117" s="156"/>
      <c r="J5117" s="156"/>
      <c r="K5117" s="156"/>
      <c r="L5117" s="156"/>
      <c r="M5117" s="156"/>
      <c r="N5117" s="155"/>
      <c r="O5117" s="155"/>
      <c r="P5117" s="155"/>
      <c r="Q5117" s="155"/>
      <c r="R5117" s="156"/>
      <c r="S5117" s="156"/>
      <c r="T5117" s="156"/>
      <c r="U5117" s="156"/>
      <c r="V5117" s="156"/>
      <c r="W5117" s="156"/>
      <c r="X5117" s="156"/>
      <c r="Y5117" s="145"/>
      <c r="Z5117" s="145"/>
      <c r="AA5117" s="145"/>
      <c r="AB5117" s="145"/>
      <c r="AC5117" s="145"/>
      <c r="AD5117" s="145"/>
      <c r="AE5117" s="145"/>
      <c r="AF5117" s="145"/>
      <c r="AG5117" s="145" t="s">
        <v>353</v>
      </c>
      <c r="AH5117" s="145">
        <v>0</v>
      </c>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outlineLevel="1" x14ac:dyDescent="0.25">
      <c r="A5118" s="152"/>
      <c r="B5118" s="153"/>
      <c r="C5118" s="181" t="s">
        <v>4032</v>
      </c>
      <c r="D5118" s="162"/>
      <c r="E5118" s="162">
        <v>-1.2</v>
      </c>
      <c r="F5118" s="156"/>
      <c r="G5118" s="156"/>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353</v>
      </c>
      <c r="AH5118" s="145">
        <v>0</v>
      </c>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181" t="s">
        <v>4033</v>
      </c>
      <c r="D5119" s="162"/>
      <c r="E5119" s="162">
        <v>26.6</v>
      </c>
      <c r="F5119" s="156"/>
      <c r="G5119" s="156"/>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353</v>
      </c>
      <c r="AH5119" s="145">
        <v>0</v>
      </c>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181" t="s">
        <v>4032</v>
      </c>
      <c r="D5120" s="162"/>
      <c r="E5120" s="162">
        <v>-1.2</v>
      </c>
      <c r="F5120" s="156"/>
      <c r="G5120" s="156"/>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353</v>
      </c>
      <c r="AH5120" s="145">
        <v>0</v>
      </c>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1" t="s">
        <v>4034</v>
      </c>
      <c r="D5121" s="162"/>
      <c r="E5121" s="162">
        <v>14.3</v>
      </c>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outlineLevel="1" x14ac:dyDescent="0.25">
      <c r="A5122" s="152"/>
      <c r="B5122" s="153"/>
      <c r="C5122" s="181" t="s">
        <v>4032</v>
      </c>
      <c r="D5122" s="162"/>
      <c r="E5122" s="162">
        <v>-1.2</v>
      </c>
      <c r="F5122" s="156"/>
      <c r="G5122" s="156"/>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353</v>
      </c>
      <c r="AH5122" s="145">
        <v>0</v>
      </c>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outlineLevel="1" x14ac:dyDescent="0.25">
      <c r="A5123" s="152"/>
      <c r="B5123" s="153"/>
      <c r="C5123" s="181" t="s">
        <v>4035</v>
      </c>
      <c r="D5123" s="162"/>
      <c r="E5123" s="162">
        <v>21.8</v>
      </c>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181" t="s">
        <v>4032</v>
      </c>
      <c r="D5124" s="162"/>
      <c r="E5124" s="162">
        <v>-1.2</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1" t="s">
        <v>4036</v>
      </c>
      <c r="D5125" s="162"/>
      <c r="E5125" s="162">
        <v>21.02</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1" t="s">
        <v>4037</v>
      </c>
      <c r="D5126" s="162"/>
      <c r="E5126" s="162">
        <v>-2.2999999999999998</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1" t="s">
        <v>4038</v>
      </c>
      <c r="D5127" s="162"/>
      <c r="E5127" s="162">
        <v>21.76</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1" t="s">
        <v>4039</v>
      </c>
      <c r="D5128" s="162"/>
      <c r="E5128" s="162">
        <v>-3.3</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1" t="s">
        <v>4040</v>
      </c>
      <c r="D5129" s="162"/>
      <c r="E5129" s="162">
        <v>21.76</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1" t="s">
        <v>4039</v>
      </c>
      <c r="D5130" s="162"/>
      <c r="E5130" s="162">
        <v>-3.3</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1" t="s">
        <v>4041</v>
      </c>
      <c r="D5131" s="162"/>
      <c r="E5131" s="162">
        <v>21.76</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1" t="s">
        <v>4039</v>
      </c>
      <c r="D5132" s="162"/>
      <c r="E5132" s="162">
        <v>-3.3</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1" t="s">
        <v>4042</v>
      </c>
      <c r="D5133" s="162"/>
      <c r="E5133" s="162">
        <v>21.76</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1" t="s">
        <v>4039</v>
      </c>
      <c r="D5134" s="162"/>
      <c r="E5134" s="162">
        <v>-3.3</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ht="30.6" outlineLevel="1" x14ac:dyDescent="0.25">
      <c r="A5135" s="152"/>
      <c r="B5135" s="153"/>
      <c r="C5135" s="181" t="s">
        <v>4043</v>
      </c>
      <c r="D5135" s="162"/>
      <c r="E5135" s="162">
        <v>151.4</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1" t="s">
        <v>4044</v>
      </c>
      <c r="D5136" s="162"/>
      <c r="E5136" s="162">
        <v>-12.1</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1" t="s">
        <v>4045</v>
      </c>
      <c r="D5137" s="162"/>
      <c r="E5137" s="162">
        <v>21.76</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1" t="s">
        <v>4039</v>
      </c>
      <c r="D5138" s="162"/>
      <c r="E5138" s="162">
        <v>-3.3</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1" t="s">
        <v>4046</v>
      </c>
      <c r="D5139" s="162"/>
      <c r="E5139" s="162">
        <v>21.76</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1" t="s">
        <v>4039</v>
      </c>
      <c r="D5140" s="162"/>
      <c r="E5140" s="162">
        <v>-3.3</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1" t="s">
        <v>4047</v>
      </c>
      <c r="D5141" s="162"/>
      <c r="E5141" s="162">
        <v>18.34</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1" t="s">
        <v>4048</v>
      </c>
      <c r="D5142" s="162"/>
      <c r="E5142" s="162">
        <v>-2.4</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1" t="s">
        <v>4049</v>
      </c>
      <c r="D5143" s="162"/>
      <c r="E5143" s="162">
        <v>21.84</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1" t="s">
        <v>4050</v>
      </c>
      <c r="D5144" s="162"/>
      <c r="E5144" s="162">
        <v>-2.4</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1" t="s">
        <v>4051</v>
      </c>
      <c r="D5145" s="162"/>
      <c r="E5145" s="162">
        <v>21.84</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1" t="s">
        <v>4050</v>
      </c>
      <c r="D5146" s="162"/>
      <c r="E5146" s="162">
        <v>-2.4</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1" t="s">
        <v>4052</v>
      </c>
      <c r="D5147" s="162"/>
      <c r="E5147" s="162">
        <v>21.84</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1" t="s">
        <v>4050</v>
      </c>
      <c r="D5148" s="162"/>
      <c r="E5148" s="162">
        <v>-2.4</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1" t="s">
        <v>4053</v>
      </c>
      <c r="D5149" s="162"/>
      <c r="E5149" s="162">
        <v>21.84</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1" t="s">
        <v>4050</v>
      </c>
      <c r="D5150" s="162"/>
      <c r="E5150" s="162">
        <v>-2.4</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1" t="s">
        <v>4054</v>
      </c>
      <c r="D5151" s="162"/>
      <c r="E5151" s="162">
        <v>19.84</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1" t="s">
        <v>4055</v>
      </c>
      <c r="D5152" s="162"/>
      <c r="E5152" s="162">
        <v>-2.1</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1" t="s">
        <v>4056</v>
      </c>
      <c r="D5153" s="162"/>
      <c r="E5153" s="162">
        <v>18.739999999999998</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1" t="s">
        <v>4032</v>
      </c>
      <c r="D5154" s="162"/>
      <c r="E5154" s="162">
        <v>-1.2</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1" t="s">
        <v>4057</v>
      </c>
      <c r="D5155" s="162"/>
      <c r="E5155" s="162">
        <v>8.1999999999999993</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1" t="s">
        <v>4058</v>
      </c>
      <c r="D5156" s="162"/>
      <c r="E5156" s="162">
        <v>-4</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1" t="s">
        <v>4059</v>
      </c>
      <c r="D5157" s="162"/>
      <c r="E5157" s="162">
        <v>16.28</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1" t="s">
        <v>4050</v>
      </c>
      <c r="D5158" s="162"/>
      <c r="E5158" s="162">
        <v>-2.4</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1" t="s">
        <v>4060</v>
      </c>
      <c r="D5159" s="162"/>
      <c r="E5159" s="162">
        <v>88.11</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1" t="s">
        <v>4061</v>
      </c>
      <c r="D5160" s="162"/>
      <c r="E5160" s="162">
        <v>2.4</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1" t="s">
        <v>4062</v>
      </c>
      <c r="D5161" s="162"/>
      <c r="E5161" s="162">
        <v>-3.7</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1" t="s">
        <v>855</v>
      </c>
      <c r="D5162" s="162"/>
      <c r="E5162" s="162"/>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1" t="s">
        <v>4063</v>
      </c>
      <c r="D5163" s="162"/>
      <c r="E5163" s="162">
        <v>57.39</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1" t="s">
        <v>4064</v>
      </c>
      <c r="D5164" s="162"/>
      <c r="E5164" s="162">
        <v>26</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1" t="s">
        <v>4065</v>
      </c>
      <c r="D5165" s="162"/>
      <c r="E5165" s="162">
        <v>-7.7</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1" t="s">
        <v>4066</v>
      </c>
      <c r="D5166" s="162"/>
      <c r="E5166" s="162">
        <v>22.8</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1" t="s">
        <v>4067</v>
      </c>
      <c r="D5167" s="162"/>
      <c r="E5167" s="162">
        <v>-2.8</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1" t="s">
        <v>4068</v>
      </c>
      <c r="D5168" s="162"/>
      <c r="E5168" s="162">
        <v>23.58</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1" t="s">
        <v>4067</v>
      </c>
      <c r="D5169" s="162"/>
      <c r="E5169" s="162">
        <v>-2.8</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1" t="s">
        <v>4069</v>
      </c>
      <c r="D5170" s="162"/>
      <c r="E5170" s="162">
        <v>21.84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1" t="s">
        <v>4067</v>
      </c>
      <c r="D5171" s="162"/>
      <c r="E5171" s="162">
        <v>-2.8</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1" t="s">
        <v>4070</v>
      </c>
      <c r="D5172" s="162"/>
      <c r="E5172" s="162">
        <v>21.84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1" t="s">
        <v>4067</v>
      </c>
      <c r="D5173" s="162"/>
      <c r="E5173" s="162">
        <v>-2.8</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1" t="s">
        <v>4071</v>
      </c>
      <c r="D5174" s="162"/>
      <c r="E5174" s="162">
        <v>22.94</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1" t="s">
        <v>4072</v>
      </c>
      <c r="D5175" s="162"/>
      <c r="E5175" s="162">
        <v>-3</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1" t="s">
        <v>4073</v>
      </c>
      <c r="D5176" s="162"/>
      <c r="E5176" s="162">
        <v>27.34</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1" t="s">
        <v>4030</v>
      </c>
      <c r="D5177" s="162"/>
      <c r="E5177" s="162">
        <v>-2</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1" t="s">
        <v>4074</v>
      </c>
      <c r="D5178" s="162"/>
      <c r="E5178" s="162">
        <v>20.58</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1" t="s">
        <v>4067</v>
      </c>
      <c r="D5179" s="162"/>
      <c r="E5179" s="162">
        <v>-2.8</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1" t="s">
        <v>4075</v>
      </c>
      <c r="D5180" s="162"/>
      <c r="E5180" s="162">
        <v>21.2</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1" t="s">
        <v>4067</v>
      </c>
      <c r="D5181" s="162"/>
      <c r="E5181" s="162">
        <v>-2.8</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1" t="s">
        <v>4076</v>
      </c>
      <c r="D5182" s="162"/>
      <c r="E5182" s="162">
        <v>21.2</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1" t="s">
        <v>4067</v>
      </c>
      <c r="D5183" s="162"/>
      <c r="E5183" s="162">
        <v>-2.8</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71">
        <v>587</v>
      </c>
      <c r="B5184" s="172" t="s">
        <v>4077</v>
      </c>
      <c r="C5184" s="180" t="s">
        <v>4078</v>
      </c>
      <c r="D5184" s="194" t="s">
        <v>513</v>
      </c>
      <c r="E5184" s="174">
        <v>1543.77</v>
      </c>
      <c r="F5184" s="175"/>
      <c r="G5184" s="176">
        <f>ROUND(E5184*F5184,2)</f>
        <v>0</v>
      </c>
      <c r="H5184" s="175"/>
      <c r="I5184" s="176">
        <f>ROUND(E5184*H5184,2)</f>
        <v>0</v>
      </c>
      <c r="J5184" s="175"/>
      <c r="K5184" s="176">
        <f>ROUND(E5184*J5184,2)</f>
        <v>0</v>
      </c>
      <c r="L5184" s="176">
        <v>15</v>
      </c>
      <c r="M5184" s="176">
        <f>G5184*(1+L5184/100)</f>
        <v>0</v>
      </c>
      <c r="N5184" s="174">
        <v>0</v>
      </c>
      <c r="O5184" s="174">
        <f>ROUND(E5184*N5184,2)</f>
        <v>0</v>
      </c>
      <c r="P5184" s="174">
        <v>0</v>
      </c>
      <c r="Q5184" s="174">
        <f>ROUND(E5184*P5184,2)</f>
        <v>0</v>
      </c>
      <c r="R5184" s="176" t="s">
        <v>3990</v>
      </c>
      <c r="S5184" s="176" t="s">
        <v>327</v>
      </c>
      <c r="T5184" s="177" t="s">
        <v>327</v>
      </c>
      <c r="U5184" s="156">
        <v>1.6E-2</v>
      </c>
      <c r="V5184" s="156">
        <f>ROUND(E5184*U5184,2)</f>
        <v>24.7</v>
      </c>
      <c r="W5184" s="156"/>
      <c r="X5184" s="156" t="s">
        <v>373</v>
      </c>
      <c r="Y5184" s="145"/>
      <c r="Z5184" s="145"/>
      <c r="AA5184" s="145"/>
      <c r="AB5184" s="145"/>
      <c r="AC5184" s="145"/>
      <c r="AD5184" s="145"/>
      <c r="AE5184" s="145"/>
      <c r="AF5184" s="145"/>
      <c r="AG5184" s="145" t="s">
        <v>374</v>
      </c>
      <c r="AH5184" s="145"/>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270" t="s">
        <v>4079</v>
      </c>
      <c r="D5185" s="271"/>
      <c r="E5185" s="271"/>
      <c r="F5185" s="271"/>
      <c r="G5185" s="271"/>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376</v>
      </c>
      <c r="AH5185" s="145"/>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1" t="s">
        <v>4080</v>
      </c>
      <c r="D5186" s="162"/>
      <c r="E5186" s="162">
        <v>1331.01</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5</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1" t="s">
        <v>4081</v>
      </c>
      <c r="D5187" s="162"/>
      <c r="E5187" s="162">
        <v>188.76</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5</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1" t="s">
        <v>4082</v>
      </c>
      <c r="D5188" s="162"/>
      <c r="E5188" s="162">
        <v>16.2</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5</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1" t="s">
        <v>4083</v>
      </c>
      <c r="D5189" s="162"/>
      <c r="E5189" s="162">
        <v>7.8</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5</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71">
        <v>588</v>
      </c>
      <c r="B5190" s="172" t="s">
        <v>4084</v>
      </c>
      <c r="C5190" s="180" t="s">
        <v>4085</v>
      </c>
      <c r="D5190" s="194" t="s">
        <v>758</v>
      </c>
      <c r="E5190" s="174">
        <v>147.22</v>
      </c>
      <c r="F5190" s="175"/>
      <c r="G5190" s="176">
        <f>ROUND(E5190*F5190,2)</f>
        <v>0</v>
      </c>
      <c r="H5190" s="175"/>
      <c r="I5190" s="176">
        <f>ROUND(E5190*H5190,2)</f>
        <v>0</v>
      </c>
      <c r="J5190" s="175"/>
      <c r="K5190" s="176">
        <f>ROUND(E5190*J5190,2)</f>
        <v>0</v>
      </c>
      <c r="L5190" s="176">
        <v>15</v>
      </c>
      <c r="M5190" s="176">
        <f>G5190*(1+L5190/100)</f>
        <v>0</v>
      </c>
      <c r="N5190" s="174">
        <v>2.4000000000000001E-4</v>
      </c>
      <c r="O5190" s="174">
        <f>ROUND(E5190*N5190,2)</f>
        <v>0.04</v>
      </c>
      <c r="P5190" s="174">
        <v>0</v>
      </c>
      <c r="Q5190" s="174">
        <f>ROUND(E5190*P5190,2)</f>
        <v>0</v>
      </c>
      <c r="R5190" s="176" t="s">
        <v>3990</v>
      </c>
      <c r="S5190" s="176" t="s">
        <v>327</v>
      </c>
      <c r="T5190" s="177" t="s">
        <v>327</v>
      </c>
      <c r="U5190" s="156">
        <v>0.18</v>
      </c>
      <c r="V5190" s="156">
        <f>ROUND(E5190*U5190,2)</f>
        <v>26.5</v>
      </c>
      <c r="W5190" s="156"/>
      <c r="X5190" s="156" t="s">
        <v>373</v>
      </c>
      <c r="Y5190" s="145"/>
      <c r="Z5190" s="145"/>
      <c r="AA5190" s="145"/>
      <c r="AB5190" s="145"/>
      <c r="AC5190" s="145"/>
      <c r="AD5190" s="145"/>
      <c r="AE5190" s="145"/>
      <c r="AF5190" s="145"/>
      <c r="AG5190" s="145" t="s">
        <v>374</v>
      </c>
      <c r="AH5190" s="145"/>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259" t="s">
        <v>4086</v>
      </c>
      <c r="D5191" s="260"/>
      <c r="E5191" s="260"/>
      <c r="F5191" s="260"/>
      <c r="G5191" s="260"/>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331</v>
      </c>
      <c r="AH5191" s="145"/>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1" t="s">
        <v>1815</v>
      </c>
      <c r="D5192" s="162"/>
      <c r="E5192" s="162"/>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1" t="s">
        <v>4087</v>
      </c>
      <c r="D5193" s="162"/>
      <c r="E5193" s="162">
        <v>8.76</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1" t="s">
        <v>4088</v>
      </c>
      <c r="D5194" s="162"/>
      <c r="E5194" s="162">
        <v>-1.6</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1" t="s">
        <v>4089</v>
      </c>
      <c r="D5195" s="162"/>
      <c r="E5195" s="162">
        <v>12.54</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1" t="s">
        <v>3964</v>
      </c>
      <c r="D5196" s="162"/>
      <c r="E5196" s="162">
        <v>-0.8</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1" t="s">
        <v>4090</v>
      </c>
      <c r="D5197" s="162"/>
      <c r="E5197" s="162">
        <v>21.12</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1" t="s">
        <v>4088</v>
      </c>
      <c r="D5198" s="162"/>
      <c r="E5198" s="162">
        <v>-1.6</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1" t="s">
        <v>4091</v>
      </c>
      <c r="D5199" s="162"/>
      <c r="E5199" s="162">
        <v>21.12</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1" t="s">
        <v>4092</v>
      </c>
      <c r="D5200" s="162"/>
      <c r="E5200" s="162">
        <v>-2.4</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1" t="s">
        <v>4093</v>
      </c>
      <c r="D5201" s="162"/>
      <c r="E5201" s="162">
        <v>21.82</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1" t="s">
        <v>4088</v>
      </c>
      <c r="D5202" s="162"/>
      <c r="E5202" s="162">
        <v>-1.6</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1" t="s">
        <v>4094</v>
      </c>
      <c r="D5203" s="162"/>
      <c r="E5203" s="162">
        <v>30.48</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1" t="s">
        <v>4095</v>
      </c>
      <c r="D5204" s="162"/>
      <c r="E5204" s="162">
        <v>1.6</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1" t="s">
        <v>1117</v>
      </c>
      <c r="D5205" s="162"/>
      <c r="E5205" s="162"/>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1" t="s">
        <v>4096</v>
      </c>
      <c r="D5206" s="162"/>
      <c r="E5206" s="162">
        <v>25.3</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0</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181" t="s">
        <v>4097</v>
      </c>
      <c r="D5207" s="162"/>
      <c r="E5207" s="162">
        <v>12.48</v>
      </c>
      <c r="F5207" s="156"/>
      <c r="G5207" s="156"/>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353</v>
      </c>
      <c r="AH5207" s="145">
        <v>0</v>
      </c>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ht="20.399999999999999" outlineLevel="1" x14ac:dyDescent="0.25">
      <c r="A5208" s="171">
        <v>589</v>
      </c>
      <c r="B5208" s="172" t="s">
        <v>4098</v>
      </c>
      <c r="C5208" s="180" t="s">
        <v>4099</v>
      </c>
      <c r="D5208" s="194" t="s">
        <v>513</v>
      </c>
      <c r="E5208" s="174">
        <v>1331.01</v>
      </c>
      <c r="F5208" s="175"/>
      <c r="G5208" s="176">
        <f>ROUND(E5208*F5208,2)</f>
        <v>0</v>
      </c>
      <c r="H5208" s="175"/>
      <c r="I5208" s="176">
        <f>ROUND(E5208*H5208,2)</f>
        <v>0</v>
      </c>
      <c r="J5208" s="175"/>
      <c r="K5208" s="176">
        <f>ROUND(E5208*J5208,2)</f>
        <v>0</v>
      </c>
      <c r="L5208" s="176">
        <v>15</v>
      </c>
      <c r="M5208" s="176">
        <f>G5208*(1+L5208/100)</f>
        <v>0</v>
      </c>
      <c r="N5208" s="174">
        <v>4.0000000000000002E-4</v>
      </c>
      <c r="O5208" s="174">
        <f>ROUND(E5208*N5208,2)</f>
        <v>0.53</v>
      </c>
      <c r="P5208" s="174">
        <v>0</v>
      </c>
      <c r="Q5208" s="174">
        <f>ROUND(E5208*P5208,2)</f>
        <v>0</v>
      </c>
      <c r="R5208" s="176" t="s">
        <v>3990</v>
      </c>
      <c r="S5208" s="176" t="s">
        <v>327</v>
      </c>
      <c r="T5208" s="177" t="s">
        <v>327</v>
      </c>
      <c r="U5208" s="156">
        <v>0.38</v>
      </c>
      <c r="V5208" s="156">
        <f>ROUND(E5208*U5208,2)</f>
        <v>505.78</v>
      </c>
      <c r="W5208" s="156"/>
      <c r="X5208" s="156" t="s">
        <v>373</v>
      </c>
      <c r="Y5208" s="145"/>
      <c r="Z5208" s="145"/>
      <c r="AA5208" s="145"/>
      <c r="AB5208" s="145"/>
      <c r="AC5208" s="145"/>
      <c r="AD5208" s="145"/>
      <c r="AE5208" s="145"/>
      <c r="AF5208" s="145"/>
      <c r="AG5208" s="145" t="s">
        <v>374</v>
      </c>
      <c r="AH5208" s="145"/>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1" t="s">
        <v>859</v>
      </c>
      <c r="D5209" s="162"/>
      <c r="E5209" s="162"/>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0</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1" t="s">
        <v>4100</v>
      </c>
      <c r="D5210" s="162"/>
      <c r="E5210" s="162">
        <v>132.91999999999999</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0</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181" t="s">
        <v>2470</v>
      </c>
      <c r="D5211" s="162"/>
      <c r="E5211" s="162">
        <v>194.77</v>
      </c>
      <c r="F5211" s="156"/>
      <c r="G5211" s="156"/>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353</v>
      </c>
      <c r="AH5211" s="145">
        <v>0</v>
      </c>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1" t="s">
        <v>1588</v>
      </c>
      <c r="D5212" s="162"/>
      <c r="E5212" s="162">
        <v>7.05</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0</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1" t="s">
        <v>1590</v>
      </c>
      <c r="D5213" s="162"/>
      <c r="E5213" s="162">
        <v>1.95</v>
      </c>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0</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1" t="s">
        <v>1591</v>
      </c>
      <c r="D5214" s="162"/>
      <c r="E5214" s="162">
        <v>1.95</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0</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1" t="s">
        <v>1700</v>
      </c>
      <c r="D5215" s="162"/>
      <c r="E5215" s="162">
        <v>25.1</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1" t="s">
        <v>1701</v>
      </c>
      <c r="D5216" s="162"/>
      <c r="E5216" s="162">
        <v>35</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1" t="s">
        <v>1703</v>
      </c>
      <c r="D5217" s="162"/>
      <c r="E5217" s="162">
        <v>10.19</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1" t="s">
        <v>1717</v>
      </c>
      <c r="D5218" s="162"/>
      <c r="E5218" s="162">
        <v>27.88</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1" t="s">
        <v>1718</v>
      </c>
      <c r="D5219" s="162"/>
      <c r="E5219" s="162">
        <v>25.27</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1" t="s">
        <v>4101</v>
      </c>
      <c r="D5220" s="162"/>
      <c r="E5220" s="162">
        <v>21.14</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1" t="s">
        <v>4102</v>
      </c>
      <c r="D5221" s="162"/>
      <c r="E5221" s="162">
        <v>21.14</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1" t="s">
        <v>4103</v>
      </c>
      <c r="D5222" s="162"/>
      <c r="E5222" s="162">
        <v>21.14</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1" t="s">
        <v>4104</v>
      </c>
      <c r="D5223" s="162"/>
      <c r="E5223" s="162">
        <v>21.14</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1" t="s">
        <v>2460</v>
      </c>
      <c r="D5224" s="162"/>
      <c r="E5224" s="162">
        <v>138.13999999999999</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1" t="s">
        <v>4105</v>
      </c>
      <c r="D5225" s="162"/>
      <c r="E5225" s="162">
        <v>21.4</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1" t="s">
        <v>4106</v>
      </c>
      <c r="D5226" s="162"/>
      <c r="E5226" s="162">
        <v>20.23</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1" t="s">
        <v>1730</v>
      </c>
      <c r="D5227" s="162"/>
      <c r="E5227" s="162">
        <v>26.16</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1" t="s">
        <v>4107</v>
      </c>
      <c r="D5228" s="162"/>
      <c r="E5228" s="162">
        <v>21.3</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1" t="s">
        <v>4108</v>
      </c>
      <c r="D5229" s="162"/>
      <c r="E5229" s="162">
        <v>21.3</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1" t="s">
        <v>4109</v>
      </c>
      <c r="D5230" s="162"/>
      <c r="E5230" s="162">
        <v>21.3</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1" t="s">
        <v>4110</v>
      </c>
      <c r="D5231" s="162"/>
      <c r="E5231" s="162">
        <v>21.3</v>
      </c>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1" t="s">
        <v>4111</v>
      </c>
      <c r="D5232" s="162"/>
      <c r="E5232" s="162">
        <v>19.559999999999999</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1" t="s">
        <v>1740</v>
      </c>
      <c r="D5233" s="162"/>
      <c r="E5233" s="162">
        <v>24.61</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1" t="s">
        <v>1741</v>
      </c>
      <c r="D5234" s="162"/>
      <c r="E5234" s="162">
        <v>12.81</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1" t="s">
        <v>1742</v>
      </c>
      <c r="D5235" s="162"/>
      <c r="E5235" s="162">
        <v>4.5999999999999996</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1" t="s">
        <v>1744</v>
      </c>
      <c r="D5236" s="162"/>
      <c r="E5236" s="162">
        <v>16.98</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1" t="s">
        <v>2467</v>
      </c>
      <c r="D5237" s="162"/>
      <c r="E5237" s="162">
        <v>94.72</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1" t="s">
        <v>855</v>
      </c>
      <c r="D5238" s="162"/>
      <c r="E5238" s="162"/>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1" t="s">
        <v>4112</v>
      </c>
      <c r="D5239" s="162"/>
      <c r="E5239" s="162">
        <v>85.16</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1" t="s">
        <v>1747</v>
      </c>
      <c r="D5240" s="162"/>
      <c r="E5240" s="162">
        <v>25.19</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1" t="s">
        <v>1749</v>
      </c>
      <c r="D5241" s="162"/>
      <c r="E5241" s="162">
        <v>26.53</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1" t="s">
        <v>1752</v>
      </c>
      <c r="D5242" s="162"/>
      <c r="E5242" s="162">
        <v>23</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1" t="s">
        <v>1753</v>
      </c>
      <c r="D5243" s="162"/>
      <c r="E5243" s="162">
        <v>23</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1" t="s">
        <v>1756</v>
      </c>
      <c r="D5244" s="162"/>
      <c r="E5244" s="162">
        <v>23.21</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1" t="s">
        <v>1758</v>
      </c>
      <c r="D5245" s="162"/>
      <c r="E5245" s="162">
        <v>43.57</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1" t="s">
        <v>1759</v>
      </c>
      <c r="D5246" s="162"/>
      <c r="E5246" s="162">
        <v>22.36</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1" t="s">
        <v>1762</v>
      </c>
      <c r="D5247" s="162"/>
      <c r="E5247" s="162">
        <v>23.97</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1" t="s">
        <v>1763</v>
      </c>
      <c r="D5248" s="162"/>
      <c r="E5248" s="162">
        <v>23.97</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ht="20.399999999999999" outlineLevel="1" x14ac:dyDescent="0.25">
      <c r="A5249" s="171">
        <v>590</v>
      </c>
      <c r="B5249" s="172" t="s">
        <v>4113</v>
      </c>
      <c r="C5249" s="180" t="s">
        <v>4114</v>
      </c>
      <c r="D5249" s="194" t="s">
        <v>513</v>
      </c>
      <c r="E5249" s="174">
        <v>188.76</v>
      </c>
      <c r="F5249" s="175"/>
      <c r="G5249" s="176">
        <f>ROUND(E5249*F5249,2)</f>
        <v>0</v>
      </c>
      <c r="H5249" s="175"/>
      <c r="I5249" s="176">
        <f>ROUND(E5249*H5249,2)</f>
        <v>0</v>
      </c>
      <c r="J5249" s="175"/>
      <c r="K5249" s="176">
        <f>ROUND(E5249*J5249,2)</f>
        <v>0</v>
      </c>
      <c r="L5249" s="176">
        <v>15</v>
      </c>
      <c r="M5249" s="176">
        <f>G5249*(1+L5249/100)</f>
        <v>0</v>
      </c>
      <c r="N5249" s="174">
        <v>2.5000000000000001E-4</v>
      </c>
      <c r="O5249" s="174">
        <f>ROUND(E5249*N5249,2)</f>
        <v>0.05</v>
      </c>
      <c r="P5249" s="174">
        <v>0</v>
      </c>
      <c r="Q5249" s="174">
        <f>ROUND(E5249*P5249,2)</f>
        <v>0</v>
      </c>
      <c r="R5249" s="176" t="s">
        <v>3990</v>
      </c>
      <c r="S5249" s="176" t="s">
        <v>327</v>
      </c>
      <c r="T5249" s="177" t="s">
        <v>327</v>
      </c>
      <c r="U5249" s="156">
        <v>0.21665999999999999</v>
      </c>
      <c r="V5249" s="156">
        <f>ROUND(E5249*U5249,2)</f>
        <v>40.9</v>
      </c>
      <c r="W5249" s="156"/>
      <c r="X5249" s="156" t="s">
        <v>373</v>
      </c>
      <c r="Y5249" s="145"/>
      <c r="Z5249" s="145"/>
      <c r="AA5249" s="145"/>
      <c r="AB5249" s="145"/>
      <c r="AC5249" s="145"/>
      <c r="AD5249" s="145"/>
      <c r="AE5249" s="145"/>
      <c r="AF5249" s="145"/>
      <c r="AG5249" s="145" t="s">
        <v>374</v>
      </c>
      <c r="AH5249" s="145"/>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270" t="s">
        <v>4115</v>
      </c>
      <c r="D5250" s="271"/>
      <c r="E5250" s="271"/>
      <c r="F5250" s="271"/>
      <c r="G5250" s="271"/>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376</v>
      </c>
      <c r="AH5250" s="145"/>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1" t="s">
        <v>1815</v>
      </c>
      <c r="D5251" s="162"/>
      <c r="E5251" s="162"/>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1" t="s">
        <v>2448</v>
      </c>
      <c r="D5252" s="162"/>
      <c r="E5252" s="162">
        <v>4.83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1" t="s">
        <v>1691</v>
      </c>
      <c r="D5253" s="162"/>
      <c r="E5253" s="162">
        <v>8.1300000000000008</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1" t="s">
        <v>2449</v>
      </c>
      <c r="D5254" s="162"/>
      <c r="E5254" s="162">
        <v>26.07</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1" t="s">
        <v>2450</v>
      </c>
      <c r="D5255" s="162"/>
      <c r="E5255" s="162">
        <v>25.7</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1" t="s">
        <v>2451</v>
      </c>
      <c r="D5256" s="162"/>
      <c r="E5256" s="162">
        <v>27.22</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1" t="s">
        <v>2452</v>
      </c>
      <c r="D5257" s="162"/>
      <c r="E5257" s="162">
        <v>47.93</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1" t="s">
        <v>1117</v>
      </c>
      <c r="D5258" s="162"/>
      <c r="E5258" s="162"/>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1" t="s">
        <v>1702</v>
      </c>
      <c r="D5259" s="162"/>
      <c r="E5259" s="162">
        <v>30.39</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1" t="s">
        <v>1729</v>
      </c>
      <c r="D5260" s="162"/>
      <c r="E5260" s="162">
        <v>18.489999999999998</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71">
        <v>591</v>
      </c>
      <c r="B5261" s="172" t="s">
        <v>4116</v>
      </c>
      <c r="C5261" s="180" t="s">
        <v>4117</v>
      </c>
      <c r="D5261" s="194" t="s">
        <v>513</v>
      </c>
      <c r="E5261" s="174">
        <v>16.2</v>
      </c>
      <c r="F5261" s="175"/>
      <c r="G5261" s="176">
        <f>ROUND(E5261*F5261,2)</f>
        <v>0</v>
      </c>
      <c r="H5261" s="175"/>
      <c r="I5261" s="176">
        <f>ROUND(E5261*H5261,2)</f>
        <v>0</v>
      </c>
      <c r="J5261" s="175"/>
      <c r="K5261" s="176">
        <f>ROUND(E5261*J5261,2)</f>
        <v>0</v>
      </c>
      <c r="L5261" s="176">
        <v>15</v>
      </c>
      <c r="M5261" s="176">
        <f>G5261*(1+L5261/100)</f>
        <v>0</v>
      </c>
      <c r="N5261" s="174">
        <v>4.1999999999999997E-3</v>
      </c>
      <c r="O5261" s="174">
        <f>ROUND(E5261*N5261,2)</f>
        <v>7.0000000000000007E-2</v>
      </c>
      <c r="P5261" s="174">
        <v>0</v>
      </c>
      <c r="Q5261" s="174">
        <f>ROUND(E5261*P5261,2)</f>
        <v>0</v>
      </c>
      <c r="R5261" s="176" t="s">
        <v>3990</v>
      </c>
      <c r="S5261" s="176" t="s">
        <v>327</v>
      </c>
      <c r="T5261" s="177" t="s">
        <v>327</v>
      </c>
      <c r="U5261" s="156">
        <v>0.05</v>
      </c>
      <c r="V5261" s="156">
        <f>ROUND(E5261*U5261,2)</f>
        <v>0.81</v>
      </c>
      <c r="W5261" s="156"/>
      <c r="X5261" s="156" t="s">
        <v>373</v>
      </c>
      <c r="Y5261" s="145"/>
      <c r="Z5261" s="145"/>
      <c r="AA5261" s="145"/>
      <c r="AB5261" s="145"/>
      <c r="AC5261" s="145"/>
      <c r="AD5261" s="145"/>
      <c r="AE5261" s="145"/>
      <c r="AF5261" s="145"/>
      <c r="AG5261" s="145" t="s">
        <v>374</v>
      </c>
      <c r="AH5261" s="145"/>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1" t="s">
        <v>4118</v>
      </c>
      <c r="D5262" s="162"/>
      <c r="E5262" s="162">
        <v>5</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1" t="s">
        <v>4119</v>
      </c>
      <c r="D5263" s="162"/>
      <c r="E5263" s="162">
        <v>6.4</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1" t="s">
        <v>4120</v>
      </c>
      <c r="D5264" s="162"/>
      <c r="E5264" s="162">
        <v>4.8</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ht="20.399999999999999" outlineLevel="1" x14ac:dyDescent="0.25">
      <c r="A5265" s="171">
        <v>592</v>
      </c>
      <c r="B5265" s="172" t="s">
        <v>4121</v>
      </c>
      <c r="C5265" s="180" t="s">
        <v>4122</v>
      </c>
      <c r="D5265" s="194" t="s">
        <v>513</v>
      </c>
      <c r="E5265" s="174">
        <v>7.8</v>
      </c>
      <c r="F5265" s="175"/>
      <c r="G5265" s="176">
        <f>ROUND(E5265*F5265,2)</f>
        <v>0</v>
      </c>
      <c r="H5265" s="175"/>
      <c r="I5265" s="176">
        <f>ROUND(E5265*H5265,2)</f>
        <v>0</v>
      </c>
      <c r="J5265" s="175"/>
      <c r="K5265" s="176">
        <f>ROUND(E5265*J5265,2)</f>
        <v>0</v>
      </c>
      <c r="L5265" s="176">
        <v>15</v>
      </c>
      <c r="M5265" s="176">
        <f>G5265*(1+L5265/100)</f>
        <v>0</v>
      </c>
      <c r="N5265" s="174">
        <v>5.0000000000000001E-3</v>
      </c>
      <c r="O5265" s="174">
        <f>ROUND(E5265*N5265,2)</f>
        <v>0.04</v>
      </c>
      <c r="P5265" s="174">
        <v>0</v>
      </c>
      <c r="Q5265" s="174">
        <f>ROUND(E5265*P5265,2)</f>
        <v>0</v>
      </c>
      <c r="R5265" s="176" t="s">
        <v>3990</v>
      </c>
      <c r="S5265" s="176" t="s">
        <v>327</v>
      </c>
      <c r="T5265" s="177" t="s">
        <v>327</v>
      </c>
      <c r="U5265" s="156">
        <v>0.1</v>
      </c>
      <c r="V5265" s="156">
        <f>ROUND(E5265*U5265,2)</f>
        <v>0.78</v>
      </c>
      <c r="W5265" s="156"/>
      <c r="X5265" s="156" t="s">
        <v>373</v>
      </c>
      <c r="Y5265" s="145"/>
      <c r="Z5265" s="145"/>
      <c r="AA5265" s="145"/>
      <c r="AB5265" s="145"/>
      <c r="AC5265" s="145"/>
      <c r="AD5265" s="145"/>
      <c r="AE5265" s="145"/>
      <c r="AF5265" s="145"/>
      <c r="AG5265" s="145" t="s">
        <v>374</v>
      </c>
      <c r="AH5265" s="145"/>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1" t="s">
        <v>4123</v>
      </c>
      <c r="D5266" s="162"/>
      <c r="E5266" s="162">
        <v>5.4</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1" t="s">
        <v>4124</v>
      </c>
      <c r="D5267" s="162"/>
      <c r="E5267" s="162">
        <v>2.4</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71">
        <v>593</v>
      </c>
      <c r="B5268" s="172" t="s">
        <v>4125</v>
      </c>
      <c r="C5268" s="180" t="s">
        <v>4126</v>
      </c>
      <c r="D5268" s="194" t="s">
        <v>4127</v>
      </c>
      <c r="E5268" s="174">
        <v>45.76</v>
      </c>
      <c r="F5268" s="175"/>
      <c r="G5268" s="176">
        <f>ROUND(E5268*F5268,2)</f>
        <v>0</v>
      </c>
      <c r="H5268" s="175"/>
      <c r="I5268" s="176">
        <f>ROUND(E5268*H5268,2)</f>
        <v>0</v>
      </c>
      <c r="J5268" s="175"/>
      <c r="K5268" s="176">
        <f>ROUND(E5268*J5268,2)</f>
        <v>0</v>
      </c>
      <c r="L5268" s="176">
        <v>15</v>
      </c>
      <c r="M5268" s="176">
        <f>G5268*(1+L5268/100)</f>
        <v>0</v>
      </c>
      <c r="N5268" s="174">
        <v>5.2999999999999998E-4</v>
      </c>
      <c r="O5268" s="174">
        <f>ROUND(E5268*N5268,2)</f>
        <v>0.02</v>
      </c>
      <c r="P5268" s="174">
        <v>0</v>
      </c>
      <c r="Q5268" s="174">
        <f>ROUND(E5268*P5268,2)</f>
        <v>0</v>
      </c>
      <c r="R5268" s="176" t="s">
        <v>3990</v>
      </c>
      <c r="S5268" s="176" t="s">
        <v>327</v>
      </c>
      <c r="T5268" s="177" t="s">
        <v>327</v>
      </c>
      <c r="U5268" s="156">
        <v>0.2</v>
      </c>
      <c r="V5268" s="156">
        <f>ROUND(E5268*U5268,2)</f>
        <v>9.15</v>
      </c>
      <c r="W5268" s="156"/>
      <c r="X5268" s="156" t="s">
        <v>373</v>
      </c>
      <c r="Y5268" s="145"/>
      <c r="Z5268" s="145"/>
      <c r="AA5268" s="145"/>
      <c r="AB5268" s="145"/>
      <c r="AC5268" s="145"/>
      <c r="AD5268" s="145"/>
      <c r="AE5268" s="145"/>
      <c r="AF5268" s="145"/>
      <c r="AG5268" s="145" t="s">
        <v>374</v>
      </c>
      <c r="AH5268" s="145"/>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1" t="s">
        <v>4128</v>
      </c>
      <c r="D5269" s="162"/>
      <c r="E5269" s="162">
        <v>9.42</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1" t="s">
        <v>4129</v>
      </c>
      <c r="D5270" s="162"/>
      <c r="E5270" s="162">
        <v>10.119999999999999</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1" t="s">
        <v>4130</v>
      </c>
      <c r="D5271" s="162"/>
      <c r="E5271" s="162">
        <v>9.6999999999999993</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1" t="s">
        <v>4131</v>
      </c>
      <c r="D5272" s="162"/>
      <c r="E5272" s="162">
        <v>9.52</v>
      </c>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1" t="s">
        <v>4132</v>
      </c>
      <c r="D5273" s="162"/>
      <c r="E5273" s="162">
        <v>7</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71">
        <v>594</v>
      </c>
      <c r="B5274" s="172" t="s">
        <v>4133</v>
      </c>
      <c r="C5274" s="180" t="s">
        <v>4134</v>
      </c>
      <c r="D5274" s="194" t="s">
        <v>513</v>
      </c>
      <c r="E5274" s="174">
        <v>1397.5605</v>
      </c>
      <c r="F5274" s="175"/>
      <c r="G5274" s="176">
        <f>ROUND(E5274*F5274,2)</f>
        <v>0</v>
      </c>
      <c r="H5274" s="175"/>
      <c r="I5274" s="176">
        <f>ROUND(E5274*H5274,2)</f>
        <v>0</v>
      </c>
      <c r="J5274" s="175"/>
      <c r="K5274" s="176">
        <f>ROUND(E5274*J5274,2)</f>
        <v>0</v>
      </c>
      <c r="L5274" s="176">
        <v>15</v>
      </c>
      <c r="M5274" s="176">
        <f>G5274*(1+L5274/100)</f>
        <v>0</v>
      </c>
      <c r="N5274" s="174">
        <v>4.3E-3</v>
      </c>
      <c r="O5274" s="174">
        <f>ROUND(E5274*N5274,2)</f>
        <v>6.01</v>
      </c>
      <c r="P5274" s="174">
        <v>0</v>
      </c>
      <c r="Q5274" s="174">
        <f>ROUND(E5274*P5274,2)</f>
        <v>0</v>
      </c>
      <c r="R5274" s="176"/>
      <c r="S5274" s="176" t="s">
        <v>760</v>
      </c>
      <c r="T5274" s="177" t="s">
        <v>328</v>
      </c>
      <c r="U5274" s="156">
        <v>0</v>
      </c>
      <c r="V5274" s="156">
        <f>ROUND(E5274*U5274,2)</f>
        <v>0</v>
      </c>
      <c r="W5274" s="156"/>
      <c r="X5274" s="156" t="s">
        <v>507</v>
      </c>
      <c r="Y5274" s="145"/>
      <c r="Z5274" s="145"/>
      <c r="AA5274" s="145"/>
      <c r="AB5274" s="145"/>
      <c r="AC5274" s="145"/>
      <c r="AD5274" s="145"/>
      <c r="AE5274" s="145"/>
      <c r="AF5274" s="145"/>
      <c r="AG5274" s="145" t="s">
        <v>508</v>
      </c>
      <c r="AH5274" s="145"/>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ht="174" outlineLevel="1" x14ac:dyDescent="0.25">
      <c r="A5275" s="152"/>
      <c r="B5275" s="153"/>
      <c r="C5275" s="259" t="s">
        <v>4135</v>
      </c>
      <c r="D5275" s="260"/>
      <c r="E5275" s="260"/>
      <c r="F5275" s="260"/>
      <c r="G5275" s="260"/>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331</v>
      </c>
      <c r="AH5275" s="145"/>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78" t="str">
        <f>C5275</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75" s="145"/>
      <c r="BC5275" s="145"/>
      <c r="BD5275" s="145"/>
      <c r="BE5275" s="145"/>
      <c r="BF5275" s="145"/>
      <c r="BG5275" s="145"/>
      <c r="BH5275" s="145"/>
    </row>
    <row r="5276" spans="1:60" outlineLevel="1" x14ac:dyDescent="0.25">
      <c r="A5276" s="152"/>
      <c r="B5276" s="153"/>
      <c r="C5276" s="181" t="s">
        <v>4080</v>
      </c>
      <c r="D5276" s="162"/>
      <c r="E5276" s="162">
        <v>1331.01</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5</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97" t="s">
        <v>3385</v>
      </c>
      <c r="D5277" s="186"/>
      <c r="E5277" s="186">
        <v>66.5505</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4</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71">
        <v>595</v>
      </c>
      <c r="B5278" s="172" t="s">
        <v>4136</v>
      </c>
      <c r="C5278" s="180" t="s">
        <v>4137</v>
      </c>
      <c r="D5278" s="194" t="s">
        <v>758</v>
      </c>
      <c r="E5278" s="174">
        <v>1093.9214999999999</v>
      </c>
      <c r="F5278" s="175"/>
      <c r="G5278" s="176">
        <f>ROUND(E5278*F5278,2)</f>
        <v>0</v>
      </c>
      <c r="H5278" s="175"/>
      <c r="I5278" s="176">
        <f>ROUND(E5278*H5278,2)</f>
        <v>0</v>
      </c>
      <c r="J5278" s="175"/>
      <c r="K5278" s="176">
        <f>ROUND(E5278*J5278,2)</f>
        <v>0</v>
      </c>
      <c r="L5278" s="176">
        <v>15</v>
      </c>
      <c r="M5278" s="176">
        <f>G5278*(1+L5278/100)</f>
        <v>0</v>
      </c>
      <c r="N5278" s="174">
        <v>3.5E-4</v>
      </c>
      <c r="O5278" s="174">
        <f>ROUND(E5278*N5278,2)</f>
        <v>0.38</v>
      </c>
      <c r="P5278" s="174">
        <v>0</v>
      </c>
      <c r="Q5278" s="174">
        <f>ROUND(E5278*P5278,2)</f>
        <v>0</v>
      </c>
      <c r="R5278" s="176"/>
      <c r="S5278" s="176" t="s">
        <v>760</v>
      </c>
      <c r="T5278" s="177" t="s">
        <v>328</v>
      </c>
      <c r="U5278" s="156">
        <v>0</v>
      </c>
      <c r="V5278" s="156">
        <f>ROUND(E5278*U5278,2)</f>
        <v>0</v>
      </c>
      <c r="W5278" s="156"/>
      <c r="X5278" s="156" t="s">
        <v>507</v>
      </c>
      <c r="Y5278" s="145"/>
      <c r="Z5278" s="145"/>
      <c r="AA5278" s="145"/>
      <c r="AB5278" s="145"/>
      <c r="AC5278" s="145"/>
      <c r="AD5278" s="145"/>
      <c r="AE5278" s="145"/>
      <c r="AF5278" s="145"/>
      <c r="AG5278" s="145" t="s">
        <v>508</v>
      </c>
      <c r="AH5278" s="145"/>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1" t="s">
        <v>4138</v>
      </c>
      <c r="D5279" s="162"/>
      <c r="E5279" s="162">
        <v>1041.83</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5</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97" t="s">
        <v>3385</v>
      </c>
      <c r="D5280" s="186"/>
      <c r="E5280" s="186">
        <v>52.091500000000003</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4</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ht="20.399999999999999" outlineLevel="1" x14ac:dyDescent="0.25">
      <c r="A5281" s="171">
        <v>596</v>
      </c>
      <c r="B5281" s="172" t="s">
        <v>4139</v>
      </c>
      <c r="C5281" s="180" t="s">
        <v>4140</v>
      </c>
      <c r="D5281" s="194" t="s">
        <v>513</v>
      </c>
      <c r="E5281" s="174">
        <v>205.92705000000001</v>
      </c>
      <c r="F5281" s="175"/>
      <c r="G5281" s="176">
        <f>ROUND(E5281*F5281,2)</f>
        <v>0</v>
      </c>
      <c r="H5281" s="175"/>
      <c r="I5281" s="176">
        <f>ROUND(E5281*H5281,2)</f>
        <v>0</v>
      </c>
      <c r="J5281" s="175"/>
      <c r="K5281" s="176">
        <f>ROUND(E5281*J5281,2)</f>
        <v>0</v>
      </c>
      <c r="L5281" s="176">
        <v>15</v>
      </c>
      <c r="M5281" s="176">
        <f>G5281*(1+L5281/100)</f>
        <v>0</v>
      </c>
      <c r="N5281" s="174">
        <v>1.89E-3</v>
      </c>
      <c r="O5281" s="174">
        <f>ROUND(E5281*N5281,2)</f>
        <v>0.39</v>
      </c>
      <c r="P5281" s="174">
        <v>0</v>
      </c>
      <c r="Q5281" s="174">
        <f>ROUND(E5281*P5281,2)</f>
        <v>0</v>
      </c>
      <c r="R5281" s="176"/>
      <c r="S5281" s="176" t="s">
        <v>760</v>
      </c>
      <c r="T5281" s="177" t="s">
        <v>1437</v>
      </c>
      <c r="U5281" s="156">
        <v>0</v>
      </c>
      <c r="V5281" s="156">
        <f>ROUND(E5281*U5281,2)</f>
        <v>0</v>
      </c>
      <c r="W5281" s="156"/>
      <c r="X5281" s="156" t="s">
        <v>507</v>
      </c>
      <c r="Y5281" s="145"/>
      <c r="Z5281" s="145"/>
      <c r="AA5281" s="145"/>
      <c r="AB5281" s="145"/>
      <c r="AC5281" s="145"/>
      <c r="AD5281" s="145"/>
      <c r="AE5281" s="145"/>
      <c r="AF5281" s="145"/>
      <c r="AG5281" s="145" t="s">
        <v>508</v>
      </c>
      <c r="AH5281" s="145"/>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1" t="s">
        <v>4081</v>
      </c>
      <c r="D5282" s="162"/>
      <c r="E5282" s="162">
        <v>188.76</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5</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1" t="s">
        <v>4141</v>
      </c>
      <c r="D5283" s="162"/>
      <c r="E5283" s="162">
        <v>7.3609999999999998</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97" t="s">
        <v>3385</v>
      </c>
      <c r="D5284" s="186"/>
      <c r="E5284" s="186">
        <v>9.8060500000000008</v>
      </c>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4</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71">
        <v>597</v>
      </c>
      <c r="B5285" s="172" t="s">
        <v>4142</v>
      </c>
      <c r="C5285" s="180" t="s">
        <v>4143</v>
      </c>
      <c r="D5285" s="194" t="s">
        <v>505</v>
      </c>
      <c r="E5285" s="174">
        <v>7.5278</v>
      </c>
      <c r="F5285" s="175"/>
      <c r="G5285" s="176">
        <f>ROUND(E5285*F5285,2)</f>
        <v>0</v>
      </c>
      <c r="H5285" s="175"/>
      <c r="I5285" s="176">
        <f>ROUND(E5285*H5285,2)</f>
        <v>0</v>
      </c>
      <c r="J5285" s="175"/>
      <c r="K5285" s="176">
        <f>ROUND(E5285*J5285,2)</f>
        <v>0</v>
      </c>
      <c r="L5285" s="176">
        <v>15</v>
      </c>
      <c r="M5285" s="176">
        <f>G5285*(1+L5285/100)</f>
        <v>0</v>
      </c>
      <c r="N5285" s="174">
        <v>0</v>
      </c>
      <c r="O5285" s="174">
        <f>ROUND(E5285*N5285,2)</f>
        <v>0</v>
      </c>
      <c r="P5285" s="174">
        <v>0</v>
      </c>
      <c r="Q5285" s="174">
        <f>ROUND(E5285*P5285,2)</f>
        <v>0</v>
      </c>
      <c r="R5285" s="176" t="s">
        <v>3990</v>
      </c>
      <c r="S5285" s="176" t="s">
        <v>327</v>
      </c>
      <c r="T5285" s="177" t="s">
        <v>327</v>
      </c>
      <c r="U5285" s="156">
        <v>1.1020000000000001</v>
      </c>
      <c r="V5285" s="156">
        <f>ROUND(E5285*U5285,2)</f>
        <v>8.3000000000000007</v>
      </c>
      <c r="W5285" s="156"/>
      <c r="X5285" s="156" t="s">
        <v>2679</v>
      </c>
      <c r="Y5285" s="145"/>
      <c r="Z5285" s="145"/>
      <c r="AA5285" s="145"/>
      <c r="AB5285" s="145"/>
      <c r="AC5285" s="145"/>
      <c r="AD5285" s="145"/>
      <c r="AE5285" s="145"/>
      <c r="AF5285" s="145"/>
      <c r="AG5285" s="145" t="s">
        <v>2680</v>
      </c>
      <c r="AH5285" s="145"/>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270" t="s">
        <v>3521</v>
      </c>
      <c r="D5286" s="271"/>
      <c r="E5286" s="271"/>
      <c r="F5286" s="271"/>
      <c r="G5286" s="271"/>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376</v>
      </c>
      <c r="AH5286" s="145"/>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52"/>
      <c r="B5287" s="153"/>
      <c r="C5287" s="181" t="s">
        <v>2682</v>
      </c>
      <c r="D5287" s="162"/>
      <c r="E5287" s="162"/>
      <c r="F5287" s="156"/>
      <c r="G5287" s="156"/>
      <c r="H5287" s="156"/>
      <c r="I5287" s="156"/>
      <c r="J5287" s="156"/>
      <c r="K5287" s="156"/>
      <c r="L5287" s="156"/>
      <c r="M5287" s="156"/>
      <c r="N5287" s="155"/>
      <c r="O5287" s="155"/>
      <c r="P5287" s="155"/>
      <c r="Q5287" s="155"/>
      <c r="R5287" s="156"/>
      <c r="S5287" s="156"/>
      <c r="T5287" s="156"/>
      <c r="U5287" s="156"/>
      <c r="V5287" s="156"/>
      <c r="W5287" s="156"/>
      <c r="X5287" s="156"/>
      <c r="Y5287" s="145"/>
      <c r="Z5287" s="145"/>
      <c r="AA5287" s="145"/>
      <c r="AB5287" s="145"/>
      <c r="AC5287" s="145"/>
      <c r="AD5287" s="145"/>
      <c r="AE5287" s="145"/>
      <c r="AF5287" s="145"/>
      <c r="AG5287" s="145" t="s">
        <v>353</v>
      </c>
      <c r="AH5287" s="145">
        <v>0</v>
      </c>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1" t="s">
        <v>4144</v>
      </c>
      <c r="D5288" s="162"/>
      <c r="E5288" s="162"/>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1" t="s">
        <v>4145</v>
      </c>
      <c r="D5289" s="162"/>
      <c r="E5289" s="162">
        <v>7.5278</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x14ac:dyDescent="0.25">
      <c r="A5290" s="164" t="s">
        <v>322</v>
      </c>
      <c r="B5290" s="165" t="s">
        <v>242</v>
      </c>
      <c r="C5290" s="179" t="s">
        <v>243</v>
      </c>
      <c r="D5290" s="195"/>
      <c r="E5290" s="167"/>
      <c r="F5290" s="168"/>
      <c r="G5290" s="168">
        <f>SUMIF(AG5291:AG5476,"&lt;&gt;NOR",G5291:G5476)</f>
        <v>0</v>
      </c>
      <c r="H5290" s="168"/>
      <c r="I5290" s="168">
        <f>SUM(I5291:I5476)</f>
        <v>0</v>
      </c>
      <c r="J5290" s="168"/>
      <c r="K5290" s="168">
        <f>SUM(K5291:K5476)</f>
        <v>0</v>
      </c>
      <c r="L5290" s="168"/>
      <c r="M5290" s="168">
        <f>SUM(M5291:M5476)</f>
        <v>0</v>
      </c>
      <c r="N5290" s="167"/>
      <c r="O5290" s="167">
        <f>SUM(O5291:O5476)</f>
        <v>21.169999999999998</v>
      </c>
      <c r="P5290" s="167"/>
      <c r="Q5290" s="167">
        <f>SUM(Q5291:Q5476)</f>
        <v>0</v>
      </c>
      <c r="R5290" s="168"/>
      <c r="S5290" s="168"/>
      <c r="T5290" s="169"/>
      <c r="U5290" s="163"/>
      <c r="V5290" s="163">
        <f>SUM(V5291:V5476)</f>
        <v>1355.6599999999999</v>
      </c>
      <c r="W5290" s="163"/>
      <c r="X5290" s="163"/>
      <c r="AG5290" t="s">
        <v>323</v>
      </c>
    </row>
    <row r="5291" spans="1:60" ht="20.399999999999999" outlineLevel="1" x14ac:dyDescent="0.25">
      <c r="A5291" s="171">
        <v>598</v>
      </c>
      <c r="B5291" s="172" t="s">
        <v>3953</v>
      </c>
      <c r="C5291" s="180" t="s">
        <v>3954</v>
      </c>
      <c r="D5291" s="194" t="s">
        <v>758</v>
      </c>
      <c r="E5291" s="174">
        <v>417</v>
      </c>
      <c r="F5291" s="175"/>
      <c r="G5291" s="176">
        <f>ROUND(E5291*F5291,2)</f>
        <v>0</v>
      </c>
      <c r="H5291" s="175"/>
      <c r="I5291" s="176">
        <f>ROUND(E5291*H5291,2)</f>
        <v>0</v>
      </c>
      <c r="J5291" s="175"/>
      <c r="K5291" s="176">
        <f>ROUND(E5291*J5291,2)</f>
        <v>0</v>
      </c>
      <c r="L5291" s="176">
        <v>15</v>
      </c>
      <c r="M5291" s="176">
        <f>G5291*(1+L5291/100)</f>
        <v>0</v>
      </c>
      <c r="N5291" s="174">
        <v>4.0000000000000003E-5</v>
      </c>
      <c r="O5291" s="174">
        <f>ROUND(E5291*N5291,2)</f>
        <v>0.02</v>
      </c>
      <c r="P5291" s="174">
        <v>0</v>
      </c>
      <c r="Q5291" s="174">
        <f>ROUND(E5291*P5291,2)</f>
        <v>0</v>
      </c>
      <c r="R5291" s="176" t="s">
        <v>3926</v>
      </c>
      <c r="S5291" s="176" t="s">
        <v>327</v>
      </c>
      <c r="T5291" s="177" t="s">
        <v>327</v>
      </c>
      <c r="U5291" s="156">
        <v>7.0000000000000007E-2</v>
      </c>
      <c r="V5291" s="156">
        <f>ROUND(E5291*U5291,2)</f>
        <v>29.19</v>
      </c>
      <c r="W5291" s="156"/>
      <c r="X5291" s="156" t="s">
        <v>373</v>
      </c>
      <c r="Y5291" s="145"/>
      <c r="Z5291" s="145"/>
      <c r="AA5291" s="145"/>
      <c r="AB5291" s="145"/>
      <c r="AC5291" s="145"/>
      <c r="AD5291" s="145"/>
      <c r="AE5291" s="145"/>
      <c r="AF5291" s="145"/>
      <c r="AG5291" s="145" t="s">
        <v>374</v>
      </c>
      <c r="AH5291" s="145"/>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259" t="s">
        <v>3955</v>
      </c>
      <c r="D5292" s="260"/>
      <c r="E5292" s="260"/>
      <c r="F5292" s="260"/>
      <c r="G5292" s="260"/>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331</v>
      </c>
      <c r="AH5292" s="145"/>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1" t="s">
        <v>4146</v>
      </c>
      <c r="D5293" s="162"/>
      <c r="E5293" s="162"/>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1" t="s">
        <v>975</v>
      </c>
      <c r="D5294" s="162"/>
      <c r="E5294" s="162"/>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52"/>
      <c r="B5295" s="153"/>
      <c r="C5295" s="181" t="s">
        <v>4147</v>
      </c>
      <c r="D5295" s="162"/>
      <c r="E5295" s="162">
        <v>10.4</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0</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1" t="s">
        <v>4148</v>
      </c>
      <c r="D5296" s="162"/>
      <c r="E5296" s="162">
        <v>10.4</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1" t="s">
        <v>4149</v>
      </c>
      <c r="D5297" s="162"/>
      <c r="E5297" s="162">
        <v>13</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1" t="s">
        <v>4150</v>
      </c>
      <c r="D5298" s="162"/>
      <c r="E5298" s="162">
        <v>15.6</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0</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52"/>
      <c r="B5299" s="153"/>
      <c r="C5299" s="181" t="s">
        <v>4151</v>
      </c>
      <c r="D5299" s="162"/>
      <c r="E5299" s="162">
        <v>10.4</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0</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outlineLevel="1" x14ac:dyDescent="0.25">
      <c r="A5300" s="152"/>
      <c r="B5300" s="153"/>
      <c r="C5300" s="181" t="s">
        <v>4152</v>
      </c>
      <c r="D5300" s="162"/>
      <c r="E5300" s="162">
        <v>10.4</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0</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81" t="s">
        <v>4153</v>
      </c>
      <c r="D5301" s="162"/>
      <c r="E5301" s="162">
        <v>13</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0</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52"/>
      <c r="B5302" s="153"/>
      <c r="C5302" s="181" t="s">
        <v>4154</v>
      </c>
      <c r="D5302" s="162"/>
      <c r="E5302" s="162">
        <v>13</v>
      </c>
      <c r="F5302" s="156"/>
      <c r="G5302" s="156"/>
      <c r="H5302" s="156"/>
      <c r="I5302" s="156"/>
      <c r="J5302" s="156"/>
      <c r="K5302" s="156"/>
      <c r="L5302" s="156"/>
      <c r="M5302" s="156"/>
      <c r="N5302" s="155"/>
      <c r="O5302" s="155"/>
      <c r="P5302" s="155"/>
      <c r="Q5302" s="155"/>
      <c r="R5302" s="156"/>
      <c r="S5302" s="156"/>
      <c r="T5302" s="156"/>
      <c r="U5302" s="156"/>
      <c r="V5302" s="156"/>
      <c r="W5302" s="156"/>
      <c r="X5302" s="156"/>
      <c r="Y5302" s="145"/>
      <c r="Z5302" s="145"/>
      <c r="AA5302" s="145"/>
      <c r="AB5302" s="145"/>
      <c r="AC5302" s="145"/>
      <c r="AD5302" s="145"/>
      <c r="AE5302" s="145"/>
      <c r="AF5302" s="145"/>
      <c r="AG5302" s="145" t="s">
        <v>353</v>
      </c>
      <c r="AH5302" s="145">
        <v>0</v>
      </c>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52"/>
      <c r="B5303" s="153"/>
      <c r="C5303" s="181" t="s">
        <v>4155</v>
      </c>
      <c r="D5303" s="162"/>
      <c r="E5303" s="162">
        <v>8</v>
      </c>
      <c r="F5303" s="156"/>
      <c r="G5303" s="156"/>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353</v>
      </c>
      <c r="AH5303" s="145">
        <v>0</v>
      </c>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outlineLevel="1" x14ac:dyDescent="0.25">
      <c r="A5304" s="152"/>
      <c r="B5304" s="153"/>
      <c r="C5304" s="181" t="s">
        <v>4156</v>
      </c>
      <c r="D5304" s="162"/>
      <c r="E5304" s="162">
        <v>10</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0</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81" t="s">
        <v>859</v>
      </c>
      <c r="D5305" s="162"/>
      <c r="E5305" s="162"/>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0</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52"/>
      <c r="B5306" s="153"/>
      <c r="C5306" s="181" t="s">
        <v>2828</v>
      </c>
      <c r="D5306" s="162"/>
      <c r="E5306" s="162">
        <v>9.6</v>
      </c>
      <c r="F5306" s="156"/>
      <c r="G5306" s="156"/>
      <c r="H5306" s="156"/>
      <c r="I5306" s="156"/>
      <c r="J5306" s="156"/>
      <c r="K5306" s="156"/>
      <c r="L5306" s="156"/>
      <c r="M5306" s="156"/>
      <c r="N5306" s="155"/>
      <c r="O5306" s="155"/>
      <c r="P5306" s="155"/>
      <c r="Q5306" s="155"/>
      <c r="R5306" s="156"/>
      <c r="S5306" s="156"/>
      <c r="T5306" s="156"/>
      <c r="U5306" s="156"/>
      <c r="V5306" s="156"/>
      <c r="W5306" s="156"/>
      <c r="X5306" s="156"/>
      <c r="Y5306" s="145"/>
      <c r="Z5306" s="145"/>
      <c r="AA5306" s="145"/>
      <c r="AB5306" s="145"/>
      <c r="AC5306" s="145"/>
      <c r="AD5306" s="145"/>
      <c r="AE5306" s="145"/>
      <c r="AF5306" s="145"/>
      <c r="AG5306" s="145" t="s">
        <v>353</v>
      </c>
      <c r="AH5306" s="145">
        <v>0</v>
      </c>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1" t="s">
        <v>2829</v>
      </c>
      <c r="D5307" s="162"/>
      <c r="E5307" s="162">
        <v>9.6</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0</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81" t="s">
        <v>2830</v>
      </c>
      <c r="D5308" s="162"/>
      <c r="E5308" s="162">
        <v>9.6</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0</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outlineLevel="1" x14ac:dyDescent="0.25">
      <c r="A5309" s="152"/>
      <c r="B5309" s="153"/>
      <c r="C5309" s="181" t="s">
        <v>2831</v>
      </c>
      <c r="D5309" s="162"/>
      <c r="E5309" s="162">
        <v>9.6</v>
      </c>
      <c r="F5309" s="156"/>
      <c r="G5309" s="156"/>
      <c r="H5309" s="156"/>
      <c r="I5309" s="156"/>
      <c r="J5309" s="156"/>
      <c r="K5309" s="156"/>
      <c r="L5309" s="156"/>
      <c r="M5309" s="156"/>
      <c r="N5309" s="155"/>
      <c r="O5309" s="155"/>
      <c r="P5309" s="155"/>
      <c r="Q5309" s="155"/>
      <c r="R5309" s="156"/>
      <c r="S5309" s="156"/>
      <c r="T5309" s="156"/>
      <c r="U5309" s="156"/>
      <c r="V5309" s="156"/>
      <c r="W5309" s="156"/>
      <c r="X5309" s="156"/>
      <c r="Y5309" s="145"/>
      <c r="Z5309" s="145"/>
      <c r="AA5309" s="145"/>
      <c r="AB5309" s="145"/>
      <c r="AC5309" s="145"/>
      <c r="AD5309" s="145"/>
      <c r="AE5309" s="145"/>
      <c r="AF5309" s="145"/>
      <c r="AG5309" s="145" t="s">
        <v>353</v>
      </c>
      <c r="AH5309" s="145">
        <v>0</v>
      </c>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181" t="s">
        <v>2832</v>
      </c>
      <c r="D5310" s="162"/>
      <c r="E5310" s="162">
        <v>9.6</v>
      </c>
      <c r="F5310" s="156"/>
      <c r="G5310" s="156"/>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353</v>
      </c>
      <c r="AH5310" s="145">
        <v>0</v>
      </c>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1" t="s">
        <v>2833</v>
      </c>
      <c r="D5311" s="162"/>
      <c r="E5311" s="162">
        <v>9.6</v>
      </c>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1" t="s">
        <v>2834</v>
      </c>
      <c r="D5312" s="162"/>
      <c r="E5312" s="162">
        <v>9.6</v>
      </c>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52"/>
      <c r="B5313" s="153"/>
      <c r="C5313" s="181" t="s">
        <v>4157</v>
      </c>
      <c r="D5313" s="162"/>
      <c r="E5313" s="162">
        <v>13</v>
      </c>
      <c r="F5313" s="156"/>
      <c r="G5313" s="156"/>
      <c r="H5313" s="156"/>
      <c r="I5313" s="156"/>
      <c r="J5313" s="156"/>
      <c r="K5313" s="156"/>
      <c r="L5313" s="156"/>
      <c r="M5313" s="156"/>
      <c r="N5313" s="155"/>
      <c r="O5313" s="155"/>
      <c r="P5313" s="155"/>
      <c r="Q5313" s="155"/>
      <c r="R5313" s="156"/>
      <c r="S5313" s="156"/>
      <c r="T5313" s="156"/>
      <c r="U5313" s="156"/>
      <c r="V5313" s="156"/>
      <c r="W5313" s="156"/>
      <c r="X5313" s="156"/>
      <c r="Y5313" s="145"/>
      <c r="Z5313" s="145"/>
      <c r="AA5313" s="145"/>
      <c r="AB5313" s="145"/>
      <c r="AC5313" s="145"/>
      <c r="AD5313" s="145"/>
      <c r="AE5313" s="145"/>
      <c r="AF5313" s="145"/>
      <c r="AG5313" s="145" t="s">
        <v>353</v>
      </c>
      <c r="AH5313" s="145">
        <v>0</v>
      </c>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181" t="s">
        <v>855</v>
      </c>
      <c r="D5314" s="162"/>
      <c r="E5314" s="162"/>
      <c r="F5314" s="156"/>
      <c r="G5314" s="156"/>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353</v>
      </c>
      <c r="AH5314" s="145">
        <v>0</v>
      </c>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181" t="s">
        <v>4158</v>
      </c>
      <c r="D5315" s="162"/>
      <c r="E5315" s="162">
        <v>10.4</v>
      </c>
      <c r="F5315" s="156"/>
      <c r="G5315" s="156"/>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353</v>
      </c>
      <c r="AH5315" s="145">
        <v>0</v>
      </c>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1" t="s">
        <v>4146</v>
      </c>
      <c r="D5316" s="162"/>
      <c r="E5316" s="162"/>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1" t="s">
        <v>859</v>
      </c>
      <c r="D5317" s="162"/>
      <c r="E5317" s="162"/>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1" t="s">
        <v>4159</v>
      </c>
      <c r="D5318" s="162"/>
      <c r="E5318" s="162">
        <v>12</v>
      </c>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1" t="s">
        <v>4160</v>
      </c>
      <c r="D5319" s="162"/>
      <c r="E5319" s="162">
        <v>15</v>
      </c>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1" t="s">
        <v>4161</v>
      </c>
      <c r="D5320" s="162"/>
      <c r="E5320" s="162">
        <v>12</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1" t="s">
        <v>4162</v>
      </c>
      <c r="D5321" s="162"/>
      <c r="E5321" s="162">
        <v>12</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1" t="s">
        <v>4163</v>
      </c>
      <c r="D5322" s="162"/>
      <c r="E5322" s="162">
        <v>15</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1" t="s">
        <v>4164</v>
      </c>
      <c r="D5323" s="162"/>
      <c r="E5323" s="162">
        <v>12</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1" t="s">
        <v>4165</v>
      </c>
      <c r="D5324" s="162"/>
      <c r="E5324" s="162">
        <v>12</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1" t="s">
        <v>2826</v>
      </c>
      <c r="D5325" s="162"/>
      <c r="E5325" s="162">
        <v>12</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1" t="s">
        <v>4166</v>
      </c>
      <c r="D5326" s="162"/>
      <c r="E5326" s="162">
        <v>15</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1" t="s">
        <v>4167</v>
      </c>
      <c r="D5327" s="162"/>
      <c r="E5327" s="162">
        <v>12</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1" t="s">
        <v>855</v>
      </c>
      <c r="D5328" s="162"/>
      <c r="E5328" s="162"/>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1" t="s">
        <v>2836</v>
      </c>
      <c r="D5329" s="162"/>
      <c r="E5329" s="162">
        <v>10.4</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1" t="s">
        <v>2837</v>
      </c>
      <c r="D5330" s="162"/>
      <c r="E5330" s="162">
        <v>10.4</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1" t="s">
        <v>2838</v>
      </c>
      <c r="D5331" s="162"/>
      <c r="E5331" s="162">
        <v>10.4</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1" t="s">
        <v>2839</v>
      </c>
      <c r="D5332" s="162"/>
      <c r="E5332" s="162">
        <v>10.4</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1" t="s">
        <v>2840</v>
      </c>
      <c r="D5333" s="162"/>
      <c r="E5333" s="162">
        <v>10.4</v>
      </c>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1" t="s">
        <v>2841</v>
      </c>
      <c r="D5334" s="162"/>
      <c r="E5334" s="162">
        <v>10.4</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1" t="s">
        <v>2842</v>
      </c>
      <c r="D5335" s="162"/>
      <c r="E5335" s="162">
        <v>10.4</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1" t="s">
        <v>2843</v>
      </c>
      <c r="D5336" s="162"/>
      <c r="E5336" s="162">
        <v>10.4</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71">
        <v>599</v>
      </c>
      <c r="B5337" s="172" t="s">
        <v>4168</v>
      </c>
      <c r="C5337" s="180" t="s">
        <v>4169</v>
      </c>
      <c r="D5337" s="194" t="s">
        <v>513</v>
      </c>
      <c r="E5337" s="174">
        <v>862.47500000000002</v>
      </c>
      <c r="F5337" s="175"/>
      <c r="G5337" s="176">
        <f>ROUND(E5337*F5337,2)</f>
        <v>0</v>
      </c>
      <c r="H5337" s="175"/>
      <c r="I5337" s="176">
        <f>ROUND(E5337*H5337,2)</f>
        <v>0</v>
      </c>
      <c r="J5337" s="175"/>
      <c r="K5337" s="176">
        <f>ROUND(E5337*J5337,2)</f>
        <v>0</v>
      </c>
      <c r="L5337" s="176">
        <v>15</v>
      </c>
      <c r="M5337" s="176">
        <f>G5337*(1+L5337/100)</f>
        <v>0</v>
      </c>
      <c r="N5337" s="174">
        <v>2.1000000000000001E-4</v>
      </c>
      <c r="O5337" s="174">
        <f>ROUND(E5337*N5337,2)</f>
        <v>0.18</v>
      </c>
      <c r="P5337" s="174">
        <v>0</v>
      </c>
      <c r="Q5337" s="174">
        <f>ROUND(E5337*P5337,2)</f>
        <v>0</v>
      </c>
      <c r="R5337" s="176" t="s">
        <v>3926</v>
      </c>
      <c r="S5337" s="176" t="s">
        <v>327</v>
      </c>
      <c r="T5337" s="177" t="s">
        <v>327</v>
      </c>
      <c r="U5337" s="156">
        <v>0.05</v>
      </c>
      <c r="V5337" s="156">
        <f>ROUND(E5337*U5337,2)</f>
        <v>43.12</v>
      </c>
      <c r="W5337" s="156"/>
      <c r="X5337" s="156" t="s">
        <v>373</v>
      </c>
      <c r="Y5337" s="145"/>
      <c r="Z5337" s="145"/>
      <c r="AA5337" s="145"/>
      <c r="AB5337" s="145"/>
      <c r="AC5337" s="145"/>
      <c r="AD5337" s="145"/>
      <c r="AE5337" s="145"/>
      <c r="AF5337" s="145"/>
      <c r="AG5337" s="145" t="s">
        <v>374</v>
      </c>
      <c r="AH5337" s="145"/>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259" t="s">
        <v>4170</v>
      </c>
      <c r="D5338" s="260"/>
      <c r="E5338" s="260"/>
      <c r="F5338" s="260"/>
      <c r="G5338" s="260"/>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331</v>
      </c>
      <c r="AH5338" s="145"/>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1" t="s">
        <v>4171</v>
      </c>
      <c r="D5339" s="162"/>
      <c r="E5339" s="162">
        <v>862.47500000000002</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5</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ht="20.399999999999999" outlineLevel="1" x14ac:dyDescent="0.25">
      <c r="A5340" s="171">
        <v>600</v>
      </c>
      <c r="B5340" s="172" t="s">
        <v>4172</v>
      </c>
      <c r="C5340" s="180" t="s">
        <v>4173</v>
      </c>
      <c r="D5340" s="194" t="s">
        <v>513</v>
      </c>
      <c r="E5340" s="174">
        <v>862.47500000000002</v>
      </c>
      <c r="F5340" s="175"/>
      <c r="G5340" s="176">
        <f>ROUND(E5340*F5340,2)</f>
        <v>0</v>
      </c>
      <c r="H5340" s="175"/>
      <c r="I5340" s="176">
        <f>ROUND(E5340*H5340,2)</f>
        <v>0</v>
      </c>
      <c r="J5340" s="175"/>
      <c r="K5340" s="176">
        <f>ROUND(E5340*J5340,2)</f>
        <v>0</v>
      </c>
      <c r="L5340" s="176">
        <v>15</v>
      </c>
      <c r="M5340" s="176">
        <f>G5340*(1+L5340/100)</f>
        <v>0</v>
      </c>
      <c r="N5340" s="174">
        <v>2.9299999999999999E-3</v>
      </c>
      <c r="O5340" s="174">
        <f>ROUND(E5340*N5340,2)</f>
        <v>2.5299999999999998</v>
      </c>
      <c r="P5340" s="174">
        <v>0</v>
      </c>
      <c r="Q5340" s="174">
        <f>ROUND(E5340*P5340,2)</f>
        <v>0</v>
      </c>
      <c r="R5340" s="176" t="s">
        <v>3926</v>
      </c>
      <c r="S5340" s="176" t="s">
        <v>327</v>
      </c>
      <c r="T5340" s="177" t="s">
        <v>327</v>
      </c>
      <c r="U5340" s="156">
        <v>1.448</v>
      </c>
      <c r="V5340" s="156">
        <f>ROUND(E5340*U5340,2)</f>
        <v>1248.8599999999999</v>
      </c>
      <c r="W5340" s="156"/>
      <c r="X5340" s="156" t="s">
        <v>373</v>
      </c>
      <c r="Y5340" s="145"/>
      <c r="Z5340" s="145"/>
      <c r="AA5340" s="145"/>
      <c r="AB5340" s="145"/>
      <c r="AC5340" s="145"/>
      <c r="AD5340" s="145"/>
      <c r="AE5340" s="145"/>
      <c r="AF5340" s="145"/>
      <c r="AG5340" s="145" t="s">
        <v>374</v>
      </c>
      <c r="AH5340" s="145"/>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1" t="s">
        <v>975</v>
      </c>
      <c r="D5341" s="162"/>
      <c r="E5341" s="162"/>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1" t="s">
        <v>4174</v>
      </c>
      <c r="D5342" s="162"/>
      <c r="E5342" s="162">
        <v>14.404</v>
      </c>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1" t="s">
        <v>4175</v>
      </c>
      <c r="D5343" s="162"/>
      <c r="E5343" s="162">
        <v>0.156</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1" t="s">
        <v>3959</v>
      </c>
      <c r="D5344" s="162"/>
      <c r="E5344" s="162">
        <v>-1.2</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1" t="s">
        <v>4176</v>
      </c>
      <c r="D5345" s="162"/>
      <c r="E5345" s="162">
        <v>14.404</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1" t="s">
        <v>4175</v>
      </c>
      <c r="D5346" s="162"/>
      <c r="E5346" s="162">
        <v>0.156</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1" t="s">
        <v>3959</v>
      </c>
      <c r="D5347" s="162"/>
      <c r="E5347" s="162">
        <v>-1.2</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1" t="s">
        <v>4177</v>
      </c>
      <c r="D5348" s="162"/>
      <c r="E5348" s="162">
        <v>21.891999999999999</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1" t="s">
        <v>1240</v>
      </c>
      <c r="D5349" s="162"/>
      <c r="E5349" s="162">
        <v>-2.4</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1" t="s">
        <v>2763</v>
      </c>
      <c r="D5350" s="162"/>
      <c r="E5350" s="162">
        <v>-2.8</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1" t="s">
        <v>4178</v>
      </c>
      <c r="D5351" s="162"/>
      <c r="E5351" s="162">
        <v>25.635999999999999</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1" t="s">
        <v>2763</v>
      </c>
      <c r="D5352" s="162"/>
      <c r="E5352" s="162">
        <v>-2.8</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1" t="s">
        <v>4179</v>
      </c>
      <c r="D5353" s="162"/>
      <c r="E5353" s="162">
        <v>25.428000000000001</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1" t="s">
        <v>4180</v>
      </c>
      <c r="D5354" s="162"/>
      <c r="E5354" s="162">
        <v>0.45900000000000002</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1" t="s">
        <v>933</v>
      </c>
      <c r="D5355" s="162"/>
      <c r="E5355" s="162">
        <v>-1.4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1" t="s">
        <v>4181</v>
      </c>
      <c r="D5356" s="162"/>
      <c r="E5356" s="162">
        <v>17.056000000000001</v>
      </c>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1" t="s">
        <v>933</v>
      </c>
      <c r="D5357" s="162"/>
      <c r="E5357" s="162">
        <v>-1.4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1" t="s">
        <v>4182</v>
      </c>
      <c r="D5358" s="162"/>
      <c r="E5358" s="162">
        <v>19.344000000000001</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1" t="s">
        <v>918</v>
      </c>
      <c r="D5359" s="162"/>
      <c r="E5359" s="162">
        <v>-1.6</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1" t="s">
        <v>4183</v>
      </c>
      <c r="D5360" s="162"/>
      <c r="E5360" s="162">
        <v>20.123999999999999</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1" t="s">
        <v>918</v>
      </c>
      <c r="D5361" s="162"/>
      <c r="E5361" s="162">
        <v>-1.6</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1" t="s">
        <v>4184</v>
      </c>
      <c r="D5362" s="162"/>
      <c r="E5362" s="162">
        <v>20.96</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0</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1" t="s">
        <v>4185</v>
      </c>
      <c r="D5363" s="162"/>
      <c r="E5363" s="162">
        <v>-3.2</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0</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1" t="s">
        <v>4186</v>
      </c>
      <c r="D5364" s="162"/>
      <c r="E5364" s="162">
        <v>18.12</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52"/>
      <c r="B5365" s="153"/>
      <c r="C5365" s="181" t="s">
        <v>918</v>
      </c>
      <c r="D5365" s="162"/>
      <c r="E5365" s="162">
        <v>-1.6</v>
      </c>
      <c r="F5365" s="156"/>
      <c r="G5365" s="156"/>
      <c r="H5365" s="156"/>
      <c r="I5365" s="156"/>
      <c r="J5365" s="156"/>
      <c r="K5365" s="156"/>
      <c r="L5365" s="156"/>
      <c r="M5365" s="156"/>
      <c r="N5365" s="155"/>
      <c r="O5365" s="155"/>
      <c r="P5365" s="155"/>
      <c r="Q5365" s="155"/>
      <c r="R5365" s="156"/>
      <c r="S5365" s="156"/>
      <c r="T5365" s="156"/>
      <c r="U5365" s="156"/>
      <c r="V5365" s="156"/>
      <c r="W5365" s="156"/>
      <c r="X5365" s="156"/>
      <c r="Y5365" s="145"/>
      <c r="Z5365" s="145"/>
      <c r="AA5365" s="145"/>
      <c r="AB5365" s="145"/>
      <c r="AC5365" s="145"/>
      <c r="AD5365" s="145"/>
      <c r="AE5365" s="145"/>
      <c r="AF5365" s="145"/>
      <c r="AG5365" s="145" t="s">
        <v>353</v>
      </c>
      <c r="AH5365" s="145">
        <v>0</v>
      </c>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1" t="s">
        <v>859</v>
      </c>
      <c r="D5366" s="162"/>
      <c r="E5366" s="162"/>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1" t="s">
        <v>4187</v>
      </c>
      <c r="D5367" s="162"/>
      <c r="E5367" s="162">
        <v>33.6</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1" t="s">
        <v>4188</v>
      </c>
      <c r="D5368" s="162"/>
      <c r="E5368" s="162">
        <v>0.39</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1" t="s">
        <v>934</v>
      </c>
      <c r="D5369" s="162"/>
      <c r="E5369" s="162">
        <v>-1.8</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1" t="s">
        <v>4189</v>
      </c>
      <c r="D5370" s="162"/>
      <c r="E5370" s="162">
        <v>33.6</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1" t="s">
        <v>4188</v>
      </c>
      <c r="D5371" s="162"/>
      <c r="E5371" s="162">
        <v>0.39</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1" t="s">
        <v>934</v>
      </c>
      <c r="D5372" s="162"/>
      <c r="E5372" s="162">
        <v>-1.8</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1" t="s">
        <v>4190</v>
      </c>
      <c r="D5373" s="162"/>
      <c r="E5373" s="162">
        <v>35.567999999999998</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1" t="s">
        <v>4188</v>
      </c>
      <c r="D5374" s="162"/>
      <c r="E5374" s="162">
        <v>0.39</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1" t="s">
        <v>1312</v>
      </c>
      <c r="D5375" s="162"/>
      <c r="E5375" s="162">
        <v>-3.6</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1" t="s">
        <v>4191</v>
      </c>
      <c r="D5376" s="162"/>
      <c r="E5376" s="162">
        <v>23.088000000000001</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1" t="s">
        <v>934</v>
      </c>
      <c r="D5377" s="162"/>
      <c r="E5377" s="162">
        <v>-1.8</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1" t="s">
        <v>4192</v>
      </c>
      <c r="D5378" s="162"/>
      <c r="E5378" s="162">
        <v>23.088000000000001</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1" t="s">
        <v>934</v>
      </c>
      <c r="D5379" s="162"/>
      <c r="E5379" s="162">
        <v>-1.8</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1" t="s">
        <v>4193</v>
      </c>
      <c r="D5380" s="162"/>
      <c r="E5380" s="162">
        <v>23.088000000000001</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1" t="s">
        <v>934</v>
      </c>
      <c r="D5381" s="162"/>
      <c r="E5381" s="162">
        <v>-1.8</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1" t="s">
        <v>4194</v>
      </c>
      <c r="D5382" s="162"/>
      <c r="E5382" s="162">
        <v>23.088000000000001</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1" t="s">
        <v>934</v>
      </c>
      <c r="D5383" s="162"/>
      <c r="E5383" s="162">
        <v>-1.8</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1" t="s">
        <v>4195</v>
      </c>
      <c r="D5384" s="162"/>
      <c r="E5384" s="162">
        <v>20.28</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1" t="s">
        <v>933</v>
      </c>
      <c r="D5385" s="162"/>
      <c r="E5385" s="162">
        <v>-1.4</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1" t="s">
        <v>855</v>
      </c>
      <c r="D5386" s="162"/>
      <c r="E5386" s="162"/>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1" t="s">
        <v>4196</v>
      </c>
      <c r="D5387" s="162"/>
      <c r="E5387" s="162">
        <v>14.768000000000001</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1" t="s">
        <v>918</v>
      </c>
      <c r="D5388" s="162"/>
      <c r="E5388" s="162">
        <v>-1.6</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1" t="s">
        <v>859</v>
      </c>
      <c r="D5389" s="162"/>
      <c r="E5389" s="162"/>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1" t="s">
        <v>4197</v>
      </c>
      <c r="D5390" s="162"/>
      <c r="E5390" s="162">
        <v>22.98</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1" t="s">
        <v>4198</v>
      </c>
      <c r="D5391" s="162"/>
      <c r="E5391" s="162">
        <v>0.33</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1" t="s">
        <v>1297</v>
      </c>
      <c r="D5392" s="162"/>
      <c r="E5392" s="162">
        <v>-1.645</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1" t="s">
        <v>4199</v>
      </c>
      <c r="D5393" s="162"/>
      <c r="E5393" s="162">
        <v>38.880000000000003</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1" t="s">
        <v>4200</v>
      </c>
      <c r="D5394" s="162"/>
      <c r="E5394" s="162">
        <v>0.3</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1" t="s">
        <v>1297</v>
      </c>
      <c r="D5395" s="162"/>
      <c r="E5395" s="162">
        <v>-1.645</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1" t="s">
        <v>4201</v>
      </c>
      <c r="D5396" s="162"/>
      <c r="E5396" s="162">
        <v>25.68</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1" t="s">
        <v>1300</v>
      </c>
      <c r="D5397" s="162"/>
      <c r="E5397" s="162">
        <v>-2.1150000000000002</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1" t="s">
        <v>4202</v>
      </c>
      <c r="D5398" s="162"/>
      <c r="E5398" s="162">
        <v>26.58</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1" t="s">
        <v>1300</v>
      </c>
      <c r="D5399" s="162"/>
      <c r="E5399" s="162">
        <v>-2.1150000000000002</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1" t="s">
        <v>4203</v>
      </c>
      <c r="D5400" s="162"/>
      <c r="E5400" s="162">
        <v>38.880000000000003</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1" t="s">
        <v>4200</v>
      </c>
      <c r="D5401" s="162"/>
      <c r="E5401" s="162">
        <v>0.3</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1" t="s">
        <v>1297</v>
      </c>
      <c r="D5402" s="162"/>
      <c r="E5402" s="162">
        <v>-1.645</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1" t="s">
        <v>4204</v>
      </c>
      <c r="D5403" s="162"/>
      <c r="E5403" s="162">
        <v>22.98</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1" t="s">
        <v>4198</v>
      </c>
      <c r="D5404" s="162"/>
      <c r="E5404" s="162">
        <v>0.33</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1" t="s">
        <v>1297</v>
      </c>
      <c r="D5405" s="162"/>
      <c r="E5405" s="162">
        <v>-1.645</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1" t="s">
        <v>933</v>
      </c>
      <c r="D5406" s="162"/>
      <c r="E5406" s="162">
        <v>-1.4</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1" t="s">
        <v>4205</v>
      </c>
      <c r="D5407" s="162"/>
      <c r="E5407" s="162">
        <v>21.6</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1" t="s">
        <v>4200</v>
      </c>
      <c r="D5408" s="162"/>
      <c r="E5408" s="162">
        <v>0.3</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1" t="s">
        <v>933</v>
      </c>
      <c r="D5409" s="162"/>
      <c r="E5409" s="162">
        <v>-1.4</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1" t="s">
        <v>2765</v>
      </c>
      <c r="D5410" s="162"/>
      <c r="E5410" s="162">
        <v>6.3</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1" t="s">
        <v>4206</v>
      </c>
      <c r="D5411" s="162"/>
      <c r="E5411" s="162">
        <v>69.900000000000006</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1" t="s">
        <v>1310</v>
      </c>
      <c r="D5412" s="162"/>
      <c r="E5412" s="162">
        <v>-2</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1" t="s">
        <v>1312</v>
      </c>
      <c r="D5413" s="162"/>
      <c r="E5413" s="162">
        <v>-3.6</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1" t="s">
        <v>935</v>
      </c>
      <c r="D5414" s="162"/>
      <c r="E5414" s="162">
        <v>-11.52</v>
      </c>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1" t="s">
        <v>4207</v>
      </c>
      <c r="D5415" s="162"/>
      <c r="E5415" s="162">
        <v>39.9</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1" t="s">
        <v>934</v>
      </c>
      <c r="D5416" s="162"/>
      <c r="E5416" s="162">
        <v>-1.8</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1" t="s">
        <v>4208</v>
      </c>
      <c r="D5417" s="162"/>
      <c r="E5417" s="162">
        <v>26.1</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1" t="s">
        <v>1310</v>
      </c>
      <c r="D5418" s="162"/>
      <c r="E5418" s="162">
        <v>-2</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1" t="s">
        <v>855</v>
      </c>
      <c r="D5419" s="162"/>
      <c r="E5419" s="162"/>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1" t="s">
        <v>4209</v>
      </c>
      <c r="D5420" s="162"/>
      <c r="E5420" s="162">
        <v>21.84</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1" t="s">
        <v>918</v>
      </c>
      <c r="D5421" s="162"/>
      <c r="E5421" s="162">
        <v>-1.6</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1" t="s">
        <v>4210</v>
      </c>
      <c r="D5422" s="162"/>
      <c r="E5422" s="162">
        <v>21.84</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1" t="s">
        <v>4211</v>
      </c>
      <c r="D5423" s="162"/>
      <c r="E5423" s="162">
        <v>0.252</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1" t="s">
        <v>4212</v>
      </c>
      <c r="D5424" s="162"/>
      <c r="E5424" s="162">
        <v>-0.72</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1" t="s">
        <v>918</v>
      </c>
      <c r="D5425" s="162"/>
      <c r="E5425" s="162">
        <v>-1.6</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1" t="s">
        <v>4213</v>
      </c>
      <c r="D5426" s="162"/>
      <c r="E5426" s="162">
        <v>21.84</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1" t="s">
        <v>4211</v>
      </c>
      <c r="D5427" s="162"/>
      <c r="E5427" s="162">
        <v>0.252</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1" t="s">
        <v>4212</v>
      </c>
      <c r="D5428" s="162"/>
      <c r="E5428" s="162">
        <v>-0.72</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1" t="s">
        <v>918</v>
      </c>
      <c r="D5429" s="162"/>
      <c r="E5429" s="162">
        <v>-1.6</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1" t="s">
        <v>4214</v>
      </c>
      <c r="D5430" s="162"/>
      <c r="E5430" s="162">
        <v>21.84</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1" t="s">
        <v>4211</v>
      </c>
      <c r="D5431" s="162"/>
      <c r="E5431" s="162">
        <v>0.252</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1" t="s">
        <v>4212</v>
      </c>
      <c r="D5432" s="162"/>
      <c r="E5432" s="162">
        <v>-0.72</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1" t="s">
        <v>918</v>
      </c>
      <c r="D5433" s="162"/>
      <c r="E5433" s="162">
        <v>-1.6</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1" t="s">
        <v>4215</v>
      </c>
      <c r="D5434" s="162"/>
      <c r="E5434" s="162">
        <v>26.78</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1" t="s">
        <v>4211</v>
      </c>
      <c r="D5435" s="162"/>
      <c r="E5435" s="162">
        <v>0.252</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1" t="s">
        <v>4212</v>
      </c>
      <c r="D5436" s="162"/>
      <c r="E5436" s="162">
        <v>-0.72</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1" t="s">
        <v>934</v>
      </c>
      <c r="D5437" s="162"/>
      <c r="E5437" s="162">
        <v>-1.8</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1" t="s">
        <v>4216</v>
      </c>
      <c r="D5438" s="162"/>
      <c r="E5438" s="162">
        <v>21.84</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1" t="s">
        <v>918</v>
      </c>
      <c r="D5439" s="162"/>
      <c r="E5439" s="162">
        <v>-1.6</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1" t="s">
        <v>4217</v>
      </c>
      <c r="D5440" s="162"/>
      <c r="E5440" s="162">
        <v>21.84</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1" t="s">
        <v>918</v>
      </c>
      <c r="D5441" s="162"/>
      <c r="E5441" s="162">
        <v>-1.6</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1" t="s">
        <v>4218</v>
      </c>
      <c r="D5442" s="162"/>
      <c r="E5442" s="162">
        <v>21.84</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1" t="s">
        <v>918</v>
      </c>
      <c r="D5443" s="162"/>
      <c r="E5443" s="162">
        <v>-1.6</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71">
        <v>601</v>
      </c>
      <c r="B5444" s="172" t="s">
        <v>4219</v>
      </c>
      <c r="C5444" s="180" t="s">
        <v>4220</v>
      </c>
      <c r="D5444" s="194" t="s">
        <v>758</v>
      </c>
      <c r="E5444" s="174">
        <v>64.209999999999994</v>
      </c>
      <c r="F5444" s="175"/>
      <c r="G5444" s="176">
        <f>ROUND(E5444*F5444,2)</f>
        <v>0</v>
      </c>
      <c r="H5444" s="175"/>
      <c r="I5444" s="176">
        <f>ROUND(E5444*H5444,2)</f>
        <v>0</v>
      </c>
      <c r="J5444" s="175"/>
      <c r="K5444" s="176">
        <f>ROUND(E5444*J5444,2)</f>
        <v>0</v>
      </c>
      <c r="L5444" s="176">
        <v>15</v>
      </c>
      <c r="M5444" s="176">
        <f>G5444*(1+L5444/100)</f>
        <v>0</v>
      </c>
      <c r="N5444" s="174">
        <v>1.2999999999999999E-4</v>
      </c>
      <c r="O5444" s="174">
        <f>ROUND(E5444*N5444,2)</f>
        <v>0.01</v>
      </c>
      <c r="P5444" s="174">
        <v>0</v>
      </c>
      <c r="Q5444" s="174">
        <f>ROUND(E5444*P5444,2)</f>
        <v>0</v>
      </c>
      <c r="R5444" s="176" t="s">
        <v>3926</v>
      </c>
      <c r="S5444" s="176" t="s">
        <v>327</v>
      </c>
      <c r="T5444" s="177" t="s">
        <v>327</v>
      </c>
      <c r="U5444" s="156">
        <v>0.12</v>
      </c>
      <c r="V5444" s="156">
        <f>ROUND(E5444*U5444,2)</f>
        <v>7.71</v>
      </c>
      <c r="W5444" s="156"/>
      <c r="X5444" s="156" t="s">
        <v>373</v>
      </c>
      <c r="Y5444" s="145"/>
      <c r="Z5444" s="145"/>
      <c r="AA5444" s="145"/>
      <c r="AB5444" s="145"/>
      <c r="AC5444" s="145"/>
      <c r="AD5444" s="145"/>
      <c r="AE5444" s="145"/>
      <c r="AF5444" s="145"/>
      <c r="AG5444" s="145" t="s">
        <v>374</v>
      </c>
      <c r="AH5444" s="145"/>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1" t="s">
        <v>975</v>
      </c>
      <c r="D5445" s="162"/>
      <c r="E5445" s="162"/>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1" t="s">
        <v>4221</v>
      </c>
      <c r="D5446" s="162"/>
      <c r="E5446" s="162">
        <v>1.04</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1" t="s">
        <v>4222</v>
      </c>
      <c r="D5447" s="162"/>
      <c r="E5447" s="162">
        <v>3.64</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1" t="s">
        <v>4223</v>
      </c>
      <c r="D5448" s="162"/>
      <c r="E5448" s="162">
        <v>2.6</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1" t="s">
        <v>4224</v>
      </c>
      <c r="D5449" s="162"/>
      <c r="E5449" s="162">
        <v>5.2</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1" t="s">
        <v>4225</v>
      </c>
      <c r="D5450" s="162"/>
      <c r="E5450" s="162">
        <v>5.7</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1" t="s">
        <v>4226</v>
      </c>
      <c r="D5451" s="162"/>
      <c r="E5451" s="162">
        <v>2.6</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1" t="s">
        <v>4227</v>
      </c>
      <c r="D5452" s="162"/>
      <c r="E5452" s="162">
        <v>2.6</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1" t="s">
        <v>4228</v>
      </c>
      <c r="D5453" s="162"/>
      <c r="E5453" s="162">
        <v>2</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1" t="s">
        <v>859</v>
      </c>
      <c r="D5454" s="162"/>
      <c r="E5454" s="162"/>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1" t="s">
        <v>4229</v>
      </c>
      <c r="D5455" s="162"/>
      <c r="E5455" s="162">
        <v>2.6</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1" t="s">
        <v>4230</v>
      </c>
      <c r="D5456" s="162"/>
      <c r="E5456" s="162">
        <v>2.6</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1" t="s">
        <v>4231</v>
      </c>
      <c r="D5457" s="162"/>
      <c r="E5457" s="162">
        <v>2.6</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1" t="s">
        <v>4232</v>
      </c>
      <c r="D5458" s="162"/>
      <c r="E5458" s="162">
        <v>2.6</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1" t="s">
        <v>855</v>
      </c>
      <c r="D5459" s="162"/>
      <c r="E5459" s="162"/>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1" t="s">
        <v>4233</v>
      </c>
      <c r="D5460" s="162"/>
      <c r="E5460" s="162">
        <v>1.03</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1" t="s">
        <v>859</v>
      </c>
      <c r="D5461" s="162"/>
      <c r="E5461" s="162"/>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1" t="s">
        <v>4234</v>
      </c>
      <c r="D5462" s="162"/>
      <c r="E5462" s="162">
        <v>2.4</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1" t="s">
        <v>4235</v>
      </c>
      <c r="D5463" s="162"/>
      <c r="E5463" s="162">
        <v>5</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1" t="s">
        <v>4236</v>
      </c>
      <c r="D5464" s="162"/>
      <c r="E5464" s="162">
        <v>2.2000000000000002</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1" t="s">
        <v>4237</v>
      </c>
      <c r="D5465" s="162"/>
      <c r="E5465" s="162">
        <v>5</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1" t="s">
        <v>4238</v>
      </c>
      <c r="D5466" s="162"/>
      <c r="E5466" s="162">
        <v>2.2000000000000002</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1" t="s">
        <v>4239</v>
      </c>
      <c r="D5467" s="162"/>
      <c r="E5467" s="162">
        <v>2</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1" t="s">
        <v>4240</v>
      </c>
      <c r="D5468" s="162"/>
      <c r="E5468" s="162">
        <v>3</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1" t="s">
        <v>4241</v>
      </c>
      <c r="D5469" s="162"/>
      <c r="E5469" s="162">
        <v>5.6</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71">
        <v>602</v>
      </c>
      <c r="B5470" s="172" t="s">
        <v>4242</v>
      </c>
      <c r="C5470" s="180" t="s">
        <v>4243</v>
      </c>
      <c r="D5470" s="194" t="s">
        <v>513</v>
      </c>
      <c r="E5470" s="174">
        <v>948.72249999999997</v>
      </c>
      <c r="F5470" s="175"/>
      <c r="G5470" s="176">
        <f>ROUND(E5470*F5470,2)</f>
        <v>0</v>
      </c>
      <c r="H5470" s="175"/>
      <c r="I5470" s="176">
        <f>ROUND(E5470*H5470,2)</f>
        <v>0</v>
      </c>
      <c r="J5470" s="175"/>
      <c r="K5470" s="176">
        <f>ROUND(E5470*J5470,2)</f>
        <v>0</v>
      </c>
      <c r="L5470" s="176">
        <v>15</v>
      </c>
      <c r="M5470" s="176">
        <f>G5470*(1+L5470/100)</f>
        <v>0</v>
      </c>
      <c r="N5470" s="174">
        <v>1.9429999999999999E-2</v>
      </c>
      <c r="O5470" s="174">
        <f>ROUND(E5470*N5470,2)</f>
        <v>18.43</v>
      </c>
      <c r="P5470" s="174">
        <v>0</v>
      </c>
      <c r="Q5470" s="174">
        <f>ROUND(E5470*P5470,2)</f>
        <v>0</v>
      </c>
      <c r="R5470" s="176" t="s">
        <v>506</v>
      </c>
      <c r="S5470" s="176" t="s">
        <v>327</v>
      </c>
      <c r="T5470" s="177" t="s">
        <v>327</v>
      </c>
      <c r="U5470" s="156">
        <v>0</v>
      </c>
      <c r="V5470" s="156">
        <f>ROUND(E5470*U5470,2)</f>
        <v>0</v>
      </c>
      <c r="W5470" s="156"/>
      <c r="X5470" s="156" t="s">
        <v>507</v>
      </c>
      <c r="Y5470" s="145"/>
      <c r="Z5470" s="145"/>
      <c r="AA5470" s="145"/>
      <c r="AB5470" s="145"/>
      <c r="AC5470" s="145"/>
      <c r="AD5470" s="145"/>
      <c r="AE5470" s="145"/>
      <c r="AF5470" s="145"/>
      <c r="AG5470" s="145" t="s">
        <v>508</v>
      </c>
      <c r="AH5470" s="145"/>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1" t="s">
        <v>4171</v>
      </c>
      <c r="D5471" s="162"/>
      <c r="E5471" s="162">
        <v>862.47500000000002</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5</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97" t="s">
        <v>3480</v>
      </c>
      <c r="D5472" s="186"/>
      <c r="E5472" s="186">
        <v>86.247500000000002</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4</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71">
        <v>603</v>
      </c>
      <c r="B5473" s="172" t="s">
        <v>4244</v>
      </c>
      <c r="C5473" s="180" t="s">
        <v>4245</v>
      </c>
      <c r="D5473" s="194" t="s">
        <v>505</v>
      </c>
      <c r="E5473" s="174">
        <v>21.166879999999999</v>
      </c>
      <c r="F5473" s="175"/>
      <c r="G5473" s="176">
        <f>ROUND(E5473*F5473,2)</f>
        <v>0</v>
      </c>
      <c r="H5473" s="175"/>
      <c r="I5473" s="176">
        <f>ROUND(E5473*H5473,2)</f>
        <v>0</v>
      </c>
      <c r="J5473" s="175"/>
      <c r="K5473" s="176">
        <f>ROUND(E5473*J5473,2)</f>
        <v>0</v>
      </c>
      <c r="L5473" s="176">
        <v>15</v>
      </c>
      <c r="M5473" s="176">
        <f>G5473*(1+L5473/100)</f>
        <v>0</v>
      </c>
      <c r="N5473" s="174">
        <v>0</v>
      </c>
      <c r="O5473" s="174">
        <f>ROUND(E5473*N5473,2)</f>
        <v>0</v>
      </c>
      <c r="P5473" s="174">
        <v>0</v>
      </c>
      <c r="Q5473" s="174">
        <f>ROUND(E5473*P5473,2)</f>
        <v>0</v>
      </c>
      <c r="R5473" s="176" t="s">
        <v>3926</v>
      </c>
      <c r="S5473" s="176" t="s">
        <v>327</v>
      </c>
      <c r="T5473" s="177" t="s">
        <v>327</v>
      </c>
      <c r="U5473" s="156">
        <v>1.2649999999999999</v>
      </c>
      <c r="V5473" s="156">
        <f>ROUND(E5473*U5473,2)</f>
        <v>26.78</v>
      </c>
      <c r="W5473" s="156"/>
      <c r="X5473" s="156" t="s">
        <v>2679</v>
      </c>
      <c r="Y5473" s="145"/>
      <c r="Z5473" s="145"/>
      <c r="AA5473" s="145"/>
      <c r="AB5473" s="145"/>
      <c r="AC5473" s="145"/>
      <c r="AD5473" s="145"/>
      <c r="AE5473" s="145"/>
      <c r="AF5473" s="145"/>
      <c r="AG5473" s="145" t="s">
        <v>2680</v>
      </c>
      <c r="AH5473" s="145"/>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1" t="s">
        <v>2682</v>
      </c>
      <c r="D5474" s="162"/>
      <c r="E5474" s="162"/>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1" t="s">
        <v>4246</v>
      </c>
      <c r="D5475" s="162"/>
      <c r="E5475" s="162"/>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1" t="s">
        <v>4247</v>
      </c>
      <c r="D5476" s="162"/>
      <c r="E5476" s="162">
        <v>21.166879999999999</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x14ac:dyDescent="0.25">
      <c r="A5477" s="164" t="s">
        <v>322</v>
      </c>
      <c r="B5477" s="165" t="s">
        <v>244</v>
      </c>
      <c r="C5477" s="179" t="s">
        <v>245</v>
      </c>
      <c r="D5477" s="195"/>
      <c r="E5477" s="167"/>
      <c r="F5477" s="168"/>
      <c r="G5477" s="168">
        <f>SUMIF(AG5478:AG5491,"&lt;&gt;NOR",G5478:G5491)</f>
        <v>0</v>
      </c>
      <c r="H5477" s="168"/>
      <c r="I5477" s="168">
        <f>SUM(I5478:I5491)</f>
        <v>0</v>
      </c>
      <c r="J5477" s="168"/>
      <c r="K5477" s="168">
        <f>SUM(K5478:K5491)</f>
        <v>0</v>
      </c>
      <c r="L5477" s="168"/>
      <c r="M5477" s="168">
        <f>SUM(M5478:M5491)</f>
        <v>0</v>
      </c>
      <c r="N5477" s="167"/>
      <c r="O5477" s="167">
        <f>SUM(O5478:O5491)</f>
        <v>32.03</v>
      </c>
      <c r="P5477" s="167"/>
      <c r="Q5477" s="167">
        <f>SUM(Q5478:Q5491)</f>
        <v>0</v>
      </c>
      <c r="R5477" s="168"/>
      <c r="S5477" s="168"/>
      <c r="T5477" s="169"/>
      <c r="U5477" s="163"/>
      <c r="V5477" s="163">
        <f>SUM(V5478:V5491)</f>
        <v>391.83000000000004</v>
      </c>
      <c r="W5477" s="163"/>
      <c r="X5477" s="163"/>
      <c r="AG5477" t="s">
        <v>323</v>
      </c>
    </row>
    <row r="5478" spans="1:60" outlineLevel="1" x14ac:dyDescent="0.25">
      <c r="A5478" s="171">
        <v>604</v>
      </c>
      <c r="B5478" s="172" t="s">
        <v>4168</v>
      </c>
      <c r="C5478" s="180" t="s">
        <v>4169</v>
      </c>
      <c r="D5478" s="194" t="s">
        <v>513</v>
      </c>
      <c r="E5478" s="174">
        <v>120.2</v>
      </c>
      <c r="F5478" s="175"/>
      <c r="G5478" s="176">
        <f>ROUND(E5478*F5478,2)</f>
        <v>0</v>
      </c>
      <c r="H5478" s="175"/>
      <c r="I5478" s="176">
        <f>ROUND(E5478*H5478,2)</f>
        <v>0</v>
      </c>
      <c r="J5478" s="175"/>
      <c r="K5478" s="176">
        <f>ROUND(E5478*J5478,2)</f>
        <v>0</v>
      </c>
      <c r="L5478" s="176">
        <v>15</v>
      </c>
      <c r="M5478" s="176">
        <f>G5478*(1+L5478/100)</f>
        <v>0</v>
      </c>
      <c r="N5478" s="174">
        <v>2.1000000000000001E-4</v>
      </c>
      <c r="O5478" s="174">
        <f>ROUND(E5478*N5478,2)</f>
        <v>0.03</v>
      </c>
      <c r="P5478" s="174">
        <v>0</v>
      </c>
      <c r="Q5478" s="174">
        <f>ROUND(E5478*P5478,2)</f>
        <v>0</v>
      </c>
      <c r="R5478" s="176" t="s">
        <v>3926</v>
      </c>
      <c r="S5478" s="176" t="s">
        <v>327</v>
      </c>
      <c r="T5478" s="177" t="s">
        <v>327</v>
      </c>
      <c r="U5478" s="156">
        <v>0.05</v>
      </c>
      <c r="V5478" s="156">
        <f>ROUND(E5478*U5478,2)</f>
        <v>6.01</v>
      </c>
      <c r="W5478" s="156"/>
      <c r="X5478" s="156" t="s">
        <v>373</v>
      </c>
      <c r="Y5478" s="145"/>
      <c r="Z5478" s="145"/>
      <c r="AA5478" s="145"/>
      <c r="AB5478" s="145"/>
      <c r="AC5478" s="145"/>
      <c r="AD5478" s="145"/>
      <c r="AE5478" s="145"/>
      <c r="AF5478" s="145"/>
      <c r="AG5478" s="145" t="s">
        <v>374</v>
      </c>
      <c r="AH5478" s="145"/>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259" t="s">
        <v>4170</v>
      </c>
      <c r="D5479" s="260"/>
      <c r="E5479" s="260"/>
      <c r="F5479" s="260"/>
      <c r="G5479" s="260"/>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331</v>
      </c>
      <c r="AH5479" s="145"/>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1" t="s">
        <v>4248</v>
      </c>
      <c r="D5480" s="162"/>
      <c r="E5480" s="162">
        <v>120.2</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5</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71">
        <v>605</v>
      </c>
      <c r="B5481" s="172" t="s">
        <v>4249</v>
      </c>
      <c r="C5481" s="180" t="s">
        <v>4250</v>
      </c>
      <c r="D5481" s="194" t="s">
        <v>513</v>
      </c>
      <c r="E5481" s="174">
        <v>120.2</v>
      </c>
      <c r="F5481" s="175"/>
      <c r="G5481" s="176">
        <f>ROUND(E5481*F5481,2)</f>
        <v>0</v>
      </c>
      <c r="H5481" s="175"/>
      <c r="I5481" s="176">
        <f>ROUND(E5481*H5481,2)</f>
        <v>0</v>
      </c>
      <c r="J5481" s="175"/>
      <c r="K5481" s="176">
        <f>ROUND(E5481*J5481,2)</f>
        <v>0</v>
      </c>
      <c r="L5481" s="176">
        <v>15</v>
      </c>
      <c r="M5481" s="176">
        <f>G5481*(1+L5481/100)</f>
        <v>0</v>
      </c>
      <c r="N5481" s="174">
        <v>3.517E-2</v>
      </c>
      <c r="O5481" s="174">
        <f>ROUND(E5481*N5481,2)</f>
        <v>4.2300000000000004</v>
      </c>
      <c r="P5481" s="174">
        <v>0</v>
      </c>
      <c r="Q5481" s="174">
        <f>ROUND(E5481*P5481,2)</f>
        <v>0</v>
      </c>
      <c r="R5481" s="176"/>
      <c r="S5481" s="176" t="s">
        <v>760</v>
      </c>
      <c r="T5481" s="177" t="s">
        <v>1437</v>
      </c>
      <c r="U5481" s="156">
        <v>2.7650000000000001</v>
      </c>
      <c r="V5481" s="156">
        <f>ROUND(E5481*U5481,2)</f>
        <v>332.35</v>
      </c>
      <c r="W5481" s="156"/>
      <c r="X5481" s="156" t="s">
        <v>373</v>
      </c>
      <c r="Y5481" s="145"/>
      <c r="Z5481" s="145"/>
      <c r="AA5481" s="145"/>
      <c r="AB5481" s="145"/>
      <c r="AC5481" s="145"/>
      <c r="AD5481" s="145"/>
      <c r="AE5481" s="145"/>
      <c r="AF5481" s="145"/>
      <c r="AG5481" s="145" t="s">
        <v>374</v>
      </c>
      <c r="AH5481" s="145"/>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1" t="s">
        <v>4251</v>
      </c>
      <c r="D5482" s="162"/>
      <c r="E5482" s="162">
        <v>120.2</v>
      </c>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71">
        <v>606</v>
      </c>
      <c r="B5483" s="172" t="s">
        <v>4252</v>
      </c>
      <c r="C5483" s="180" t="s">
        <v>4253</v>
      </c>
      <c r="D5483" s="194" t="s">
        <v>513</v>
      </c>
      <c r="E5483" s="174">
        <v>132.22</v>
      </c>
      <c r="F5483" s="175"/>
      <c r="G5483" s="176">
        <f>ROUND(E5483*F5483,2)</f>
        <v>0</v>
      </c>
      <c r="H5483" s="175"/>
      <c r="I5483" s="176">
        <f>ROUND(E5483*H5483,2)</f>
        <v>0</v>
      </c>
      <c r="J5483" s="175"/>
      <c r="K5483" s="176">
        <f>ROUND(E5483*J5483,2)</f>
        <v>0</v>
      </c>
      <c r="L5483" s="176">
        <v>15</v>
      </c>
      <c r="M5483" s="176">
        <f>G5483*(1+L5483/100)</f>
        <v>0</v>
      </c>
      <c r="N5483" s="174">
        <v>0.21</v>
      </c>
      <c r="O5483" s="174">
        <f>ROUND(E5483*N5483,2)</f>
        <v>27.77</v>
      </c>
      <c r="P5483" s="174">
        <v>0</v>
      </c>
      <c r="Q5483" s="174">
        <f>ROUND(E5483*P5483,2)</f>
        <v>0</v>
      </c>
      <c r="R5483" s="176"/>
      <c r="S5483" s="176" t="s">
        <v>760</v>
      </c>
      <c r="T5483" s="177" t="s">
        <v>328</v>
      </c>
      <c r="U5483" s="156">
        <v>0</v>
      </c>
      <c r="V5483" s="156">
        <f>ROUND(E5483*U5483,2)</f>
        <v>0</v>
      </c>
      <c r="W5483" s="156"/>
      <c r="X5483" s="156" t="s">
        <v>507</v>
      </c>
      <c r="Y5483" s="145"/>
      <c r="Z5483" s="145"/>
      <c r="AA5483" s="145"/>
      <c r="AB5483" s="145"/>
      <c r="AC5483" s="145"/>
      <c r="AD5483" s="145"/>
      <c r="AE5483" s="145"/>
      <c r="AF5483" s="145"/>
      <c r="AG5483" s="145" t="s">
        <v>508</v>
      </c>
      <c r="AH5483" s="145"/>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259" t="s">
        <v>4254</v>
      </c>
      <c r="D5484" s="260"/>
      <c r="E5484" s="260"/>
      <c r="F5484" s="260"/>
      <c r="G5484" s="260"/>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331</v>
      </c>
      <c r="AH5484" s="145"/>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1" t="s">
        <v>4248</v>
      </c>
      <c r="D5485" s="162"/>
      <c r="E5485" s="162">
        <v>120.2</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5</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97" t="s">
        <v>3480</v>
      </c>
      <c r="D5486" s="186"/>
      <c r="E5486" s="186">
        <v>12.02</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4</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71">
        <v>607</v>
      </c>
      <c r="B5487" s="172" t="s">
        <v>4255</v>
      </c>
      <c r="C5487" s="180" t="s">
        <v>4256</v>
      </c>
      <c r="D5487" s="194" t="s">
        <v>505</v>
      </c>
      <c r="E5487" s="174">
        <v>32.018880000000003</v>
      </c>
      <c r="F5487" s="175"/>
      <c r="G5487" s="176">
        <f>ROUND(E5487*F5487,2)</f>
        <v>0</v>
      </c>
      <c r="H5487" s="175"/>
      <c r="I5487" s="176">
        <f>ROUND(E5487*H5487,2)</f>
        <v>0</v>
      </c>
      <c r="J5487" s="175"/>
      <c r="K5487" s="176">
        <f>ROUND(E5487*J5487,2)</f>
        <v>0</v>
      </c>
      <c r="L5487" s="176">
        <v>15</v>
      </c>
      <c r="M5487" s="176">
        <f>G5487*(1+L5487/100)</f>
        <v>0</v>
      </c>
      <c r="N5487" s="174">
        <v>0</v>
      </c>
      <c r="O5487" s="174">
        <f>ROUND(E5487*N5487,2)</f>
        <v>0</v>
      </c>
      <c r="P5487" s="174">
        <v>0</v>
      </c>
      <c r="Q5487" s="174">
        <f>ROUND(E5487*P5487,2)</f>
        <v>0</v>
      </c>
      <c r="R5487" s="176" t="s">
        <v>4257</v>
      </c>
      <c r="S5487" s="176" t="s">
        <v>327</v>
      </c>
      <c r="T5487" s="177" t="s">
        <v>327</v>
      </c>
      <c r="U5487" s="156">
        <v>1.67</v>
      </c>
      <c r="V5487" s="156">
        <f>ROUND(E5487*U5487,2)</f>
        <v>53.47</v>
      </c>
      <c r="W5487" s="156"/>
      <c r="X5487" s="156" t="s">
        <v>2679</v>
      </c>
      <c r="Y5487" s="145"/>
      <c r="Z5487" s="145"/>
      <c r="AA5487" s="145"/>
      <c r="AB5487" s="145"/>
      <c r="AC5487" s="145"/>
      <c r="AD5487" s="145"/>
      <c r="AE5487" s="145"/>
      <c r="AF5487" s="145"/>
      <c r="AG5487" s="145" t="s">
        <v>2680</v>
      </c>
      <c r="AH5487" s="145"/>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270" t="s">
        <v>3148</v>
      </c>
      <c r="D5488" s="271"/>
      <c r="E5488" s="271"/>
      <c r="F5488" s="271"/>
      <c r="G5488" s="271"/>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376</v>
      </c>
      <c r="AH5488" s="145"/>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1" t="s">
        <v>2682</v>
      </c>
      <c r="D5489" s="162"/>
      <c r="E5489" s="162"/>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1" t="s">
        <v>4258</v>
      </c>
      <c r="D5490" s="162"/>
      <c r="E5490" s="162"/>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1" t="s">
        <v>4259</v>
      </c>
      <c r="D5491" s="162"/>
      <c r="E5491" s="162">
        <v>32.018880000000003</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x14ac:dyDescent="0.25">
      <c r="A5492" s="164" t="s">
        <v>322</v>
      </c>
      <c r="B5492" s="165" t="s">
        <v>246</v>
      </c>
      <c r="C5492" s="179" t="s">
        <v>247</v>
      </c>
      <c r="D5492" s="195"/>
      <c r="E5492" s="167"/>
      <c r="F5492" s="168"/>
      <c r="G5492" s="168">
        <f>SUMIF(AG5493:AG5565,"&lt;&gt;NOR",G5493:G5565)</f>
        <v>0</v>
      </c>
      <c r="H5492" s="168"/>
      <c r="I5492" s="168">
        <f>SUM(I5493:I5565)</f>
        <v>0</v>
      </c>
      <c r="J5492" s="168"/>
      <c r="K5492" s="168">
        <f>SUM(K5493:K5565)</f>
        <v>0</v>
      </c>
      <c r="L5492" s="168"/>
      <c r="M5492" s="168">
        <f>SUM(M5493:M5565)</f>
        <v>0</v>
      </c>
      <c r="N5492" s="167"/>
      <c r="O5492" s="167">
        <f>SUM(O5493:O5565)</f>
        <v>0.49</v>
      </c>
      <c r="P5492" s="167"/>
      <c r="Q5492" s="167">
        <f>SUM(Q5493:Q5565)</f>
        <v>0</v>
      </c>
      <c r="R5492" s="168"/>
      <c r="S5492" s="168"/>
      <c r="T5492" s="169"/>
      <c r="U5492" s="163"/>
      <c r="V5492" s="163">
        <f>SUM(V5493:V5565)</f>
        <v>500.30000000000007</v>
      </c>
      <c r="W5492" s="163"/>
      <c r="X5492" s="163"/>
      <c r="AG5492" t="s">
        <v>323</v>
      </c>
    </row>
    <row r="5493" spans="1:60" outlineLevel="1" x14ac:dyDescent="0.25">
      <c r="A5493" s="171">
        <v>608</v>
      </c>
      <c r="B5493" s="172" t="s">
        <v>4260</v>
      </c>
      <c r="C5493" s="180" t="s">
        <v>4261</v>
      </c>
      <c r="D5493" s="194" t="s">
        <v>513</v>
      </c>
      <c r="E5493" s="174">
        <v>7.8231000000000002</v>
      </c>
      <c r="F5493" s="175"/>
      <c r="G5493" s="176">
        <f>ROUND(E5493*F5493,2)</f>
        <v>0</v>
      </c>
      <c r="H5493" s="175"/>
      <c r="I5493" s="176">
        <f>ROUND(E5493*H5493,2)</f>
        <v>0</v>
      </c>
      <c r="J5493" s="175"/>
      <c r="K5493" s="176">
        <f>ROUND(E5493*J5493,2)</f>
        <v>0</v>
      </c>
      <c r="L5493" s="176">
        <v>15</v>
      </c>
      <c r="M5493" s="176">
        <f>G5493*(1+L5493/100)</f>
        <v>0</v>
      </c>
      <c r="N5493" s="174">
        <v>4.2000000000000002E-4</v>
      </c>
      <c r="O5493" s="174">
        <f>ROUND(E5493*N5493,2)</f>
        <v>0</v>
      </c>
      <c r="P5493" s="174">
        <v>0</v>
      </c>
      <c r="Q5493" s="174">
        <f>ROUND(E5493*P5493,2)</f>
        <v>0</v>
      </c>
      <c r="R5493" s="176" t="s">
        <v>4262</v>
      </c>
      <c r="S5493" s="176" t="s">
        <v>327</v>
      </c>
      <c r="T5493" s="177" t="s">
        <v>327</v>
      </c>
      <c r="U5493" s="156">
        <v>0.28699999999999998</v>
      </c>
      <c r="V5493" s="156">
        <f>ROUND(E5493*U5493,2)</f>
        <v>2.25</v>
      </c>
      <c r="W5493" s="156"/>
      <c r="X5493" s="156" t="s">
        <v>373</v>
      </c>
      <c r="Y5493" s="145"/>
      <c r="Z5493" s="145"/>
      <c r="AA5493" s="145"/>
      <c r="AB5493" s="145"/>
      <c r="AC5493" s="145"/>
      <c r="AD5493" s="145"/>
      <c r="AE5493" s="145"/>
      <c r="AF5493" s="145"/>
      <c r="AG5493" s="145" t="s">
        <v>374</v>
      </c>
      <c r="AH5493" s="145"/>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259" t="s">
        <v>4263</v>
      </c>
      <c r="D5494" s="260"/>
      <c r="E5494" s="260"/>
      <c r="F5494" s="260"/>
      <c r="G5494" s="260"/>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331</v>
      </c>
      <c r="AH5494" s="145"/>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1" t="s">
        <v>3826</v>
      </c>
      <c r="D5495" s="162"/>
      <c r="E5495" s="162"/>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0</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81" t="s">
        <v>3845</v>
      </c>
      <c r="D5496" s="162"/>
      <c r="E5496" s="162"/>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0</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81" t="s">
        <v>4264</v>
      </c>
      <c r="D5497" s="162"/>
      <c r="E5497" s="162">
        <v>1.629</v>
      </c>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0</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52"/>
      <c r="B5498" s="153"/>
      <c r="C5498" s="181" t="s">
        <v>4265</v>
      </c>
      <c r="D5498" s="162"/>
      <c r="E5498" s="162">
        <v>0.18</v>
      </c>
      <c r="F5498" s="156"/>
      <c r="G5498" s="156"/>
      <c r="H5498" s="156"/>
      <c r="I5498" s="156"/>
      <c r="J5498" s="156"/>
      <c r="K5498" s="156"/>
      <c r="L5498" s="156"/>
      <c r="M5498" s="156"/>
      <c r="N5498" s="155"/>
      <c r="O5498" s="155"/>
      <c r="P5498" s="155"/>
      <c r="Q5498" s="155"/>
      <c r="R5498" s="156"/>
      <c r="S5498" s="156"/>
      <c r="T5498" s="156"/>
      <c r="U5498" s="156"/>
      <c r="V5498" s="156"/>
      <c r="W5498" s="156"/>
      <c r="X5498" s="156"/>
      <c r="Y5498" s="145"/>
      <c r="Z5498" s="145"/>
      <c r="AA5498" s="145"/>
      <c r="AB5498" s="145"/>
      <c r="AC5498" s="145"/>
      <c r="AD5498" s="145"/>
      <c r="AE5498" s="145"/>
      <c r="AF5498" s="145"/>
      <c r="AG5498" s="145" t="s">
        <v>353</v>
      </c>
      <c r="AH5498" s="145">
        <v>0</v>
      </c>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1" t="s">
        <v>4266</v>
      </c>
      <c r="D5499" s="162"/>
      <c r="E5499" s="162">
        <v>0.12</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0</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81" t="s">
        <v>4267</v>
      </c>
      <c r="D5500" s="162"/>
      <c r="E5500" s="162">
        <v>0.18</v>
      </c>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0</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52"/>
      <c r="B5501" s="153"/>
      <c r="C5501" s="181" t="s">
        <v>3827</v>
      </c>
      <c r="D5501" s="162"/>
      <c r="E5501" s="162"/>
      <c r="F5501" s="156"/>
      <c r="G5501" s="156"/>
      <c r="H5501" s="156"/>
      <c r="I5501" s="156"/>
      <c r="J5501" s="156"/>
      <c r="K5501" s="156"/>
      <c r="L5501" s="156"/>
      <c r="M5501" s="156"/>
      <c r="N5501" s="155"/>
      <c r="O5501" s="155"/>
      <c r="P5501" s="155"/>
      <c r="Q5501" s="155"/>
      <c r="R5501" s="156"/>
      <c r="S5501" s="156"/>
      <c r="T5501" s="156"/>
      <c r="U5501" s="156"/>
      <c r="V5501" s="156"/>
      <c r="W5501" s="156"/>
      <c r="X5501" s="156"/>
      <c r="Y5501" s="145"/>
      <c r="Z5501" s="145"/>
      <c r="AA5501" s="145"/>
      <c r="AB5501" s="145"/>
      <c r="AC5501" s="145"/>
      <c r="AD5501" s="145"/>
      <c r="AE5501" s="145"/>
      <c r="AF5501" s="145"/>
      <c r="AG5501" s="145" t="s">
        <v>353</v>
      </c>
      <c r="AH5501" s="145">
        <v>0</v>
      </c>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52"/>
      <c r="B5502" s="153"/>
      <c r="C5502" s="181" t="s">
        <v>4268</v>
      </c>
      <c r="D5502" s="162"/>
      <c r="E5502" s="162">
        <v>4.5936000000000003</v>
      </c>
      <c r="F5502" s="156"/>
      <c r="G5502" s="156"/>
      <c r="H5502" s="156"/>
      <c r="I5502" s="156"/>
      <c r="J5502" s="156"/>
      <c r="K5502" s="156"/>
      <c r="L5502" s="156"/>
      <c r="M5502" s="156"/>
      <c r="N5502" s="155"/>
      <c r="O5502" s="155"/>
      <c r="P5502" s="155"/>
      <c r="Q5502" s="155"/>
      <c r="R5502" s="156"/>
      <c r="S5502" s="156"/>
      <c r="T5502" s="156"/>
      <c r="U5502" s="156"/>
      <c r="V5502" s="156"/>
      <c r="W5502" s="156"/>
      <c r="X5502" s="156"/>
      <c r="Y5502" s="145"/>
      <c r="Z5502" s="145"/>
      <c r="AA5502" s="145"/>
      <c r="AB5502" s="145"/>
      <c r="AC5502" s="145"/>
      <c r="AD5502" s="145"/>
      <c r="AE5502" s="145"/>
      <c r="AF5502" s="145"/>
      <c r="AG5502" s="145" t="s">
        <v>353</v>
      </c>
      <c r="AH5502" s="145">
        <v>0</v>
      </c>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181" t="s">
        <v>4269</v>
      </c>
      <c r="D5503" s="162"/>
      <c r="E5503" s="162">
        <v>0.375</v>
      </c>
      <c r="F5503" s="156"/>
      <c r="G5503" s="156"/>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353</v>
      </c>
      <c r="AH5503" s="145">
        <v>0</v>
      </c>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1" t="s">
        <v>4270</v>
      </c>
      <c r="D5504" s="162"/>
      <c r="E5504" s="162">
        <v>0.53249999999999997</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0</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52"/>
      <c r="B5505" s="153"/>
      <c r="C5505" s="181" t="s">
        <v>4271</v>
      </c>
      <c r="D5505" s="162"/>
      <c r="E5505" s="162">
        <v>0.21299999999999999</v>
      </c>
      <c r="F5505" s="156"/>
      <c r="G5505" s="156"/>
      <c r="H5505" s="156"/>
      <c r="I5505" s="156"/>
      <c r="J5505" s="156"/>
      <c r="K5505" s="156"/>
      <c r="L5505" s="156"/>
      <c r="M5505" s="156"/>
      <c r="N5505" s="155"/>
      <c r="O5505" s="155"/>
      <c r="P5505" s="155"/>
      <c r="Q5505" s="155"/>
      <c r="R5505" s="156"/>
      <c r="S5505" s="156"/>
      <c r="T5505" s="156"/>
      <c r="U5505" s="156"/>
      <c r="V5505" s="156"/>
      <c r="W5505" s="156"/>
      <c r="X5505" s="156"/>
      <c r="Y5505" s="145"/>
      <c r="Z5505" s="145"/>
      <c r="AA5505" s="145"/>
      <c r="AB5505" s="145"/>
      <c r="AC5505" s="145"/>
      <c r="AD5505" s="145"/>
      <c r="AE5505" s="145"/>
      <c r="AF5505" s="145"/>
      <c r="AG5505" s="145" t="s">
        <v>353</v>
      </c>
      <c r="AH5505" s="145">
        <v>0</v>
      </c>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71">
        <v>609</v>
      </c>
      <c r="B5506" s="172" t="s">
        <v>4272</v>
      </c>
      <c r="C5506" s="180" t="s">
        <v>4273</v>
      </c>
      <c r="D5506" s="194" t="s">
        <v>513</v>
      </c>
      <c r="E5506" s="174">
        <v>54.284019999999998</v>
      </c>
      <c r="F5506" s="175"/>
      <c r="G5506" s="176">
        <f>ROUND(E5506*F5506,2)</f>
        <v>0</v>
      </c>
      <c r="H5506" s="175"/>
      <c r="I5506" s="176">
        <f>ROUND(E5506*H5506,2)</f>
        <v>0</v>
      </c>
      <c r="J5506" s="175"/>
      <c r="K5506" s="176">
        <f>ROUND(E5506*J5506,2)</f>
        <v>0</v>
      </c>
      <c r="L5506" s="176">
        <v>15</v>
      </c>
      <c r="M5506" s="176">
        <f>G5506*(1+L5506/100)</f>
        <v>0</v>
      </c>
      <c r="N5506" s="174">
        <v>8.0000000000000007E-5</v>
      </c>
      <c r="O5506" s="174">
        <f>ROUND(E5506*N5506,2)</f>
        <v>0</v>
      </c>
      <c r="P5506" s="174">
        <v>0</v>
      </c>
      <c r="Q5506" s="174">
        <f>ROUND(E5506*P5506,2)</f>
        <v>0</v>
      </c>
      <c r="R5506" s="176" t="s">
        <v>4262</v>
      </c>
      <c r="S5506" s="176" t="s">
        <v>327</v>
      </c>
      <c r="T5506" s="177" t="s">
        <v>327</v>
      </c>
      <c r="U5506" s="156">
        <v>0.156</v>
      </c>
      <c r="V5506" s="156">
        <f>ROUND(E5506*U5506,2)</f>
        <v>8.4700000000000006</v>
      </c>
      <c r="W5506" s="156"/>
      <c r="X5506" s="156" t="s">
        <v>373</v>
      </c>
      <c r="Y5506" s="145"/>
      <c r="Z5506" s="145"/>
      <c r="AA5506" s="145"/>
      <c r="AB5506" s="145"/>
      <c r="AC5506" s="145"/>
      <c r="AD5506" s="145"/>
      <c r="AE5506" s="145"/>
      <c r="AF5506" s="145"/>
      <c r="AG5506" s="145" t="s">
        <v>374</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181" t="s">
        <v>3826</v>
      </c>
      <c r="D5507" s="162"/>
      <c r="E5507" s="162"/>
      <c r="F5507" s="156"/>
      <c r="G5507" s="156"/>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353</v>
      </c>
      <c r="AH5507" s="145">
        <v>0</v>
      </c>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1" t="s">
        <v>3845</v>
      </c>
      <c r="D5508" s="162"/>
      <c r="E5508" s="162"/>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0</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181" t="s">
        <v>4264</v>
      </c>
      <c r="D5509" s="162"/>
      <c r="E5509" s="162">
        <v>1.629</v>
      </c>
      <c r="F5509" s="156"/>
      <c r="G5509" s="156"/>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353</v>
      </c>
      <c r="AH5509" s="145">
        <v>0</v>
      </c>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1" t="s">
        <v>4265</v>
      </c>
      <c r="D5510" s="162"/>
      <c r="E5510" s="162">
        <v>0.18</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0</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52"/>
      <c r="B5511" s="153"/>
      <c r="C5511" s="181" t="s">
        <v>4266</v>
      </c>
      <c r="D5511" s="162"/>
      <c r="E5511" s="162">
        <v>0.12</v>
      </c>
      <c r="F5511" s="156"/>
      <c r="G5511" s="156"/>
      <c r="H5511" s="156"/>
      <c r="I5511" s="156"/>
      <c r="J5511" s="156"/>
      <c r="K5511" s="156"/>
      <c r="L5511" s="156"/>
      <c r="M5511" s="156"/>
      <c r="N5511" s="155"/>
      <c r="O5511" s="155"/>
      <c r="P5511" s="155"/>
      <c r="Q5511" s="155"/>
      <c r="R5511" s="156"/>
      <c r="S5511" s="156"/>
      <c r="T5511" s="156"/>
      <c r="U5511" s="156"/>
      <c r="V5511" s="156"/>
      <c r="W5511" s="156"/>
      <c r="X5511" s="156"/>
      <c r="Y5511" s="145"/>
      <c r="Z5511" s="145"/>
      <c r="AA5511" s="145"/>
      <c r="AB5511" s="145"/>
      <c r="AC5511" s="145"/>
      <c r="AD5511" s="145"/>
      <c r="AE5511" s="145"/>
      <c r="AF5511" s="145"/>
      <c r="AG5511" s="145" t="s">
        <v>353</v>
      </c>
      <c r="AH5511" s="145">
        <v>0</v>
      </c>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181" t="s">
        <v>4267</v>
      </c>
      <c r="D5512" s="162"/>
      <c r="E5512" s="162">
        <v>0.18</v>
      </c>
      <c r="F5512" s="156"/>
      <c r="G5512" s="156"/>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353</v>
      </c>
      <c r="AH5512" s="145">
        <v>0</v>
      </c>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1" t="s">
        <v>3827</v>
      </c>
      <c r="D5513" s="162"/>
      <c r="E5513" s="162"/>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0</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1" t="s">
        <v>4268</v>
      </c>
      <c r="D5514" s="162"/>
      <c r="E5514" s="162">
        <v>4.5936000000000003</v>
      </c>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52"/>
      <c r="B5515" s="153"/>
      <c r="C5515" s="181" t="s">
        <v>4269</v>
      </c>
      <c r="D5515" s="162"/>
      <c r="E5515" s="162">
        <v>0.375</v>
      </c>
      <c r="F5515" s="156"/>
      <c r="G5515" s="156"/>
      <c r="H5515" s="156"/>
      <c r="I5515" s="156"/>
      <c r="J5515" s="156"/>
      <c r="K5515" s="156"/>
      <c r="L5515" s="156"/>
      <c r="M5515" s="156"/>
      <c r="N5515" s="155"/>
      <c r="O5515" s="155"/>
      <c r="P5515" s="155"/>
      <c r="Q5515" s="155"/>
      <c r="R5515" s="156"/>
      <c r="S5515" s="156"/>
      <c r="T5515" s="156"/>
      <c r="U5515" s="156"/>
      <c r="V5515" s="156"/>
      <c r="W5515" s="156"/>
      <c r="X5515" s="156"/>
      <c r="Y5515" s="145"/>
      <c r="Z5515" s="145"/>
      <c r="AA5515" s="145"/>
      <c r="AB5515" s="145"/>
      <c r="AC5515" s="145"/>
      <c r="AD5515" s="145"/>
      <c r="AE5515" s="145"/>
      <c r="AF5515" s="145"/>
      <c r="AG5515" s="145" t="s">
        <v>353</v>
      </c>
      <c r="AH5515" s="145">
        <v>0</v>
      </c>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181" t="s">
        <v>4270</v>
      </c>
      <c r="D5516" s="162"/>
      <c r="E5516" s="162">
        <v>0.53249999999999997</v>
      </c>
      <c r="F5516" s="156"/>
      <c r="G5516" s="156"/>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353</v>
      </c>
      <c r="AH5516" s="145">
        <v>0</v>
      </c>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181" t="s">
        <v>4271</v>
      </c>
      <c r="D5517" s="162"/>
      <c r="E5517" s="162">
        <v>0.21299999999999999</v>
      </c>
      <c r="F5517" s="156"/>
      <c r="G5517" s="156"/>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353</v>
      </c>
      <c r="AH5517" s="145">
        <v>0</v>
      </c>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1" t="s">
        <v>3832</v>
      </c>
      <c r="D5518" s="162"/>
      <c r="E5518" s="162"/>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1" t="s">
        <v>4274</v>
      </c>
      <c r="D5519" s="162"/>
      <c r="E5519" s="162">
        <v>43.963920000000002</v>
      </c>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1" t="s">
        <v>4275</v>
      </c>
      <c r="D5520" s="162"/>
      <c r="E5520" s="162">
        <v>1.375</v>
      </c>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1" t="s">
        <v>4276</v>
      </c>
      <c r="D5521" s="162"/>
      <c r="E5521" s="162">
        <v>1.1220000000000001</v>
      </c>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71">
        <v>610</v>
      </c>
      <c r="B5522" s="172" t="s">
        <v>4277</v>
      </c>
      <c r="C5522" s="180" t="s">
        <v>4278</v>
      </c>
      <c r="D5522" s="194" t="s">
        <v>513</v>
      </c>
      <c r="E5522" s="174">
        <v>1371</v>
      </c>
      <c r="F5522" s="175"/>
      <c r="G5522" s="176">
        <f>ROUND(E5522*F5522,2)</f>
        <v>0</v>
      </c>
      <c r="H5522" s="175"/>
      <c r="I5522" s="176">
        <f>ROUND(E5522*H5522,2)</f>
        <v>0</v>
      </c>
      <c r="J5522" s="175"/>
      <c r="K5522" s="176">
        <f>ROUND(E5522*J5522,2)</f>
        <v>0</v>
      </c>
      <c r="L5522" s="176">
        <v>15</v>
      </c>
      <c r="M5522" s="176">
        <f>G5522*(1+L5522/100)</f>
        <v>0</v>
      </c>
      <c r="N5522" s="174">
        <v>9.0000000000000006E-5</v>
      </c>
      <c r="O5522" s="174">
        <f>ROUND(E5522*N5522,2)</f>
        <v>0.12</v>
      </c>
      <c r="P5522" s="174">
        <v>0</v>
      </c>
      <c r="Q5522" s="174">
        <f>ROUND(E5522*P5522,2)</f>
        <v>0</v>
      </c>
      <c r="R5522" s="176" t="s">
        <v>4262</v>
      </c>
      <c r="S5522" s="176" t="s">
        <v>327</v>
      </c>
      <c r="T5522" s="177" t="s">
        <v>327</v>
      </c>
      <c r="U5522" s="156">
        <v>0.3</v>
      </c>
      <c r="V5522" s="156">
        <f>ROUND(E5522*U5522,2)</f>
        <v>411.3</v>
      </c>
      <c r="W5522" s="156"/>
      <c r="X5522" s="156" t="s">
        <v>373</v>
      </c>
      <c r="Y5522" s="145"/>
      <c r="Z5522" s="145"/>
      <c r="AA5522" s="145"/>
      <c r="AB5522" s="145"/>
      <c r="AC5522" s="145"/>
      <c r="AD5522" s="145"/>
      <c r="AE5522" s="145"/>
      <c r="AF5522" s="145"/>
      <c r="AG5522" s="145" t="s">
        <v>374</v>
      </c>
      <c r="AH5522" s="145"/>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1" t="s">
        <v>4279</v>
      </c>
      <c r="D5523" s="162"/>
      <c r="E5523" s="162"/>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1" t="s">
        <v>4280</v>
      </c>
      <c r="D5524" s="162"/>
      <c r="E5524" s="162">
        <v>16.8</v>
      </c>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1" t="s">
        <v>4281</v>
      </c>
      <c r="D5525" s="162"/>
      <c r="E5525" s="162">
        <v>590.6</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1" t="s">
        <v>4282</v>
      </c>
      <c r="D5526" s="162"/>
      <c r="E5526" s="162">
        <v>15.6</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1" t="s">
        <v>4283</v>
      </c>
      <c r="D5527" s="162"/>
      <c r="E5527" s="162">
        <v>212</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1" t="s">
        <v>4284</v>
      </c>
      <c r="D5528" s="162"/>
      <c r="E5528" s="162">
        <v>470</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1" t="s">
        <v>4285</v>
      </c>
      <c r="D5529" s="162"/>
      <c r="E5529" s="162">
        <v>66</v>
      </c>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71">
        <v>611</v>
      </c>
      <c r="B5530" s="172" t="s">
        <v>4286</v>
      </c>
      <c r="C5530" s="180" t="s">
        <v>4287</v>
      </c>
      <c r="D5530" s="194" t="s">
        <v>513</v>
      </c>
      <c r="E5530" s="174">
        <v>869.77160000000003</v>
      </c>
      <c r="F5530" s="175"/>
      <c r="G5530" s="176">
        <f>ROUND(E5530*F5530,2)</f>
        <v>0</v>
      </c>
      <c r="H5530" s="175"/>
      <c r="I5530" s="176">
        <f>ROUND(E5530*H5530,2)</f>
        <v>0</v>
      </c>
      <c r="J5530" s="175"/>
      <c r="K5530" s="176">
        <f>ROUND(E5530*J5530,2)</f>
        <v>0</v>
      </c>
      <c r="L5530" s="176">
        <v>15</v>
      </c>
      <c r="M5530" s="176">
        <f>G5530*(1+L5530/100)</f>
        <v>0</v>
      </c>
      <c r="N5530" s="174">
        <v>4.2000000000000002E-4</v>
      </c>
      <c r="O5530" s="174">
        <f>ROUND(E5530*N5530,2)</f>
        <v>0.37</v>
      </c>
      <c r="P5530" s="174">
        <v>0</v>
      </c>
      <c r="Q5530" s="174">
        <f>ROUND(E5530*P5530,2)</f>
        <v>0</v>
      </c>
      <c r="R5530" s="176" t="s">
        <v>4262</v>
      </c>
      <c r="S5530" s="176" t="s">
        <v>327</v>
      </c>
      <c r="T5530" s="177" t="s">
        <v>327</v>
      </c>
      <c r="U5530" s="156">
        <v>0.09</v>
      </c>
      <c r="V5530" s="156">
        <f>ROUND(E5530*U5530,2)</f>
        <v>78.28</v>
      </c>
      <c r="W5530" s="156"/>
      <c r="X5530" s="156" t="s">
        <v>373</v>
      </c>
      <c r="Y5530" s="145"/>
      <c r="Z5530" s="145"/>
      <c r="AA5530" s="145"/>
      <c r="AB5530" s="145"/>
      <c r="AC5530" s="145"/>
      <c r="AD5530" s="145"/>
      <c r="AE5530" s="145"/>
      <c r="AF5530" s="145"/>
      <c r="AG5530" s="145" t="s">
        <v>374</v>
      </c>
      <c r="AH5530" s="145"/>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1" t="s">
        <v>4288</v>
      </c>
      <c r="D5531" s="162"/>
      <c r="E5531" s="162"/>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1" t="s">
        <v>4289</v>
      </c>
      <c r="D5532" s="162"/>
      <c r="E5532" s="162"/>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1" t="s">
        <v>1117</v>
      </c>
      <c r="D5533" s="162"/>
      <c r="E5533" s="162"/>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1" t="s">
        <v>4290</v>
      </c>
      <c r="D5534" s="162"/>
      <c r="E5534" s="162">
        <v>5.9850000000000003</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1" t="s">
        <v>1108</v>
      </c>
      <c r="D5535" s="162"/>
      <c r="E5535" s="162"/>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1" t="s">
        <v>4291</v>
      </c>
      <c r="D5536" s="162"/>
      <c r="E5536" s="162">
        <v>37.548000000000002</v>
      </c>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1" t="s">
        <v>4290</v>
      </c>
      <c r="D5537" s="162"/>
      <c r="E5537" s="162">
        <v>5.9850000000000003</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1" t="s">
        <v>4292</v>
      </c>
      <c r="D5538" s="162"/>
      <c r="E5538" s="162"/>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1" t="s">
        <v>1815</v>
      </c>
      <c r="D5539" s="162"/>
      <c r="E5539" s="162"/>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1" t="s">
        <v>2441</v>
      </c>
      <c r="D5540" s="162"/>
      <c r="E5540" s="162">
        <v>8.3699999999999992</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1" t="s">
        <v>2442</v>
      </c>
      <c r="D5541" s="162"/>
      <c r="E5541" s="162">
        <v>51.36</v>
      </c>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1" t="s">
        <v>2443</v>
      </c>
      <c r="D5542" s="162"/>
      <c r="E5542" s="162">
        <v>31.36</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1" t="s">
        <v>2445</v>
      </c>
      <c r="D5543" s="162"/>
      <c r="E5543" s="162">
        <v>32.31</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1" t="s">
        <v>1117</v>
      </c>
      <c r="D5544" s="162"/>
      <c r="E5544" s="162"/>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1" t="s">
        <v>2648</v>
      </c>
      <c r="D5545" s="162"/>
      <c r="E5545" s="162">
        <v>118.06</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1" t="s">
        <v>2471</v>
      </c>
      <c r="D5546" s="162"/>
      <c r="E5546" s="162">
        <v>15.54</v>
      </c>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1" t="s">
        <v>2454</v>
      </c>
      <c r="D5547" s="162"/>
      <c r="E5547" s="162">
        <v>8.51</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1" t="s">
        <v>4293</v>
      </c>
      <c r="D5548" s="162"/>
      <c r="E5548" s="162">
        <v>21.33</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1" t="s">
        <v>4294</v>
      </c>
      <c r="D5549" s="162"/>
      <c r="E5549" s="162">
        <v>21.33</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1" t="s">
        <v>4295</v>
      </c>
      <c r="D5550" s="162"/>
      <c r="E5550" s="162">
        <v>21.33</v>
      </c>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1" t="s">
        <v>4296</v>
      </c>
      <c r="D5551" s="162"/>
      <c r="E5551" s="162">
        <v>21.33</v>
      </c>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1" t="s">
        <v>2460</v>
      </c>
      <c r="D5552" s="162"/>
      <c r="E5552" s="162">
        <v>138.13999999999999</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1" t="s">
        <v>4297</v>
      </c>
      <c r="D5553" s="162"/>
      <c r="E5553" s="162">
        <v>21.33</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1" t="s">
        <v>4298</v>
      </c>
      <c r="D5554" s="162"/>
      <c r="E5554" s="162">
        <v>20.11</v>
      </c>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1" t="s">
        <v>4299</v>
      </c>
      <c r="D5555" s="162"/>
      <c r="E5555" s="162">
        <v>20.77</v>
      </c>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1" t="s">
        <v>4300</v>
      </c>
      <c r="D5556" s="162"/>
      <c r="E5556" s="162">
        <v>20.77</v>
      </c>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1" t="s">
        <v>4301</v>
      </c>
      <c r="D5557" s="162"/>
      <c r="E5557" s="162">
        <v>20.77</v>
      </c>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1" t="s">
        <v>4302</v>
      </c>
      <c r="D5558" s="162"/>
      <c r="E5558" s="162">
        <v>20.77</v>
      </c>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1" t="s">
        <v>4303</v>
      </c>
      <c r="D5559" s="162"/>
      <c r="E5559" s="162">
        <v>90.74</v>
      </c>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1" t="s">
        <v>1108</v>
      </c>
      <c r="D5560" s="162"/>
      <c r="E5560" s="162"/>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1" t="s">
        <v>2650</v>
      </c>
      <c r="D5561" s="162"/>
      <c r="E5561" s="162">
        <v>84.33</v>
      </c>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1" t="s">
        <v>4304</v>
      </c>
      <c r="D5562" s="162"/>
      <c r="E5562" s="162">
        <v>2.66</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1" t="s">
        <v>4305</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1" t="s">
        <v>4306</v>
      </c>
      <c r="D5564" s="162"/>
      <c r="E5564" s="162">
        <v>21.14</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1" t="s">
        <v>4307</v>
      </c>
      <c r="D5565" s="162"/>
      <c r="E5565" s="162">
        <v>7.8936000000000002</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x14ac:dyDescent="0.25">
      <c r="A5566" s="164" t="s">
        <v>322</v>
      </c>
      <c r="B5566" s="165" t="s">
        <v>248</v>
      </c>
      <c r="C5566" s="179" t="s">
        <v>249</v>
      </c>
      <c r="D5566" s="195"/>
      <c r="E5566" s="167"/>
      <c r="F5566" s="168"/>
      <c r="G5566" s="168">
        <f>SUMIF(AG5567:AG5769,"&lt;&gt;NOR",G5567:G5769)</f>
        <v>0</v>
      </c>
      <c r="H5566" s="168"/>
      <c r="I5566" s="168">
        <f>SUM(I5567:I5769)</f>
        <v>0</v>
      </c>
      <c r="J5566" s="168"/>
      <c r="K5566" s="168">
        <f>SUM(K5567:K5769)</f>
        <v>0</v>
      </c>
      <c r="L5566" s="168"/>
      <c r="M5566" s="168">
        <f>SUM(M5567:M5769)</f>
        <v>0</v>
      </c>
      <c r="N5566" s="167"/>
      <c r="O5566" s="167">
        <f>SUM(O5567:O5769)</f>
        <v>1.69</v>
      </c>
      <c r="P5566" s="167"/>
      <c r="Q5566" s="167">
        <f>SUM(Q5567:Q5769)</f>
        <v>0</v>
      </c>
      <c r="R5566" s="168"/>
      <c r="S5566" s="168"/>
      <c r="T5566" s="169"/>
      <c r="U5566" s="163"/>
      <c r="V5566" s="163">
        <f>SUM(V5567:V5769)</f>
        <v>1029.8700000000001</v>
      </c>
      <c r="W5566" s="163"/>
      <c r="X5566" s="163"/>
      <c r="AG5566" t="s">
        <v>323</v>
      </c>
    </row>
    <row r="5567" spans="1:60" outlineLevel="1" x14ac:dyDescent="0.25">
      <c r="A5567" s="171">
        <v>612</v>
      </c>
      <c r="B5567" s="172" t="s">
        <v>4308</v>
      </c>
      <c r="C5567" s="180" t="s">
        <v>4309</v>
      </c>
      <c r="D5567" s="194" t="s">
        <v>513</v>
      </c>
      <c r="E5567" s="174">
        <v>7663.2849999999999</v>
      </c>
      <c r="F5567" s="175"/>
      <c r="G5567" s="176">
        <f>ROUND(E5567*F5567,2)</f>
        <v>0</v>
      </c>
      <c r="H5567" s="175"/>
      <c r="I5567" s="176">
        <f>ROUND(E5567*H5567,2)</f>
        <v>0</v>
      </c>
      <c r="J5567" s="175"/>
      <c r="K5567" s="176">
        <f>ROUND(E5567*J5567,2)</f>
        <v>0</v>
      </c>
      <c r="L5567" s="176">
        <v>15</v>
      </c>
      <c r="M5567" s="176">
        <f>G5567*(1+L5567/100)</f>
        <v>0</v>
      </c>
      <c r="N5567" s="174">
        <v>6.9999999999999994E-5</v>
      </c>
      <c r="O5567" s="174">
        <f>ROUND(E5567*N5567,2)</f>
        <v>0.54</v>
      </c>
      <c r="P5567" s="174">
        <v>0</v>
      </c>
      <c r="Q5567" s="174">
        <f>ROUND(E5567*P5567,2)</f>
        <v>0</v>
      </c>
      <c r="R5567" s="176" t="s">
        <v>4310</v>
      </c>
      <c r="S5567" s="176" t="s">
        <v>327</v>
      </c>
      <c r="T5567" s="177" t="s">
        <v>327</v>
      </c>
      <c r="U5567" s="156">
        <v>3.2480000000000002E-2</v>
      </c>
      <c r="V5567" s="156">
        <f>ROUND(E5567*U5567,2)</f>
        <v>248.9</v>
      </c>
      <c r="W5567" s="156"/>
      <c r="X5567" s="156" t="s">
        <v>373</v>
      </c>
      <c r="Y5567" s="145"/>
      <c r="Z5567" s="145"/>
      <c r="AA5567" s="145"/>
      <c r="AB5567" s="145"/>
      <c r="AC5567" s="145"/>
      <c r="AD5567" s="145"/>
      <c r="AE5567" s="145"/>
      <c r="AF5567" s="145"/>
      <c r="AG5567" s="145" t="s">
        <v>374</v>
      </c>
      <c r="AH5567" s="145"/>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1" t="s">
        <v>4311</v>
      </c>
      <c r="D5568" s="162"/>
      <c r="E5568" s="162">
        <v>7663.2849999999999</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5</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71">
        <v>613</v>
      </c>
      <c r="B5569" s="172" t="s">
        <v>4312</v>
      </c>
      <c r="C5569" s="180" t="s">
        <v>4313</v>
      </c>
      <c r="D5569" s="194" t="s">
        <v>513</v>
      </c>
      <c r="E5569" s="174">
        <v>7663.2849999999999</v>
      </c>
      <c r="F5569" s="175"/>
      <c r="G5569" s="176">
        <f>ROUND(E5569*F5569,2)</f>
        <v>0</v>
      </c>
      <c r="H5569" s="175"/>
      <c r="I5569" s="176">
        <f>ROUND(E5569*H5569,2)</f>
        <v>0</v>
      </c>
      <c r="J5569" s="175"/>
      <c r="K5569" s="176">
        <f>ROUND(E5569*J5569,2)</f>
        <v>0</v>
      </c>
      <c r="L5569" s="176">
        <v>15</v>
      </c>
      <c r="M5569" s="176">
        <f>G5569*(1+L5569/100)</f>
        <v>0</v>
      </c>
      <c r="N5569" s="174">
        <v>1.4999999999999999E-4</v>
      </c>
      <c r="O5569" s="174">
        <f>ROUND(E5569*N5569,2)</f>
        <v>1.1499999999999999</v>
      </c>
      <c r="P5569" s="174">
        <v>0</v>
      </c>
      <c r="Q5569" s="174">
        <f>ROUND(E5569*P5569,2)</f>
        <v>0</v>
      </c>
      <c r="R5569" s="176" t="s">
        <v>4310</v>
      </c>
      <c r="S5569" s="176" t="s">
        <v>327</v>
      </c>
      <c r="T5569" s="177" t="s">
        <v>327</v>
      </c>
      <c r="U5569" s="156">
        <v>0.10191</v>
      </c>
      <c r="V5569" s="156">
        <f>ROUND(E5569*U5569,2)</f>
        <v>780.97</v>
      </c>
      <c r="W5569" s="156"/>
      <c r="X5569" s="156" t="s">
        <v>373</v>
      </c>
      <c r="Y5569" s="145"/>
      <c r="Z5569" s="145"/>
      <c r="AA5569" s="145"/>
      <c r="AB5569" s="145"/>
      <c r="AC5569" s="145"/>
      <c r="AD5569" s="145"/>
      <c r="AE5569" s="145"/>
      <c r="AF5569" s="145"/>
      <c r="AG5569" s="145" t="s">
        <v>374</v>
      </c>
      <c r="AH5569" s="145"/>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1" t="s">
        <v>4314</v>
      </c>
      <c r="D5570" s="162"/>
      <c r="E5570" s="162"/>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1" t="s">
        <v>1815</v>
      </c>
      <c r="D5571" s="162"/>
      <c r="E5571" s="162"/>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1" t="s">
        <v>4315</v>
      </c>
      <c r="D5572" s="162"/>
      <c r="E5572" s="162">
        <v>30.007999999999999</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1" t="s">
        <v>4316</v>
      </c>
      <c r="D5573" s="162"/>
      <c r="E5573" s="162">
        <v>55.210999999999999</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1" t="s">
        <v>4317</v>
      </c>
      <c r="D5574" s="162"/>
      <c r="E5574" s="162">
        <v>46.747999999999998</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1" t="s">
        <v>4318</v>
      </c>
      <c r="D5575" s="162"/>
      <c r="E5575" s="162">
        <v>17.173999999999999</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1" t="s">
        <v>4319</v>
      </c>
      <c r="D5576" s="162"/>
      <c r="E5576" s="162">
        <v>17.173999999999999</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1" t="s">
        <v>4320</v>
      </c>
      <c r="D5577" s="162"/>
      <c r="E5577" s="162">
        <v>26.102</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1" t="s">
        <v>4321</v>
      </c>
      <c r="D5578" s="162"/>
      <c r="E5578" s="162">
        <v>30.597000000000001</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1" t="s">
        <v>4322</v>
      </c>
      <c r="D5579" s="162"/>
      <c r="E5579" s="162">
        <v>30.628</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1" t="s">
        <v>4323</v>
      </c>
      <c r="D5580" s="162"/>
      <c r="E5580" s="162">
        <v>20.335999999999999</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1" t="s">
        <v>4324</v>
      </c>
      <c r="D5581" s="162"/>
      <c r="E5581" s="162">
        <v>41.478000000000002</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1" t="s">
        <v>4325</v>
      </c>
      <c r="D5582" s="162"/>
      <c r="E5582" s="162">
        <v>23.064</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1" t="s">
        <v>4326</v>
      </c>
      <c r="D5583" s="162"/>
      <c r="E5583" s="162">
        <v>23.994</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1" t="s">
        <v>4327</v>
      </c>
      <c r="D5584" s="162"/>
      <c r="E5584" s="162">
        <v>39.183999999999997</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ht="30.6" outlineLevel="1" x14ac:dyDescent="0.25">
      <c r="A5585" s="152"/>
      <c r="B5585" s="153"/>
      <c r="C5585" s="181" t="s">
        <v>4328</v>
      </c>
      <c r="D5585" s="162"/>
      <c r="E5585" s="162">
        <v>116.684</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1" t="s">
        <v>4329</v>
      </c>
      <c r="D5586" s="162"/>
      <c r="E5586" s="162">
        <v>91.805999999999997</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1" t="s">
        <v>4330</v>
      </c>
      <c r="D5587" s="162"/>
      <c r="E5587" s="162">
        <v>221.958</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1" t="s">
        <v>4331</v>
      </c>
      <c r="D5588" s="162"/>
      <c r="E5588" s="162">
        <v>70.680000000000007</v>
      </c>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1" t="s">
        <v>4332</v>
      </c>
      <c r="D5589" s="162"/>
      <c r="E5589" s="162">
        <v>3.72</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1" t="s">
        <v>4333</v>
      </c>
      <c r="D5590" s="162"/>
      <c r="E5590" s="162">
        <v>52.948</v>
      </c>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1" t="s">
        <v>4334</v>
      </c>
      <c r="D5591" s="162"/>
      <c r="E5591" s="162">
        <v>35.277999999999999</v>
      </c>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0</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1" t="s">
        <v>4335</v>
      </c>
      <c r="D5592" s="162"/>
      <c r="E5592" s="162">
        <v>32.488</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0</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1" t="s">
        <v>4336</v>
      </c>
      <c r="D5593" s="162"/>
      <c r="E5593" s="162">
        <v>28.085999999999999</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outlineLevel="1" x14ac:dyDescent="0.25">
      <c r="A5594" s="152"/>
      <c r="B5594" s="153"/>
      <c r="C5594" s="181" t="s">
        <v>4337</v>
      </c>
      <c r="D5594" s="162"/>
      <c r="E5594" s="162">
        <v>27.155999999999999</v>
      </c>
      <c r="F5594" s="156"/>
      <c r="G5594" s="156"/>
      <c r="H5594" s="156"/>
      <c r="I5594" s="156"/>
      <c r="J5594" s="156"/>
      <c r="K5594" s="156"/>
      <c r="L5594" s="156"/>
      <c r="M5594" s="156"/>
      <c r="N5594" s="155"/>
      <c r="O5594" s="155"/>
      <c r="P5594" s="155"/>
      <c r="Q5594" s="155"/>
      <c r="R5594" s="156"/>
      <c r="S5594" s="156"/>
      <c r="T5594" s="156"/>
      <c r="U5594" s="156"/>
      <c r="V5594" s="156"/>
      <c r="W5594" s="156"/>
      <c r="X5594" s="156"/>
      <c r="Y5594" s="145"/>
      <c r="Z5594" s="145"/>
      <c r="AA5594" s="145"/>
      <c r="AB5594" s="145"/>
      <c r="AC5594" s="145"/>
      <c r="AD5594" s="145"/>
      <c r="AE5594" s="145"/>
      <c r="AF5594" s="145"/>
      <c r="AG5594" s="145" t="s">
        <v>353</v>
      </c>
      <c r="AH5594" s="145">
        <v>0</v>
      </c>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1" t="s">
        <v>4338</v>
      </c>
      <c r="D5595" s="162"/>
      <c r="E5595" s="162">
        <v>38.874000000000002</v>
      </c>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1" t="s">
        <v>4339</v>
      </c>
      <c r="D5596" s="162"/>
      <c r="E5596" s="162">
        <v>64.882999999999996</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1" t="s">
        <v>4340</v>
      </c>
      <c r="D5597" s="162"/>
      <c r="E5597" s="162">
        <v>64.882999999999996</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1" t="s">
        <v>4341</v>
      </c>
      <c r="D5598" s="162"/>
      <c r="E5598" s="162">
        <v>48.917999999999999</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1" t="s">
        <v>4342</v>
      </c>
      <c r="D5599" s="162"/>
      <c r="E5599" s="162">
        <v>93.899000000000001</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1" t="s">
        <v>4343</v>
      </c>
      <c r="D5600" s="162"/>
      <c r="E5600" s="162">
        <v>4.96</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1" t="s">
        <v>1117</v>
      </c>
      <c r="D5601" s="162"/>
      <c r="E5601" s="162"/>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ht="30.6" outlineLevel="1" x14ac:dyDescent="0.25">
      <c r="A5602" s="152"/>
      <c r="B5602" s="153"/>
      <c r="C5602" s="181" t="s">
        <v>1858</v>
      </c>
      <c r="D5602" s="162"/>
      <c r="E5602" s="162">
        <v>322.76249999999999</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1" t="s">
        <v>1864</v>
      </c>
      <c r="D5603" s="162"/>
      <c r="E5603" s="162">
        <v>234.05600000000001</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1" t="s">
        <v>1873</v>
      </c>
      <c r="D5604" s="162"/>
      <c r="E5604" s="162">
        <v>111.11199999999999</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1" t="s">
        <v>1876</v>
      </c>
      <c r="D5605" s="162"/>
      <c r="E5605" s="162">
        <v>76.875</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1" t="s">
        <v>1879</v>
      </c>
      <c r="D5606" s="162"/>
      <c r="E5606" s="162">
        <v>90.375</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1" t="s">
        <v>1881</v>
      </c>
      <c r="D5607" s="162"/>
      <c r="E5607" s="162">
        <v>97.875</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1" t="s">
        <v>1882</v>
      </c>
      <c r="D5608" s="162"/>
      <c r="E5608" s="162">
        <v>51.75</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1" t="s">
        <v>1883</v>
      </c>
      <c r="D5609" s="162"/>
      <c r="E5609" s="162">
        <v>28.725000000000001</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1" t="s">
        <v>1885</v>
      </c>
      <c r="D5610" s="162"/>
      <c r="E5610" s="162">
        <v>48.6</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1" t="s">
        <v>1886</v>
      </c>
      <c r="D5611" s="162"/>
      <c r="E5611" s="162">
        <v>33.375</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1" t="s">
        <v>1887</v>
      </c>
      <c r="D5612" s="162"/>
      <c r="E5612" s="162">
        <v>33.225000000000001</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1" t="s">
        <v>1888</v>
      </c>
      <c r="D5613" s="162"/>
      <c r="E5613" s="162">
        <v>48.6</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1" t="s">
        <v>1889</v>
      </c>
      <c r="D5614" s="162"/>
      <c r="E5614" s="162">
        <v>28.725000000000001</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1" t="s">
        <v>1892</v>
      </c>
      <c r="D5615" s="162"/>
      <c r="E5615" s="162">
        <v>27</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1" t="s">
        <v>1893</v>
      </c>
      <c r="D5616" s="162"/>
      <c r="E5616" s="162">
        <v>44.25</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1" t="s">
        <v>1894</v>
      </c>
      <c r="D5617" s="162"/>
      <c r="E5617" s="162">
        <v>85.125</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1" t="s">
        <v>1898</v>
      </c>
      <c r="D5618" s="162"/>
      <c r="E5618" s="162">
        <v>54.3</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1" t="s">
        <v>1900</v>
      </c>
      <c r="D5619" s="162"/>
      <c r="E5619" s="162">
        <v>32.625</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1" t="s">
        <v>1902</v>
      </c>
      <c r="D5620" s="162"/>
      <c r="E5620" s="162">
        <v>63.375</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1" t="s">
        <v>1904</v>
      </c>
      <c r="D5621" s="162"/>
      <c r="E5621" s="162">
        <v>79.875</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1" t="s">
        <v>1905</v>
      </c>
      <c r="D5622" s="162"/>
      <c r="E5622" s="162">
        <v>64.349999999999994</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1" t="s">
        <v>1909</v>
      </c>
      <c r="D5623" s="162"/>
      <c r="E5623" s="162">
        <v>66.3</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1" t="s">
        <v>1912</v>
      </c>
      <c r="D5624" s="162"/>
      <c r="E5624" s="162">
        <v>45.5</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1" t="s">
        <v>1914</v>
      </c>
      <c r="D5625" s="162"/>
      <c r="E5625" s="162">
        <v>66.3</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1" t="s">
        <v>1915</v>
      </c>
      <c r="D5626" s="162"/>
      <c r="E5626" s="162">
        <v>66.3</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1" t="s">
        <v>1916</v>
      </c>
      <c r="D5627" s="162"/>
      <c r="E5627" s="162">
        <v>45.5</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1" t="s">
        <v>1917</v>
      </c>
      <c r="D5628" s="162"/>
      <c r="E5628" s="162">
        <v>66.3</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ht="30.6" outlineLevel="1" x14ac:dyDescent="0.25">
      <c r="A5629" s="152"/>
      <c r="B5629" s="153"/>
      <c r="C5629" s="181" t="s">
        <v>1918</v>
      </c>
      <c r="D5629" s="162"/>
      <c r="E5629" s="162">
        <v>407.16</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1" t="s">
        <v>1921</v>
      </c>
      <c r="D5630" s="162"/>
      <c r="E5630" s="162">
        <v>66.3</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1" t="s">
        <v>1922</v>
      </c>
      <c r="D5631" s="162"/>
      <c r="E5631" s="162">
        <v>48.164999999999999</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1" t="s">
        <v>1923</v>
      </c>
      <c r="D5632" s="162"/>
      <c r="E5632" s="162">
        <v>69.127499999999998</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1" t="s">
        <v>1925</v>
      </c>
      <c r="D5633" s="162"/>
      <c r="E5633" s="162">
        <v>42.997500000000002</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1" t="s">
        <v>1928</v>
      </c>
      <c r="D5634" s="162"/>
      <c r="E5634" s="162">
        <v>50.342500000000001</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1" t="s">
        <v>1931</v>
      </c>
      <c r="D5635" s="162"/>
      <c r="E5635" s="162">
        <v>66.625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1" t="s">
        <v>1934</v>
      </c>
      <c r="D5636" s="162"/>
      <c r="E5636" s="162">
        <v>31.265000000000001</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1" t="s">
        <v>1935</v>
      </c>
      <c r="D5637" s="162"/>
      <c r="E5637" s="162">
        <v>31.265000000000001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1" t="s">
        <v>1936</v>
      </c>
      <c r="D5638" s="162"/>
      <c r="E5638" s="162">
        <v>66.625</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1" t="s">
        <v>1939</v>
      </c>
      <c r="D5639" s="162"/>
      <c r="E5639" s="162">
        <v>66.625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1" t="s">
        <v>1940</v>
      </c>
      <c r="D5640" s="162"/>
      <c r="E5640" s="162">
        <v>31.265000000000001</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1" t="s">
        <v>1941</v>
      </c>
      <c r="D5641" s="162"/>
      <c r="E5641" s="162">
        <v>31.265000000000001</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1" t="s">
        <v>1942</v>
      </c>
      <c r="D5642" s="162"/>
      <c r="E5642" s="162">
        <v>66.625</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1" t="s">
        <v>1947</v>
      </c>
      <c r="D5643" s="162"/>
      <c r="E5643" s="162">
        <v>79.007499999999993</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1" t="s">
        <v>1951</v>
      </c>
      <c r="D5644" s="162"/>
      <c r="E5644" s="162">
        <v>61.75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1" t="s">
        <v>1953</v>
      </c>
      <c r="D5645" s="162"/>
      <c r="E5645" s="162">
        <v>357.98750000000001</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1" t="s">
        <v>1968</v>
      </c>
      <c r="D5646" s="162"/>
      <c r="E5646" s="162">
        <v>25.675000000000001</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1" t="s">
        <v>1972</v>
      </c>
      <c r="D5647" s="162"/>
      <c r="E5647" s="162">
        <v>25.35</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1" t="s">
        <v>1974</v>
      </c>
      <c r="D5648" s="162"/>
      <c r="E5648" s="162">
        <v>50.05</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1" t="s">
        <v>1979</v>
      </c>
      <c r="D5649" s="162"/>
      <c r="E5649" s="162">
        <v>17.12</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1" t="s">
        <v>1108</v>
      </c>
      <c r="D5650" s="162"/>
      <c r="E5650" s="162"/>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1" t="s">
        <v>1980</v>
      </c>
      <c r="D5651" s="162"/>
      <c r="E5651" s="162">
        <v>192.87450000000001</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1" t="s">
        <v>1989</v>
      </c>
      <c r="D5652" s="162"/>
      <c r="E5652" s="162">
        <v>68.67</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1" t="s">
        <v>1993</v>
      </c>
      <c r="D5653" s="162"/>
      <c r="E5653" s="162">
        <v>26.46</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1" t="s">
        <v>1994</v>
      </c>
      <c r="D5654" s="162"/>
      <c r="E5654" s="162">
        <v>68.984999999999999</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1" t="s">
        <v>1999</v>
      </c>
      <c r="D5655" s="162"/>
      <c r="E5655" s="162">
        <v>26.46</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1" t="s">
        <v>2002</v>
      </c>
      <c r="D5656" s="162"/>
      <c r="E5656" s="162">
        <v>26.46</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1" t="s">
        <v>2003</v>
      </c>
      <c r="D5657" s="162"/>
      <c r="E5657" s="162">
        <v>66.150000000000006</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1" t="s">
        <v>2006</v>
      </c>
      <c r="D5658" s="162"/>
      <c r="E5658" s="162">
        <v>66.150000000000006</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1" t="s">
        <v>2007</v>
      </c>
      <c r="D5659" s="162"/>
      <c r="E5659" s="162">
        <v>26.46</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1" t="s">
        <v>2008</v>
      </c>
      <c r="D5660" s="162"/>
      <c r="E5660" s="162">
        <v>32.445</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1" t="s">
        <v>2009</v>
      </c>
      <c r="D5661" s="162"/>
      <c r="E5661" s="162">
        <v>69.614999999999995</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1" t="s">
        <v>2010</v>
      </c>
      <c r="D5662" s="162"/>
      <c r="E5662" s="162">
        <v>17.891999999999999</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1" t="s">
        <v>2011</v>
      </c>
      <c r="D5663" s="162"/>
      <c r="E5663" s="162">
        <v>80.891999999999996</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1" t="s">
        <v>2015</v>
      </c>
      <c r="D5664" s="162"/>
      <c r="E5664" s="162">
        <v>63.881999999999998</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1" t="s">
        <v>2018</v>
      </c>
      <c r="D5665" s="162"/>
      <c r="E5665" s="162">
        <v>26.46</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1" t="s">
        <v>2019</v>
      </c>
      <c r="D5666" s="162"/>
      <c r="E5666" s="162">
        <v>26.46</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1" t="s">
        <v>2020</v>
      </c>
      <c r="D5667" s="162"/>
      <c r="E5667" s="162">
        <v>65.834999999999994</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1" t="s">
        <v>2023</v>
      </c>
      <c r="D5668" s="162"/>
      <c r="E5668" s="162">
        <v>65.834999999999994</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1" t="s">
        <v>2024</v>
      </c>
      <c r="D5669" s="162"/>
      <c r="E5669" s="162">
        <v>26.46</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1" t="s">
        <v>2025</v>
      </c>
      <c r="D5670" s="162"/>
      <c r="E5670" s="162">
        <v>26.4285</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1" t="s">
        <v>2028</v>
      </c>
      <c r="D5671" s="162"/>
      <c r="E5671" s="162">
        <v>47.753999999999998</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1" t="s">
        <v>4344</v>
      </c>
      <c r="D5672" s="162"/>
      <c r="E5672" s="162"/>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1" t="s">
        <v>1815</v>
      </c>
      <c r="D5673" s="162"/>
      <c r="E5673" s="162"/>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1" t="s">
        <v>1673</v>
      </c>
      <c r="D5674" s="162"/>
      <c r="E5674" s="162">
        <v>4.59</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1" t="s">
        <v>1674</v>
      </c>
      <c r="D5675" s="162"/>
      <c r="E5675" s="162">
        <v>15.33</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1" t="s">
        <v>1675</v>
      </c>
      <c r="D5676" s="162"/>
      <c r="E5676" s="162">
        <v>9.43</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1" t="s">
        <v>1676</v>
      </c>
      <c r="D5677" s="162"/>
      <c r="E5677" s="162">
        <v>1.63</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1" t="s">
        <v>1677</v>
      </c>
      <c r="D5678" s="162"/>
      <c r="E5678" s="162">
        <v>1.6</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1" t="s">
        <v>1678</v>
      </c>
      <c r="D5679" s="162"/>
      <c r="E5679" s="162">
        <v>4.3899999999999997</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1" t="s">
        <v>1679</v>
      </c>
      <c r="D5680" s="162"/>
      <c r="E5680" s="162">
        <v>4.17</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1" t="s">
        <v>1680</v>
      </c>
      <c r="D5681" s="162"/>
      <c r="E5681" s="162">
        <v>5.54</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1" t="s">
        <v>1681</v>
      </c>
      <c r="D5682" s="162"/>
      <c r="E5682" s="162">
        <v>2.57</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1" t="s">
        <v>1682</v>
      </c>
      <c r="D5683" s="162"/>
      <c r="E5683" s="162">
        <v>10.01</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1" t="s">
        <v>1683</v>
      </c>
      <c r="D5684" s="162"/>
      <c r="E5684" s="162">
        <v>3.41</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1" t="s">
        <v>1684</v>
      </c>
      <c r="D5685" s="162"/>
      <c r="E5685" s="162">
        <v>3.67</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1" t="s">
        <v>1685</v>
      </c>
      <c r="D5686" s="162"/>
      <c r="E5686" s="162">
        <v>54.25</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1" t="s">
        <v>1686</v>
      </c>
      <c r="D5687" s="162"/>
      <c r="E5687" s="162">
        <v>14.7</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1" t="s">
        <v>1687</v>
      </c>
      <c r="D5688" s="162"/>
      <c r="E5688" s="162">
        <v>7.46</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1" t="s">
        <v>1688</v>
      </c>
      <c r="D5689" s="162"/>
      <c r="E5689" s="162">
        <v>6.8</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1" t="s">
        <v>1689</v>
      </c>
      <c r="D5690" s="162"/>
      <c r="E5690" s="162">
        <v>5.04</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1" t="s">
        <v>1690</v>
      </c>
      <c r="D5691" s="162"/>
      <c r="E5691" s="162">
        <v>4.7</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1" t="s">
        <v>1691</v>
      </c>
      <c r="D5692" s="162"/>
      <c r="E5692" s="162">
        <v>8.1300000000000008</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1" t="s">
        <v>1692</v>
      </c>
      <c r="D5693" s="162"/>
      <c r="E5693" s="162">
        <v>25.47</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1" t="s">
        <v>1693</v>
      </c>
      <c r="D5694" s="162"/>
      <c r="E5694" s="162">
        <v>25.44</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1" t="s">
        <v>1694</v>
      </c>
      <c r="D5695" s="162"/>
      <c r="E5695" s="162">
        <v>26.35</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1" t="s">
        <v>1695</v>
      </c>
      <c r="D5696" s="162"/>
      <c r="E5696" s="162">
        <v>47.53</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1" t="s">
        <v>1117</v>
      </c>
      <c r="D5697" s="162"/>
      <c r="E5697" s="162"/>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1" t="s">
        <v>1696</v>
      </c>
      <c r="D5698" s="162"/>
      <c r="E5698" s="162">
        <v>5.53</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1" t="s">
        <v>2648</v>
      </c>
      <c r="D5699" s="162"/>
      <c r="E5699" s="162">
        <v>118.06</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1" t="s">
        <v>4345</v>
      </c>
      <c r="D5700" s="162"/>
      <c r="E5700" s="162">
        <v>6.6</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1" t="s">
        <v>1590</v>
      </c>
      <c r="D5701" s="162"/>
      <c r="E5701" s="162">
        <v>1.95</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1" t="s">
        <v>1591</v>
      </c>
      <c r="D5702" s="162"/>
      <c r="E5702" s="162">
        <v>1.95</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1" t="s">
        <v>1699</v>
      </c>
      <c r="D5703" s="162"/>
      <c r="E5703" s="162">
        <v>11</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1" t="s">
        <v>4346</v>
      </c>
      <c r="D5704" s="162"/>
      <c r="E5704" s="162">
        <v>24.45</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1" t="s">
        <v>4347</v>
      </c>
      <c r="D5705" s="162"/>
      <c r="E5705" s="162">
        <v>34.61</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1" t="s">
        <v>4348</v>
      </c>
      <c r="D5706" s="162"/>
      <c r="E5706" s="162">
        <v>30</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1" t="s">
        <v>4349</v>
      </c>
      <c r="D5707" s="162"/>
      <c r="E5707" s="162">
        <v>9.8000000000000007</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1" t="s">
        <v>4350</v>
      </c>
      <c r="D5708" s="162"/>
      <c r="E5708" s="162">
        <v>3.5</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1" t="s">
        <v>4351</v>
      </c>
      <c r="D5709" s="162"/>
      <c r="E5709" s="162">
        <v>8.67</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1" t="s">
        <v>4352</v>
      </c>
      <c r="D5710" s="162"/>
      <c r="E5710" s="162">
        <v>4.5599999999999996</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1" t="s">
        <v>4353</v>
      </c>
      <c r="D5711" s="162"/>
      <c r="E5711" s="162">
        <v>4.5599999999999996</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1" t="s">
        <v>4354</v>
      </c>
      <c r="D5712" s="162"/>
      <c r="E5712" s="162">
        <v>8.67</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1" t="s">
        <v>4355</v>
      </c>
      <c r="D5713" s="162"/>
      <c r="E5713" s="162">
        <v>3.5</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1" t="s">
        <v>4356</v>
      </c>
      <c r="D5714" s="162"/>
      <c r="E5714" s="162">
        <v>2.9</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1" t="s">
        <v>4357</v>
      </c>
      <c r="D5715" s="162"/>
      <c r="E5715" s="162">
        <v>1.87</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1" t="s">
        <v>4358</v>
      </c>
      <c r="D5716" s="162"/>
      <c r="E5716" s="162">
        <v>4.96</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1" t="s">
        <v>4359</v>
      </c>
      <c r="D5717" s="162"/>
      <c r="E5717" s="162">
        <v>31.88</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1" t="s">
        <v>4360</v>
      </c>
      <c r="D5718" s="162"/>
      <c r="E5718" s="162">
        <v>10.48</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1" t="s">
        <v>4361</v>
      </c>
      <c r="D5719" s="162"/>
      <c r="E5719" s="162">
        <v>4.7</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1" t="s">
        <v>1716</v>
      </c>
      <c r="D5720" s="162"/>
      <c r="E5720" s="162">
        <v>12.18</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1" t="s">
        <v>4362</v>
      </c>
      <c r="D5721" s="162"/>
      <c r="E5721" s="162">
        <v>27.5</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1" t="s">
        <v>4363</v>
      </c>
      <c r="D5722" s="162"/>
      <c r="E5722" s="162">
        <v>23.4</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1" t="s">
        <v>4293</v>
      </c>
      <c r="D5723" s="162"/>
      <c r="E5723" s="162">
        <v>21.33</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1" t="s">
        <v>4364</v>
      </c>
      <c r="D5724" s="162"/>
      <c r="E5724" s="162">
        <v>10.08</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1" t="s">
        <v>4294</v>
      </c>
      <c r="D5725" s="162"/>
      <c r="E5725" s="162">
        <v>21.33</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1" t="s">
        <v>4295</v>
      </c>
      <c r="D5726" s="162"/>
      <c r="E5726" s="162">
        <v>21.33</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1" t="s">
        <v>1723</v>
      </c>
      <c r="D5727" s="162"/>
      <c r="E5727" s="162">
        <v>10.08</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1" t="s">
        <v>4296</v>
      </c>
      <c r="D5728" s="162"/>
      <c r="E5728" s="162">
        <v>21.33</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1" t="s">
        <v>4297</v>
      </c>
      <c r="D5729" s="162"/>
      <c r="E5729" s="162">
        <v>21.33</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1" t="s">
        <v>4365</v>
      </c>
      <c r="D5730" s="162"/>
      <c r="E5730" s="162">
        <v>10.92</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1" t="s">
        <v>4298</v>
      </c>
      <c r="D5731" s="162"/>
      <c r="E5731" s="162">
        <v>20.11</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1" t="s">
        <v>4366</v>
      </c>
      <c r="D5732" s="162"/>
      <c r="E5732" s="162">
        <v>14.09</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1" t="s">
        <v>4367</v>
      </c>
      <c r="D5733" s="162"/>
      <c r="E5733" s="162">
        <v>24.37</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1" t="s">
        <v>4299</v>
      </c>
      <c r="D5734" s="162"/>
      <c r="E5734" s="162">
        <v>20.77</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1" t="s">
        <v>4368</v>
      </c>
      <c r="D5735" s="162"/>
      <c r="E5735" s="162">
        <v>5.72</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1" t="s">
        <v>4369</v>
      </c>
      <c r="D5736" s="162"/>
      <c r="E5736" s="162">
        <v>5.72</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1" t="s">
        <v>4300</v>
      </c>
      <c r="D5737" s="162"/>
      <c r="E5737" s="162">
        <v>20.77</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1" t="s">
        <v>4301</v>
      </c>
      <c r="D5738" s="162"/>
      <c r="E5738" s="162">
        <v>20.77</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1" t="s">
        <v>4370</v>
      </c>
      <c r="D5739" s="162"/>
      <c r="E5739" s="162">
        <v>5.72</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1" t="s">
        <v>4371</v>
      </c>
      <c r="D5740" s="162"/>
      <c r="E5740" s="162">
        <v>5.72</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1" t="s">
        <v>4302</v>
      </c>
      <c r="D5741" s="162"/>
      <c r="E5741" s="162">
        <v>20.77</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1" t="s">
        <v>1739</v>
      </c>
      <c r="D5742" s="162"/>
      <c r="E5742" s="162">
        <v>35.229999999999997</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1" t="s">
        <v>4372</v>
      </c>
      <c r="D5743" s="162"/>
      <c r="E5743" s="162">
        <v>22.56</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1" t="s">
        <v>1741</v>
      </c>
      <c r="D5744" s="162"/>
      <c r="E5744" s="162">
        <v>12.81</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1" t="s">
        <v>4373</v>
      </c>
      <c r="D5745" s="162"/>
      <c r="E5745" s="162">
        <v>3.9</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1" t="s">
        <v>1743</v>
      </c>
      <c r="D5746" s="162"/>
      <c r="E5746" s="162">
        <v>3.66</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1" t="s">
        <v>4374</v>
      </c>
      <c r="D5747" s="162"/>
      <c r="E5747" s="162">
        <v>13.95</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1" t="s">
        <v>1108</v>
      </c>
      <c r="D5748" s="162"/>
      <c r="E5748" s="162"/>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1" t="s">
        <v>4375</v>
      </c>
      <c r="D5749" s="162"/>
      <c r="E5749" s="162">
        <v>4.45</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1" t="s">
        <v>2650</v>
      </c>
      <c r="D5750" s="162"/>
      <c r="E5750" s="162">
        <v>84.33</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1" t="s">
        <v>4376</v>
      </c>
      <c r="D5751" s="162"/>
      <c r="E5751" s="162">
        <v>23.25</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1" t="s">
        <v>1748</v>
      </c>
      <c r="D5752" s="162"/>
      <c r="E5752" s="162">
        <v>4.05</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1" t="s">
        <v>4377</v>
      </c>
      <c r="D5753" s="162"/>
      <c r="E5753" s="162">
        <v>24.39</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1" t="s">
        <v>1750</v>
      </c>
      <c r="D5754" s="162"/>
      <c r="E5754" s="162">
        <v>4.05</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1" t="s">
        <v>1751</v>
      </c>
      <c r="D5755" s="162"/>
      <c r="E5755" s="162">
        <v>4.05</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1" t="s">
        <v>4378</v>
      </c>
      <c r="D5756" s="162"/>
      <c r="E5756" s="162">
        <v>21.43</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1" t="s">
        <v>4379</v>
      </c>
      <c r="D5757" s="162"/>
      <c r="E5757" s="162">
        <v>21.43</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1" t="s">
        <v>1754</v>
      </c>
      <c r="D5758" s="162"/>
      <c r="E5758" s="162">
        <v>4.05</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1" t="s">
        <v>4380</v>
      </c>
      <c r="D5759" s="162"/>
      <c r="E5759" s="162">
        <v>6.62</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1" t="s">
        <v>4381</v>
      </c>
      <c r="D5760" s="162"/>
      <c r="E5760" s="162">
        <v>21.49</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1" t="s">
        <v>4382</v>
      </c>
      <c r="D5761" s="162"/>
      <c r="E5761" s="162">
        <v>1.71</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1" t="s">
        <v>4383</v>
      </c>
      <c r="D5762" s="162"/>
      <c r="E5762" s="162">
        <v>38.83</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1" t="s">
        <v>4384</v>
      </c>
      <c r="D5763" s="162"/>
      <c r="E5763" s="162">
        <v>20.47</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1" t="s">
        <v>1760</v>
      </c>
      <c r="D5764" s="162"/>
      <c r="E5764" s="162">
        <v>4.05</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1" t="s">
        <v>1761</v>
      </c>
      <c r="D5765" s="162"/>
      <c r="E5765" s="162">
        <v>4.05</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1" t="s">
        <v>4385</v>
      </c>
      <c r="D5766" s="162"/>
      <c r="E5766" s="162">
        <v>21.95</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1" t="s">
        <v>4386</v>
      </c>
      <c r="D5767" s="162"/>
      <c r="E5767" s="162">
        <v>21.94</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1" t="s">
        <v>1764</v>
      </c>
      <c r="D5768" s="162"/>
      <c r="E5768" s="162">
        <v>4.05</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1" t="s">
        <v>1765</v>
      </c>
      <c r="D5769" s="162"/>
      <c r="E5769" s="162">
        <v>15.49</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x14ac:dyDescent="0.25">
      <c r="A5770" s="164" t="s">
        <v>322</v>
      </c>
      <c r="B5770" s="165" t="s">
        <v>250</v>
      </c>
      <c r="C5770" s="179" t="s">
        <v>251</v>
      </c>
      <c r="D5770" s="195"/>
      <c r="E5770" s="167"/>
      <c r="F5770" s="168"/>
      <c r="G5770" s="168">
        <f>SUMIF(AG5771:AG5782,"&lt;&gt;NOR",G5771:G5782)</f>
        <v>0</v>
      </c>
      <c r="H5770" s="168"/>
      <c r="I5770" s="168">
        <f>SUM(I5771:I5782)</f>
        <v>0</v>
      </c>
      <c r="J5770" s="168"/>
      <c r="K5770" s="168">
        <f>SUM(K5771:K5782)</f>
        <v>0</v>
      </c>
      <c r="L5770" s="168"/>
      <c r="M5770" s="168">
        <f>SUM(M5771:M5782)</f>
        <v>0</v>
      </c>
      <c r="N5770" s="167"/>
      <c r="O5770" s="167">
        <f>SUM(O5771:O5782)</f>
        <v>9.9999999999999992E-2</v>
      </c>
      <c r="P5770" s="167"/>
      <c r="Q5770" s="167">
        <f>SUM(Q5771:Q5782)</f>
        <v>0</v>
      </c>
      <c r="R5770" s="168"/>
      <c r="S5770" s="168"/>
      <c r="T5770" s="169"/>
      <c r="U5770" s="163"/>
      <c r="V5770" s="163">
        <f>SUM(V5771:V5782)</f>
        <v>14.989999999999998</v>
      </c>
      <c r="W5770" s="163"/>
      <c r="X5770" s="163"/>
      <c r="AG5770" t="s">
        <v>323</v>
      </c>
    </row>
    <row r="5771" spans="1:60" ht="20.399999999999999" outlineLevel="1" x14ac:dyDescent="0.25">
      <c r="A5771" s="187">
        <v>614</v>
      </c>
      <c r="B5771" s="188" t="s">
        <v>4387</v>
      </c>
      <c r="C5771" s="198" t="s">
        <v>4388</v>
      </c>
      <c r="D5771" s="196" t="s">
        <v>701</v>
      </c>
      <c r="E5771" s="190">
        <v>1</v>
      </c>
      <c r="F5771" s="191"/>
      <c r="G5771" s="192">
        <f t="shared" ref="G5771:G5778" si="28">ROUND(E5771*F5771,2)</f>
        <v>0</v>
      </c>
      <c r="H5771" s="191"/>
      <c r="I5771" s="192">
        <f t="shared" ref="I5771:I5778" si="29">ROUND(E5771*H5771,2)</f>
        <v>0</v>
      </c>
      <c r="J5771" s="191"/>
      <c r="K5771" s="192">
        <f t="shared" ref="K5771:K5778" si="30">ROUND(E5771*J5771,2)</f>
        <v>0</v>
      </c>
      <c r="L5771" s="192">
        <v>15</v>
      </c>
      <c r="M5771" s="192">
        <f t="shared" ref="M5771:M5778" si="31">G5771*(1+L5771/100)</f>
        <v>0</v>
      </c>
      <c r="N5771" s="190">
        <v>1.3599999999999999E-2</v>
      </c>
      <c r="O5771" s="190">
        <f t="shared" ref="O5771:O5778" si="32">ROUND(E5771*N5771,2)</f>
        <v>0.01</v>
      </c>
      <c r="P5771" s="190">
        <v>0</v>
      </c>
      <c r="Q5771" s="190">
        <f t="shared" ref="Q5771:Q5778" si="33">ROUND(E5771*P5771,2)</f>
        <v>0</v>
      </c>
      <c r="R5771" s="192"/>
      <c r="S5771" s="192" t="s">
        <v>760</v>
      </c>
      <c r="T5771" s="193" t="s">
        <v>328</v>
      </c>
      <c r="U5771" s="156">
        <v>2.113</v>
      </c>
      <c r="V5771" s="156">
        <f t="shared" ref="V5771:V5778" si="34">ROUND(E5771*U5771,2)</f>
        <v>2.11</v>
      </c>
      <c r="W5771" s="156"/>
      <c r="X5771" s="156" t="s">
        <v>373</v>
      </c>
      <c r="Y5771" s="145"/>
      <c r="Z5771" s="145"/>
      <c r="AA5771" s="145"/>
      <c r="AB5771" s="145"/>
      <c r="AC5771" s="145"/>
      <c r="AD5771" s="145"/>
      <c r="AE5771" s="145"/>
      <c r="AF5771" s="145"/>
      <c r="AG5771" s="145" t="s">
        <v>374</v>
      </c>
      <c r="AH5771" s="145"/>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ht="20.399999999999999" outlineLevel="1" x14ac:dyDescent="0.25">
      <c r="A5772" s="187">
        <v>615</v>
      </c>
      <c r="B5772" s="188" t="s">
        <v>4389</v>
      </c>
      <c r="C5772" s="198" t="s">
        <v>4390</v>
      </c>
      <c r="D5772" s="196" t="s">
        <v>701</v>
      </c>
      <c r="E5772" s="190">
        <v>1</v>
      </c>
      <c r="F5772" s="191"/>
      <c r="G5772" s="192">
        <f t="shared" si="28"/>
        <v>0</v>
      </c>
      <c r="H5772" s="191"/>
      <c r="I5772" s="192">
        <f t="shared" si="29"/>
        <v>0</v>
      </c>
      <c r="J5772" s="191"/>
      <c r="K5772" s="192">
        <f t="shared" si="30"/>
        <v>0</v>
      </c>
      <c r="L5772" s="192">
        <v>15</v>
      </c>
      <c r="M5772" s="192">
        <f t="shared" si="31"/>
        <v>0</v>
      </c>
      <c r="N5772" s="190">
        <v>1.6E-2</v>
      </c>
      <c r="O5772" s="190">
        <f t="shared" si="32"/>
        <v>0.02</v>
      </c>
      <c r="P5772" s="190">
        <v>0</v>
      </c>
      <c r="Q5772" s="190">
        <f t="shared" si="33"/>
        <v>0</v>
      </c>
      <c r="R5772" s="192"/>
      <c r="S5772" s="192" t="s">
        <v>760</v>
      </c>
      <c r="T5772" s="193" t="s">
        <v>328</v>
      </c>
      <c r="U5772" s="156">
        <v>2.113</v>
      </c>
      <c r="V5772" s="156">
        <f t="shared" si="34"/>
        <v>2.11</v>
      </c>
      <c r="W5772" s="156"/>
      <c r="X5772" s="156" t="s">
        <v>373</v>
      </c>
      <c r="Y5772" s="145"/>
      <c r="Z5772" s="145"/>
      <c r="AA5772" s="145"/>
      <c r="AB5772" s="145"/>
      <c r="AC5772" s="145"/>
      <c r="AD5772" s="145"/>
      <c r="AE5772" s="145"/>
      <c r="AF5772" s="145"/>
      <c r="AG5772" s="145" t="s">
        <v>374</v>
      </c>
      <c r="AH5772" s="145"/>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ht="20.399999999999999" outlineLevel="1" x14ac:dyDescent="0.25">
      <c r="A5773" s="187">
        <v>616</v>
      </c>
      <c r="B5773" s="188" t="s">
        <v>4391</v>
      </c>
      <c r="C5773" s="198" t="s">
        <v>4392</v>
      </c>
      <c r="D5773" s="196" t="s">
        <v>701</v>
      </c>
      <c r="E5773" s="190">
        <v>1</v>
      </c>
      <c r="F5773" s="191"/>
      <c r="G5773" s="192">
        <f t="shared" si="28"/>
        <v>0</v>
      </c>
      <c r="H5773" s="191"/>
      <c r="I5773" s="192">
        <f t="shared" si="29"/>
        <v>0</v>
      </c>
      <c r="J5773" s="191"/>
      <c r="K5773" s="192">
        <f t="shared" si="30"/>
        <v>0</v>
      </c>
      <c r="L5773" s="192">
        <v>15</v>
      </c>
      <c r="M5773" s="192">
        <f t="shared" si="31"/>
        <v>0</v>
      </c>
      <c r="N5773" s="190">
        <v>1.47E-2</v>
      </c>
      <c r="O5773" s="190">
        <f t="shared" si="32"/>
        <v>0.01</v>
      </c>
      <c r="P5773" s="190">
        <v>0</v>
      </c>
      <c r="Q5773" s="190">
        <f t="shared" si="33"/>
        <v>0</v>
      </c>
      <c r="R5773" s="192"/>
      <c r="S5773" s="192" t="s">
        <v>760</v>
      </c>
      <c r="T5773" s="193" t="s">
        <v>328</v>
      </c>
      <c r="U5773" s="156">
        <v>2.113</v>
      </c>
      <c r="V5773" s="156">
        <f t="shared" si="34"/>
        <v>2.11</v>
      </c>
      <c r="W5773" s="156"/>
      <c r="X5773" s="156" t="s">
        <v>373</v>
      </c>
      <c r="Y5773" s="145"/>
      <c r="Z5773" s="145"/>
      <c r="AA5773" s="145"/>
      <c r="AB5773" s="145"/>
      <c r="AC5773" s="145"/>
      <c r="AD5773" s="145"/>
      <c r="AE5773" s="145"/>
      <c r="AF5773" s="145"/>
      <c r="AG5773" s="145" t="s">
        <v>374</v>
      </c>
      <c r="AH5773" s="145"/>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ht="20.399999999999999" outlineLevel="1" x14ac:dyDescent="0.25">
      <c r="A5774" s="187">
        <v>617</v>
      </c>
      <c r="B5774" s="188" t="s">
        <v>4393</v>
      </c>
      <c r="C5774" s="198" t="s">
        <v>4394</v>
      </c>
      <c r="D5774" s="196" t="s">
        <v>701</v>
      </c>
      <c r="E5774" s="190">
        <v>1</v>
      </c>
      <c r="F5774" s="191"/>
      <c r="G5774" s="192">
        <f t="shared" si="28"/>
        <v>0</v>
      </c>
      <c r="H5774" s="191"/>
      <c r="I5774" s="192">
        <f t="shared" si="29"/>
        <v>0</v>
      </c>
      <c r="J5774" s="191"/>
      <c r="K5774" s="192">
        <f t="shared" si="30"/>
        <v>0</v>
      </c>
      <c r="L5774" s="192">
        <v>15</v>
      </c>
      <c r="M5774" s="192">
        <f t="shared" si="31"/>
        <v>0</v>
      </c>
      <c r="N5774" s="190">
        <v>1.54E-2</v>
      </c>
      <c r="O5774" s="190">
        <f t="shared" si="32"/>
        <v>0.02</v>
      </c>
      <c r="P5774" s="190">
        <v>0</v>
      </c>
      <c r="Q5774" s="190">
        <f t="shared" si="33"/>
        <v>0</v>
      </c>
      <c r="R5774" s="192"/>
      <c r="S5774" s="192" t="s">
        <v>760</v>
      </c>
      <c r="T5774" s="193" t="s">
        <v>328</v>
      </c>
      <c r="U5774" s="156">
        <v>2.113</v>
      </c>
      <c r="V5774" s="156">
        <f t="shared" si="34"/>
        <v>2.11</v>
      </c>
      <c r="W5774" s="156"/>
      <c r="X5774" s="156" t="s">
        <v>373</v>
      </c>
      <c r="Y5774" s="145"/>
      <c r="Z5774" s="145"/>
      <c r="AA5774" s="145"/>
      <c r="AB5774" s="145"/>
      <c r="AC5774" s="145"/>
      <c r="AD5774" s="145"/>
      <c r="AE5774" s="145"/>
      <c r="AF5774" s="145"/>
      <c r="AG5774" s="145" t="s">
        <v>374</v>
      </c>
      <c r="AH5774" s="145"/>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ht="20.399999999999999" outlineLevel="1" x14ac:dyDescent="0.25">
      <c r="A5775" s="187">
        <v>618</v>
      </c>
      <c r="B5775" s="188" t="s">
        <v>4395</v>
      </c>
      <c r="C5775" s="198" t="s">
        <v>4396</v>
      </c>
      <c r="D5775" s="196" t="s">
        <v>701</v>
      </c>
      <c r="E5775" s="190">
        <v>1</v>
      </c>
      <c r="F5775" s="191"/>
      <c r="G5775" s="192">
        <f t="shared" si="28"/>
        <v>0</v>
      </c>
      <c r="H5775" s="191"/>
      <c r="I5775" s="192">
        <f t="shared" si="29"/>
        <v>0</v>
      </c>
      <c r="J5775" s="191"/>
      <c r="K5775" s="192">
        <f t="shared" si="30"/>
        <v>0</v>
      </c>
      <c r="L5775" s="192">
        <v>15</v>
      </c>
      <c r="M5775" s="192">
        <f t="shared" si="31"/>
        <v>0</v>
      </c>
      <c r="N5775" s="190">
        <v>1.2999999999999999E-2</v>
      </c>
      <c r="O5775" s="190">
        <f t="shared" si="32"/>
        <v>0.01</v>
      </c>
      <c r="P5775" s="190">
        <v>0</v>
      </c>
      <c r="Q5775" s="190">
        <f t="shared" si="33"/>
        <v>0</v>
      </c>
      <c r="R5775" s="192"/>
      <c r="S5775" s="192" t="s">
        <v>760</v>
      </c>
      <c r="T5775" s="193" t="s">
        <v>328</v>
      </c>
      <c r="U5775" s="156">
        <v>2.113</v>
      </c>
      <c r="V5775" s="156">
        <f t="shared" si="34"/>
        <v>2.11</v>
      </c>
      <c r="W5775" s="156"/>
      <c r="X5775" s="156" t="s">
        <v>373</v>
      </c>
      <c r="Y5775" s="145"/>
      <c r="Z5775" s="145"/>
      <c r="AA5775" s="145"/>
      <c r="AB5775" s="145"/>
      <c r="AC5775" s="145"/>
      <c r="AD5775" s="145"/>
      <c r="AE5775" s="145"/>
      <c r="AF5775" s="145"/>
      <c r="AG5775" s="145" t="s">
        <v>374</v>
      </c>
      <c r="AH5775" s="145"/>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ht="20.399999999999999" outlineLevel="1" x14ac:dyDescent="0.25">
      <c r="A5776" s="187">
        <v>619</v>
      </c>
      <c r="B5776" s="188" t="s">
        <v>4397</v>
      </c>
      <c r="C5776" s="198" t="s">
        <v>4398</v>
      </c>
      <c r="D5776" s="196" t="s">
        <v>701</v>
      </c>
      <c r="E5776" s="190">
        <v>1</v>
      </c>
      <c r="F5776" s="191"/>
      <c r="G5776" s="192">
        <f t="shared" si="28"/>
        <v>0</v>
      </c>
      <c r="H5776" s="191"/>
      <c r="I5776" s="192">
        <f t="shared" si="29"/>
        <v>0</v>
      </c>
      <c r="J5776" s="191"/>
      <c r="K5776" s="192">
        <f t="shared" si="30"/>
        <v>0</v>
      </c>
      <c r="L5776" s="192">
        <v>15</v>
      </c>
      <c r="M5776" s="192">
        <f t="shared" si="31"/>
        <v>0</v>
      </c>
      <c r="N5776" s="190">
        <v>9.1999999999999998E-3</v>
      </c>
      <c r="O5776" s="190">
        <f t="shared" si="32"/>
        <v>0.01</v>
      </c>
      <c r="P5776" s="190">
        <v>0</v>
      </c>
      <c r="Q5776" s="190">
        <f t="shared" si="33"/>
        <v>0</v>
      </c>
      <c r="R5776" s="192"/>
      <c r="S5776" s="192" t="s">
        <v>760</v>
      </c>
      <c r="T5776" s="193" t="s">
        <v>1437</v>
      </c>
      <c r="U5776" s="156">
        <v>2.113</v>
      </c>
      <c r="V5776" s="156">
        <f t="shared" si="34"/>
        <v>2.11</v>
      </c>
      <c r="W5776" s="156"/>
      <c r="X5776" s="156" t="s">
        <v>373</v>
      </c>
      <c r="Y5776" s="145"/>
      <c r="Z5776" s="145"/>
      <c r="AA5776" s="145"/>
      <c r="AB5776" s="145"/>
      <c r="AC5776" s="145"/>
      <c r="AD5776" s="145"/>
      <c r="AE5776" s="145"/>
      <c r="AF5776" s="145"/>
      <c r="AG5776" s="145" t="s">
        <v>374</v>
      </c>
      <c r="AH5776" s="145"/>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ht="20.399999999999999" outlineLevel="1" x14ac:dyDescent="0.25">
      <c r="A5777" s="187">
        <v>620</v>
      </c>
      <c r="B5777" s="188" t="s">
        <v>4399</v>
      </c>
      <c r="C5777" s="198" t="s">
        <v>4400</v>
      </c>
      <c r="D5777" s="196" t="s">
        <v>701</v>
      </c>
      <c r="E5777" s="190">
        <v>1</v>
      </c>
      <c r="F5777" s="191"/>
      <c r="G5777" s="192">
        <f t="shared" si="28"/>
        <v>0</v>
      </c>
      <c r="H5777" s="191"/>
      <c r="I5777" s="192">
        <f t="shared" si="29"/>
        <v>0</v>
      </c>
      <c r="J5777" s="191"/>
      <c r="K5777" s="192">
        <f t="shared" si="30"/>
        <v>0</v>
      </c>
      <c r="L5777" s="192">
        <v>15</v>
      </c>
      <c r="M5777" s="192">
        <f t="shared" si="31"/>
        <v>0</v>
      </c>
      <c r="N5777" s="190">
        <v>2.3E-2</v>
      </c>
      <c r="O5777" s="190">
        <f t="shared" si="32"/>
        <v>0.02</v>
      </c>
      <c r="P5777" s="190">
        <v>0</v>
      </c>
      <c r="Q5777" s="190">
        <f t="shared" si="33"/>
        <v>0</v>
      </c>
      <c r="R5777" s="192"/>
      <c r="S5777" s="192" t="s">
        <v>760</v>
      </c>
      <c r="T5777" s="193" t="s">
        <v>328</v>
      </c>
      <c r="U5777" s="156">
        <v>2.113</v>
      </c>
      <c r="V5777" s="156">
        <f t="shared" si="34"/>
        <v>2.11</v>
      </c>
      <c r="W5777" s="156"/>
      <c r="X5777" s="156" t="s">
        <v>373</v>
      </c>
      <c r="Y5777" s="145"/>
      <c r="Z5777" s="145"/>
      <c r="AA5777" s="145"/>
      <c r="AB5777" s="145"/>
      <c r="AC5777" s="145"/>
      <c r="AD5777" s="145"/>
      <c r="AE5777" s="145"/>
      <c r="AF5777" s="145"/>
      <c r="AG5777" s="145" t="s">
        <v>374</v>
      </c>
      <c r="AH5777" s="145"/>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71">
        <v>621</v>
      </c>
      <c r="B5778" s="172" t="s">
        <v>4401</v>
      </c>
      <c r="C5778" s="180" t="s">
        <v>4402</v>
      </c>
      <c r="D5778" s="194" t="s">
        <v>505</v>
      </c>
      <c r="E5778" s="174">
        <v>0.10489999999999999</v>
      </c>
      <c r="F5778" s="175"/>
      <c r="G5778" s="176">
        <f t="shared" si="28"/>
        <v>0</v>
      </c>
      <c r="H5778" s="175"/>
      <c r="I5778" s="176">
        <f t="shared" si="29"/>
        <v>0</v>
      </c>
      <c r="J5778" s="175"/>
      <c r="K5778" s="176">
        <f t="shared" si="30"/>
        <v>0</v>
      </c>
      <c r="L5778" s="176">
        <v>15</v>
      </c>
      <c r="M5778" s="176">
        <f t="shared" si="31"/>
        <v>0</v>
      </c>
      <c r="N5778" s="174">
        <v>0</v>
      </c>
      <c r="O5778" s="174">
        <f t="shared" si="32"/>
        <v>0</v>
      </c>
      <c r="P5778" s="174">
        <v>0</v>
      </c>
      <c r="Q5778" s="174">
        <f t="shared" si="33"/>
        <v>0</v>
      </c>
      <c r="R5778" s="176" t="s">
        <v>4403</v>
      </c>
      <c r="S5778" s="176" t="s">
        <v>327</v>
      </c>
      <c r="T5778" s="177" t="s">
        <v>327</v>
      </c>
      <c r="U5778" s="156">
        <v>2.0819999999999999</v>
      </c>
      <c r="V5778" s="156">
        <f t="shared" si="34"/>
        <v>0.22</v>
      </c>
      <c r="W5778" s="156"/>
      <c r="X5778" s="156" t="s">
        <v>2679</v>
      </c>
      <c r="Y5778" s="145"/>
      <c r="Z5778" s="145"/>
      <c r="AA5778" s="145"/>
      <c r="AB5778" s="145"/>
      <c r="AC5778" s="145"/>
      <c r="AD5778" s="145"/>
      <c r="AE5778" s="145"/>
      <c r="AF5778" s="145"/>
      <c r="AG5778" s="145" t="s">
        <v>2680</v>
      </c>
      <c r="AH5778" s="145"/>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270" t="s">
        <v>3148</v>
      </c>
      <c r="D5779" s="271"/>
      <c r="E5779" s="271"/>
      <c r="F5779" s="271"/>
      <c r="G5779" s="271"/>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376</v>
      </c>
      <c r="AH5779" s="145"/>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1" t="s">
        <v>2682</v>
      </c>
      <c r="D5780" s="162"/>
      <c r="E5780" s="162"/>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1" t="s">
        <v>4404</v>
      </c>
      <c r="D5781" s="162"/>
      <c r="E5781" s="162"/>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1" t="s">
        <v>4405</v>
      </c>
      <c r="D5782" s="162"/>
      <c r="E5782" s="162">
        <v>0.10489999999999999</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x14ac:dyDescent="0.25">
      <c r="A5783" s="164" t="s">
        <v>322</v>
      </c>
      <c r="B5783" s="165" t="s">
        <v>285</v>
      </c>
      <c r="C5783" s="179" t="s">
        <v>286</v>
      </c>
      <c r="D5783" s="195"/>
      <c r="E5783" s="167"/>
      <c r="F5783" s="168"/>
      <c r="G5783" s="168">
        <f>SUMIF(AG5784:AG5784,"&lt;&gt;NOR",G5784:G5784)</f>
        <v>0</v>
      </c>
      <c r="H5783" s="168"/>
      <c r="I5783" s="168">
        <f>SUM(I5784:I5784)</f>
        <v>0</v>
      </c>
      <c r="J5783" s="168"/>
      <c r="K5783" s="168">
        <f>SUM(K5784:K5784)</f>
        <v>0</v>
      </c>
      <c r="L5783" s="168"/>
      <c r="M5783" s="168">
        <f>SUM(M5784:M5784)</f>
        <v>0</v>
      </c>
      <c r="N5783" s="167"/>
      <c r="O5783" s="167">
        <f>SUM(O5784:O5784)</f>
        <v>3.55</v>
      </c>
      <c r="P5783" s="167"/>
      <c r="Q5783" s="167">
        <f>SUM(Q5784:Q5784)</f>
        <v>0</v>
      </c>
      <c r="R5783" s="168"/>
      <c r="S5783" s="168"/>
      <c r="T5783" s="169"/>
      <c r="U5783" s="163"/>
      <c r="V5783" s="163">
        <f>SUM(V5784:V5784)</f>
        <v>770</v>
      </c>
      <c r="W5783" s="163"/>
      <c r="X5783" s="163"/>
      <c r="AG5783" t="s">
        <v>323</v>
      </c>
    </row>
    <row r="5784" spans="1:60" outlineLevel="1" x14ac:dyDescent="0.25">
      <c r="A5784" s="171">
        <v>622</v>
      </c>
      <c r="B5784" s="172" t="s">
        <v>4406</v>
      </c>
      <c r="C5784" s="180" t="s">
        <v>4407</v>
      </c>
      <c r="D5784" s="194" t="s">
        <v>701</v>
      </c>
      <c r="E5784" s="174">
        <v>1</v>
      </c>
      <c r="F5784" s="175"/>
      <c r="G5784" s="176">
        <f>ROUND(E5784*F5784,2)</f>
        <v>0</v>
      </c>
      <c r="H5784" s="175"/>
      <c r="I5784" s="176">
        <f>ROUND(E5784*H5784,2)</f>
        <v>0</v>
      </c>
      <c r="J5784" s="175"/>
      <c r="K5784" s="176">
        <f>ROUND(E5784*J5784,2)</f>
        <v>0</v>
      </c>
      <c r="L5784" s="176">
        <v>15</v>
      </c>
      <c r="M5784" s="176">
        <f>G5784*(1+L5784/100)</f>
        <v>0</v>
      </c>
      <c r="N5784" s="174">
        <v>3.55</v>
      </c>
      <c r="O5784" s="174">
        <f>ROUND(E5784*N5784,2)</f>
        <v>3.55</v>
      </c>
      <c r="P5784" s="174">
        <v>0</v>
      </c>
      <c r="Q5784" s="174">
        <f>ROUND(E5784*P5784,2)</f>
        <v>0</v>
      </c>
      <c r="R5784" s="176"/>
      <c r="S5784" s="176" t="s">
        <v>760</v>
      </c>
      <c r="T5784" s="177" t="s">
        <v>4408</v>
      </c>
      <c r="U5784" s="156">
        <v>770</v>
      </c>
      <c r="V5784" s="156">
        <f>ROUND(E5784*U5784,2)</f>
        <v>770</v>
      </c>
      <c r="W5784" s="156"/>
      <c r="X5784" s="156" t="s">
        <v>761</v>
      </c>
      <c r="Y5784" s="145"/>
      <c r="Z5784" s="145"/>
      <c r="AA5784" s="145"/>
      <c r="AB5784" s="145"/>
      <c r="AC5784" s="145"/>
      <c r="AD5784" s="145"/>
      <c r="AE5784" s="145"/>
      <c r="AF5784" s="145"/>
      <c r="AG5784" s="145" t="s">
        <v>762</v>
      </c>
      <c r="AH5784" s="145"/>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x14ac:dyDescent="0.25">
      <c r="A5785" s="3"/>
      <c r="B5785" s="4"/>
      <c r="C5785" s="182"/>
      <c r="D5785" s="3"/>
      <c r="E5785" s="3"/>
      <c r="F5785" s="3"/>
      <c r="G5785" s="3"/>
      <c r="H5785" s="3"/>
      <c r="I5785" s="3"/>
      <c r="J5785" s="3"/>
      <c r="K5785" s="3"/>
      <c r="L5785" s="3"/>
      <c r="M5785" s="3"/>
      <c r="N5785" s="3"/>
      <c r="O5785" s="3"/>
      <c r="P5785" s="3"/>
      <c r="Q5785" s="3"/>
      <c r="R5785" s="3"/>
      <c r="S5785" s="3"/>
      <c r="T5785" s="3"/>
      <c r="U5785" s="3"/>
      <c r="V5785" s="3"/>
      <c r="W5785" s="3"/>
      <c r="X5785" s="3"/>
      <c r="AE5785">
        <v>15</v>
      </c>
      <c r="AF5785">
        <v>21</v>
      </c>
      <c r="AG5785" t="s">
        <v>309</v>
      </c>
    </row>
    <row r="5786" spans="1:60" x14ac:dyDescent="0.25">
      <c r="A5786" s="148"/>
      <c r="B5786" s="149" t="s">
        <v>29</v>
      </c>
      <c r="C5786" s="183"/>
      <c r="D5786" s="151"/>
      <c r="E5786" s="151"/>
      <c r="F5786" s="151"/>
      <c r="G5786" s="170">
        <f>G8+G141+G472+G1155+G1516+G2100+G2421+G2692+G2787+G2807+G2810+G2957+G3085+G3099+G3442+G3711+G3880+G4043+G4141+G4522+G4538+G4548+G4608+G4751+G4881+G5063+G5096+G5290+G5477+G5492+G5566+G5770+G5783</f>
        <v>0</v>
      </c>
      <c r="H5786" s="3"/>
      <c r="I5786" s="3"/>
      <c r="J5786" s="3"/>
      <c r="K5786" s="3"/>
      <c r="L5786" s="3"/>
      <c r="M5786" s="3"/>
      <c r="N5786" s="3"/>
      <c r="O5786" s="3"/>
      <c r="P5786" s="3"/>
      <c r="Q5786" s="3"/>
      <c r="R5786" s="3"/>
      <c r="S5786" s="3"/>
      <c r="T5786" s="3"/>
      <c r="U5786" s="3"/>
      <c r="V5786" s="3"/>
      <c r="W5786" s="3"/>
      <c r="X5786" s="3"/>
      <c r="AE5786">
        <f>SUMIF(L7:L5784,AE5785,G7:G5784)</f>
        <v>0</v>
      </c>
      <c r="AF5786">
        <f>SUMIF(L7:L5784,AF5785,G7:G5784)</f>
        <v>0</v>
      </c>
      <c r="AG5786" t="s">
        <v>365</v>
      </c>
    </row>
    <row r="5787" spans="1:60" x14ac:dyDescent="0.25">
      <c r="C5787" s="184"/>
      <c r="AG5787" t="s">
        <v>367</v>
      </c>
    </row>
  </sheetData>
  <sheetProtection algorithmName="SHA-512" hashValue="uxizzTyxI41d3RYZOFs2h3mbEcCSiBJLW4qUgoBI5KHjgj+qsMINHy64qlEDivEl17rd/udKjKYQe/pgDD8hZw==" saltValue="/6+d5s4Zi4DGcb958kpqww=="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5:G1065"/>
    <mergeCell ref="C900:G900"/>
    <mergeCell ref="C904:G904"/>
    <mergeCell ref="C908:G908"/>
    <mergeCell ref="C912:G912"/>
    <mergeCell ref="C916:G916"/>
    <mergeCell ref="C959:G959"/>
    <mergeCell ref="C1196:G1196"/>
    <mergeCell ref="C1200:G1200"/>
    <mergeCell ref="C1203:G1203"/>
    <mergeCell ref="C1232:G1232"/>
    <mergeCell ref="C1235:G1235"/>
    <mergeCell ref="C1240:G1240"/>
    <mergeCell ref="C1068:G1068"/>
    <mergeCell ref="C1114:G1114"/>
    <mergeCell ref="C1125:G1125"/>
    <mergeCell ref="C1157:G1157"/>
    <mergeCell ref="C1180:G1180"/>
    <mergeCell ref="C1193:G1193"/>
    <mergeCell ref="C1326:G1326"/>
    <mergeCell ref="C1330:G1330"/>
    <mergeCell ref="C1331:G1331"/>
    <mergeCell ref="C1334:G1334"/>
    <mergeCell ref="C1335:G1335"/>
    <mergeCell ref="C1338:G1338"/>
    <mergeCell ref="C1245:G1245"/>
    <mergeCell ref="C1263:G1263"/>
    <mergeCell ref="C1278:G1278"/>
    <mergeCell ref="C1283:G1283"/>
    <mergeCell ref="C1286:G1286"/>
    <mergeCell ref="C1301:G1301"/>
    <mergeCell ref="C1363:G1363"/>
    <mergeCell ref="C1368:G1368"/>
    <mergeCell ref="C1374:G1374"/>
    <mergeCell ref="C1377:G1377"/>
    <mergeCell ref="C1518:G1518"/>
    <mergeCell ref="C1559:G1559"/>
    <mergeCell ref="C1339:G1339"/>
    <mergeCell ref="C1342:G1342"/>
    <mergeCell ref="C1343:G1343"/>
    <mergeCell ref="C1352:G1352"/>
    <mergeCell ref="C1353:G1353"/>
    <mergeCell ref="C1356:G1356"/>
    <mergeCell ref="C2106:G2106"/>
    <mergeCell ref="C2107:G2107"/>
    <mergeCell ref="C2108:G2108"/>
    <mergeCell ref="C2109:G2109"/>
    <mergeCell ref="C2110:G2110"/>
    <mergeCell ref="C2111:G2111"/>
    <mergeCell ref="C1891:G1891"/>
    <mergeCell ref="C1948:G1948"/>
    <mergeCell ref="C1951:G1951"/>
    <mergeCell ref="C2079:G2079"/>
    <mergeCell ref="C2102:G2102"/>
    <mergeCell ref="C2103:G2103"/>
    <mergeCell ref="C2154:G2154"/>
    <mergeCell ref="C2155:G2155"/>
    <mergeCell ref="C2156:G2156"/>
    <mergeCell ref="C2157:G2157"/>
    <mergeCell ref="C2190:G2190"/>
    <mergeCell ref="C2206:G2206"/>
    <mergeCell ref="C2117:G2117"/>
    <mergeCell ref="C2121:G2121"/>
    <mergeCell ref="C2133:G2133"/>
    <mergeCell ref="C2149:G2149"/>
    <mergeCell ref="C2152:G2152"/>
    <mergeCell ref="C2153:G2153"/>
    <mergeCell ref="C2245:G2245"/>
    <mergeCell ref="C2246:G2246"/>
    <mergeCell ref="C2249:G2249"/>
    <mergeCell ref="C2250:G2250"/>
    <mergeCell ref="C2254:G2254"/>
    <mergeCell ref="C2255:G2255"/>
    <mergeCell ref="C2217:G2217"/>
    <mergeCell ref="C2221:G2221"/>
    <mergeCell ref="C2224:G2224"/>
    <mergeCell ref="C2228:G2228"/>
    <mergeCell ref="C2240:G2240"/>
    <mergeCell ref="C2241:G2241"/>
    <mergeCell ref="C2288:G2288"/>
    <mergeCell ref="C2289:G2289"/>
    <mergeCell ref="C2292:G2292"/>
    <mergeCell ref="C2293:G2293"/>
    <mergeCell ref="C2300:G2300"/>
    <mergeCell ref="C2301:G2301"/>
    <mergeCell ref="C2258:G2258"/>
    <mergeCell ref="C2259:G2259"/>
    <mergeCell ref="C2262:G2262"/>
    <mergeCell ref="C2263:G2263"/>
    <mergeCell ref="C2284:G2284"/>
    <mergeCell ref="C2285:G2285"/>
    <mergeCell ref="C2342:G2342"/>
    <mergeCell ref="C2343:G2343"/>
    <mergeCell ref="C2383:G2383"/>
    <mergeCell ref="C2384:G2384"/>
    <mergeCell ref="C2385:G2385"/>
    <mergeCell ref="C2386:G2386"/>
    <mergeCell ref="C2336:G2336"/>
    <mergeCell ref="C2337:G2337"/>
    <mergeCell ref="C2338:G2338"/>
    <mergeCell ref="C2339:G2339"/>
    <mergeCell ref="C2340:G2340"/>
    <mergeCell ref="C2341:G2341"/>
    <mergeCell ref="C2397:G2397"/>
    <mergeCell ref="C2398:G2398"/>
    <mergeCell ref="C2399:G2399"/>
    <mergeCell ref="C2400:G2400"/>
    <mergeCell ref="C2404:G2404"/>
    <mergeCell ref="C2405:G2405"/>
    <mergeCell ref="C2387:G2387"/>
    <mergeCell ref="C2388:G2388"/>
    <mergeCell ref="C2389:G2389"/>
    <mergeCell ref="C2394:G2394"/>
    <mergeCell ref="C2395:G2395"/>
    <mergeCell ref="C2396:G2396"/>
    <mergeCell ref="C2416:G2416"/>
    <mergeCell ref="C2417:G2417"/>
    <mergeCell ref="C2423:G2423"/>
    <mergeCell ref="C2424:G2424"/>
    <mergeCell ref="C2428:G2428"/>
    <mergeCell ref="C2431:G2431"/>
    <mergeCell ref="C2406:G2406"/>
    <mergeCell ref="C2407:G2407"/>
    <mergeCell ref="C2408:G2408"/>
    <mergeCell ref="C2413:G2413"/>
    <mergeCell ref="C2414:G2414"/>
    <mergeCell ref="C2415:G2415"/>
    <mergeCell ref="C2630:G2630"/>
    <mergeCell ref="C2685:G2685"/>
    <mergeCell ref="C2694:G2694"/>
    <mergeCell ref="C2697:G2697"/>
    <mergeCell ref="C2699:G2699"/>
    <mergeCell ref="C2700:G2700"/>
    <mergeCell ref="C2435:G2435"/>
    <mergeCell ref="C2438:G2438"/>
    <mergeCell ref="C2439:G2439"/>
    <mergeCell ref="C2440:G2440"/>
    <mergeCell ref="C2445:G2445"/>
    <mergeCell ref="C2566:G2566"/>
    <mergeCell ref="C2711:G2711"/>
    <mergeCell ref="C2713:G2713"/>
    <mergeCell ref="C2715:G2715"/>
    <mergeCell ref="C2717:G2717"/>
    <mergeCell ref="C2719:G2719"/>
    <mergeCell ref="C2721:G2721"/>
    <mergeCell ref="C2702:G2702"/>
    <mergeCell ref="C2703:G2703"/>
    <mergeCell ref="C2705:G2705"/>
    <mergeCell ref="C2707:G2707"/>
    <mergeCell ref="C2708:G2708"/>
    <mergeCell ref="C2710:G2710"/>
    <mergeCell ref="C2735:G2735"/>
    <mergeCell ref="C2737:G2737"/>
    <mergeCell ref="C2739:G2739"/>
    <mergeCell ref="C2741:G2741"/>
    <mergeCell ref="C2743:G2743"/>
    <mergeCell ref="C2745:G2745"/>
    <mergeCell ref="C2723:G2723"/>
    <mergeCell ref="C2725:G2725"/>
    <mergeCell ref="C2727:G2727"/>
    <mergeCell ref="C2729:G2729"/>
    <mergeCell ref="C2731:G2731"/>
    <mergeCell ref="C2733:G2733"/>
    <mergeCell ref="C2756:G2756"/>
    <mergeCell ref="C2757:G2757"/>
    <mergeCell ref="C2759:G2759"/>
    <mergeCell ref="C2761:G2761"/>
    <mergeCell ref="C2763:G2763"/>
    <mergeCell ref="C2765:G2765"/>
    <mergeCell ref="C2747:G2747"/>
    <mergeCell ref="C2748:G2748"/>
    <mergeCell ref="C2750:G2750"/>
    <mergeCell ref="C2751:G2751"/>
    <mergeCell ref="C2753:G2753"/>
    <mergeCell ref="C2754:G2754"/>
    <mergeCell ref="C2779:G2779"/>
    <mergeCell ref="C2781:G2781"/>
    <mergeCell ref="C2783:G2783"/>
    <mergeCell ref="C2812:G2812"/>
    <mergeCell ref="C2813:G2813"/>
    <mergeCell ref="C2832:G2832"/>
    <mergeCell ref="C2767:G2767"/>
    <mergeCell ref="C2769:G2769"/>
    <mergeCell ref="C2771:G2771"/>
    <mergeCell ref="C2773:G2773"/>
    <mergeCell ref="C2775:G2775"/>
    <mergeCell ref="C2777:G2777"/>
    <mergeCell ref="C3405:G3405"/>
    <mergeCell ref="C3406:G3406"/>
    <mergeCell ref="C3410:G3410"/>
    <mergeCell ref="C3411:G3411"/>
    <mergeCell ref="C3417:G3417"/>
    <mergeCell ref="C3418:G3418"/>
    <mergeCell ref="C3073:G3073"/>
    <mergeCell ref="C3074:G3074"/>
    <mergeCell ref="C3075:G3075"/>
    <mergeCell ref="C3076:G3076"/>
    <mergeCell ref="C3087:G3087"/>
    <mergeCell ref="C3157:G3157"/>
    <mergeCell ref="C3502:G3502"/>
    <mergeCell ref="C3506:G3506"/>
    <mergeCell ref="C3507:G3507"/>
    <mergeCell ref="C3518:G3518"/>
    <mergeCell ref="C3519:G3519"/>
    <mergeCell ref="C3528:G3528"/>
    <mergeCell ref="C3438:G3438"/>
    <mergeCell ref="C3444:G3444"/>
    <mergeCell ref="C3460:G3460"/>
    <mergeCell ref="C3494:G3494"/>
    <mergeCell ref="C3495:G3495"/>
    <mergeCell ref="C3501:G3501"/>
    <mergeCell ref="C3579:G3579"/>
    <mergeCell ref="C3582:G3582"/>
    <mergeCell ref="C3597:G3597"/>
    <mergeCell ref="C3638:G3638"/>
    <mergeCell ref="C3639:G3639"/>
    <mergeCell ref="C3640:G3640"/>
    <mergeCell ref="C3529:G3529"/>
    <mergeCell ref="C3542:G3542"/>
    <mergeCell ref="C3543:G3543"/>
    <mergeCell ref="C3548:G3548"/>
    <mergeCell ref="C3549:G3549"/>
    <mergeCell ref="C3562:G3562"/>
    <mergeCell ref="C3647:G3647"/>
    <mergeCell ref="C3648:G3648"/>
    <mergeCell ref="C3649:G3649"/>
    <mergeCell ref="C3650:G3650"/>
    <mergeCell ref="C3651:G3651"/>
    <mergeCell ref="C3652:G3652"/>
    <mergeCell ref="C3641:G3641"/>
    <mergeCell ref="C3642:G3642"/>
    <mergeCell ref="C3643:G3643"/>
    <mergeCell ref="C3644:G3644"/>
    <mergeCell ref="C3645:G3645"/>
    <mergeCell ref="C3646:G3646"/>
    <mergeCell ref="C3659:G3659"/>
    <mergeCell ref="C3660:G3660"/>
    <mergeCell ref="C3661:G3661"/>
    <mergeCell ref="C3706:G3706"/>
    <mergeCell ref="C3713:G3713"/>
    <mergeCell ref="C3718:G3718"/>
    <mergeCell ref="C3653:G3653"/>
    <mergeCell ref="C3654:G3654"/>
    <mergeCell ref="C3655:G3655"/>
    <mergeCell ref="C3656:G3656"/>
    <mergeCell ref="C3657:G3657"/>
    <mergeCell ref="C3658:G3658"/>
    <mergeCell ref="C3759:G3759"/>
    <mergeCell ref="C3760:G3760"/>
    <mergeCell ref="C3766:G3766"/>
    <mergeCell ref="C3767:G3767"/>
    <mergeCell ref="C3776:G3776"/>
    <mergeCell ref="C3777:G3777"/>
    <mergeCell ref="C3739:G3739"/>
    <mergeCell ref="C3740:G3740"/>
    <mergeCell ref="C3745:G3745"/>
    <mergeCell ref="C3746:G3746"/>
    <mergeCell ref="C3751:G3751"/>
    <mergeCell ref="C3752:G3752"/>
    <mergeCell ref="C3824:G3824"/>
    <mergeCell ref="C3825:G3825"/>
    <mergeCell ref="C3826:G3826"/>
    <mergeCell ref="C3827:G3827"/>
    <mergeCell ref="C3828:G3828"/>
    <mergeCell ref="C3829:G3829"/>
    <mergeCell ref="C3790:G3790"/>
    <mergeCell ref="C3794:G3794"/>
    <mergeCell ref="C3797:G3797"/>
    <mergeCell ref="C3806:G3806"/>
    <mergeCell ref="C3822:G3822"/>
    <mergeCell ref="C3823:G3823"/>
    <mergeCell ref="C3836:G3836"/>
    <mergeCell ref="C3837:G3837"/>
    <mergeCell ref="C3838:G3838"/>
    <mergeCell ref="C3839:G3839"/>
    <mergeCell ref="C3840:G3840"/>
    <mergeCell ref="C3841:G3841"/>
    <mergeCell ref="C3830:G3830"/>
    <mergeCell ref="C3831:G3831"/>
    <mergeCell ref="C3832:G3832"/>
    <mergeCell ref="C3833:G3833"/>
    <mergeCell ref="C3834:G3834"/>
    <mergeCell ref="C3835:G3835"/>
    <mergeCell ref="C3890:G3890"/>
    <mergeCell ref="C3894:G3894"/>
    <mergeCell ref="C3895:G3895"/>
    <mergeCell ref="C3898:G3898"/>
    <mergeCell ref="C3902:G3902"/>
    <mergeCell ref="C3913:G3913"/>
    <mergeCell ref="C3842:G3842"/>
    <mergeCell ref="C3843:G3843"/>
    <mergeCell ref="C3844:G3844"/>
    <mergeCell ref="C3845:G3845"/>
    <mergeCell ref="C3875:G3875"/>
    <mergeCell ref="C3886:G3886"/>
    <mergeCell ref="C3950:G3950"/>
    <mergeCell ref="C3951:G3951"/>
    <mergeCell ref="C3961:G3961"/>
    <mergeCell ref="C3962:G3962"/>
    <mergeCell ref="C3983:G3983"/>
    <mergeCell ref="C3986:G3986"/>
    <mergeCell ref="C3914:G3914"/>
    <mergeCell ref="C3915:G3915"/>
    <mergeCell ref="C3934:G3934"/>
    <mergeCell ref="C3935:G3935"/>
    <mergeCell ref="C3939:G3939"/>
    <mergeCell ref="C3940:G3940"/>
    <mergeCell ref="C4067:G4067"/>
    <mergeCell ref="C4075:G4075"/>
    <mergeCell ref="C4076:G4076"/>
    <mergeCell ref="C4083:G4083"/>
    <mergeCell ref="C4084:G4084"/>
    <mergeCell ref="C4094:G4094"/>
    <mergeCell ref="C3995:G3995"/>
    <mergeCell ref="C4039:G4039"/>
    <mergeCell ref="C4045:G4045"/>
    <mergeCell ref="C4061:G4061"/>
    <mergeCell ref="C4062:G4062"/>
    <mergeCell ref="C4066:G4066"/>
    <mergeCell ref="C4278:G4278"/>
    <mergeCell ref="C4279:G4279"/>
    <mergeCell ref="C4518:G4518"/>
    <mergeCell ref="C4524:G4524"/>
    <mergeCell ref="C4528:G4528"/>
    <mergeCell ref="C4531:G4531"/>
    <mergeCell ref="C4097:G4097"/>
    <mergeCell ref="C4104:G4104"/>
    <mergeCell ref="C4137:G4137"/>
    <mergeCell ref="C4264:G4264"/>
    <mergeCell ref="C4265:G4265"/>
    <mergeCell ref="C4269:G4269"/>
    <mergeCell ref="C4568:G4568"/>
    <mergeCell ref="C4573:G4573"/>
    <mergeCell ref="C4593:G4593"/>
    <mergeCell ref="C4601:G4601"/>
    <mergeCell ref="C4604:G4604"/>
    <mergeCell ref="C4614:G4614"/>
    <mergeCell ref="C4534:G4534"/>
    <mergeCell ref="C4544:G4544"/>
    <mergeCell ref="C4555:G4555"/>
    <mergeCell ref="C4559:G4559"/>
    <mergeCell ref="C4562:G4562"/>
    <mergeCell ref="C4565:G4565"/>
    <mergeCell ref="C5072:G5072"/>
    <mergeCell ref="C5092:G5092"/>
    <mergeCell ref="C5098:G5098"/>
    <mergeCell ref="C5099:G5099"/>
    <mergeCell ref="C5185:G5185"/>
    <mergeCell ref="C5191:G5191"/>
    <mergeCell ref="C4743:G4743"/>
    <mergeCell ref="C4876:G4876"/>
    <mergeCell ref="C4968:G4968"/>
    <mergeCell ref="C5059:G5059"/>
    <mergeCell ref="C5067:G5067"/>
    <mergeCell ref="C5068:G5068"/>
    <mergeCell ref="C5484:G5484"/>
    <mergeCell ref="C5488:G5488"/>
    <mergeCell ref="C5494:G5494"/>
    <mergeCell ref="C5779:G5779"/>
    <mergeCell ref="C5250:G5250"/>
    <mergeCell ref="C5275:G5275"/>
    <mergeCell ref="C5286:G5286"/>
    <mergeCell ref="C5292:G5292"/>
    <mergeCell ref="C5338:G5338"/>
    <mergeCell ref="C5479:G54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7372-DC61-4340-A238-DBB9897DFA4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87">
        <v>1</v>
      </c>
      <c r="B9" s="188" t="s">
        <v>501</v>
      </c>
      <c r="C9" s="198" t="s">
        <v>502</v>
      </c>
      <c r="D9" s="189" t="s">
        <v>371</v>
      </c>
      <c r="E9" s="190">
        <v>6.3</v>
      </c>
      <c r="F9" s="191"/>
      <c r="G9" s="192">
        <f>ROUND(E9*F9,2)</f>
        <v>0</v>
      </c>
      <c r="H9" s="191"/>
      <c r="I9" s="192">
        <f>ROUND(E9*H9,2)</f>
        <v>0</v>
      </c>
      <c r="J9" s="191"/>
      <c r="K9" s="192">
        <f>ROUND(E9*J9,2)</f>
        <v>0</v>
      </c>
      <c r="L9" s="192">
        <v>15</v>
      </c>
      <c r="M9" s="192">
        <f>G9*(1+L9/100)</f>
        <v>0</v>
      </c>
      <c r="N9" s="190">
        <v>0</v>
      </c>
      <c r="O9" s="190">
        <f>ROUND(E9*N9,2)</f>
        <v>0</v>
      </c>
      <c r="P9" s="190">
        <v>0</v>
      </c>
      <c r="Q9" s="190">
        <f>ROUND(E9*P9,2)</f>
        <v>0</v>
      </c>
      <c r="R9" s="192" t="s">
        <v>372</v>
      </c>
      <c r="S9" s="192" t="s">
        <v>327</v>
      </c>
      <c r="T9" s="193" t="s">
        <v>327</v>
      </c>
      <c r="U9" s="156">
        <v>0</v>
      </c>
      <c r="V9" s="156">
        <f>ROUND(E9*U9,2)</f>
        <v>0</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4413</v>
      </c>
      <c r="C10" s="198" t="s">
        <v>4414</v>
      </c>
      <c r="D10" s="189" t="s">
        <v>758</v>
      </c>
      <c r="E10" s="190">
        <v>18</v>
      </c>
      <c r="F10" s="191"/>
      <c r="G10" s="192">
        <f>ROUND(E10*F10,2)</f>
        <v>0</v>
      </c>
      <c r="H10" s="191"/>
      <c r="I10" s="192">
        <f>ROUND(E10*H10,2)</f>
        <v>0</v>
      </c>
      <c r="J10" s="191"/>
      <c r="K10" s="192">
        <f>ROUND(E10*J10,2)</f>
        <v>0</v>
      </c>
      <c r="L10" s="192">
        <v>15</v>
      </c>
      <c r="M10" s="192">
        <f>G10*(1+L10/100)</f>
        <v>0</v>
      </c>
      <c r="N10" s="190">
        <v>6.0000000000000002E-5</v>
      </c>
      <c r="O10" s="190">
        <f>ROUND(E10*N10,2)</f>
        <v>0</v>
      </c>
      <c r="P10" s="190">
        <v>0</v>
      </c>
      <c r="Q10" s="190">
        <f>ROUND(E10*P10,2)</f>
        <v>0</v>
      </c>
      <c r="R10" s="192"/>
      <c r="S10" s="192" t="s">
        <v>327</v>
      </c>
      <c r="T10" s="193" t="s">
        <v>327</v>
      </c>
      <c r="U10" s="156">
        <v>2.5999999999999999E-2</v>
      </c>
      <c r="V10" s="156">
        <f>ROUND(E10*U10,2)</f>
        <v>0.47</v>
      </c>
      <c r="W10" s="156"/>
      <c r="X10" s="156" t="s">
        <v>373</v>
      </c>
      <c r="Y10" s="145"/>
      <c r="Z10" s="145"/>
      <c r="AA10" s="145"/>
      <c r="AB10" s="145"/>
      <c r="AC10" s="145"/>
      <c r="AD10" s="145"/>
      <c r="AE10" s="145"/>
      <c r="AF10" s="145"/>
      <c r="AG10" s="145" t="s">
        <v>374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4415</v>
      </c>
      <c r="C11" s="180" t="s">
        <v>4416</v>
      </c>
      <c r="D11" s="173" t="s">
        <v>371</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759</v>
      </c>
      <c r="S11" s="176" t="s">
        <v>327</v>
      </c>
      <c r="T11" s="177" t="s">
        <v>327</v>
      </c>
      <c r="U11" s="156">
        <v>0.80230000000000001</v>
      </c>
      <c r="V11" s="156">
        <f>ROUND(E11*U11,2)</f>
        <v>5.05</v>
      </c>
      <c r="W11" s="156"/>
      <c r="X11" s="156" t="s">
        <v>761</v>
      </c>
      <c r="Y11" s="145"/>
      <c r="Z11" s="145"/>
      <c r="AA11" s="145"/>
      <c r="AB11" s="145"/>
      <c r="AC11" s="145"/>
      <c r="AD11" s="145"/>
      <c r="AE11" s="145"/>
      <c r="AF11" s="145"/>
      <c r="AG11" s="145" t="s">
        <v>762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4417</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4418</v>
      </c>
      <c r="C13" s="180" t="s">
        <v>4419</v>
      </c>
      <c r="D13" s="173" t="s">
        <v>371</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759</v>
      </c>
      <c r="S13" s="176" t="s">
        <v>327</v>
      </c>
      <c r="T13" s="177" t="s">
        <v>327</v>
      </c>
      <c r="U13" s="156">
        <v>1.5980000000000001</v>
      </c>
      <c r="V13" s="156">
        <f>ROUND(E13*U13,2)</f>
        <v>10.07</v>
      </c>
      <c r="W13" s="156"/>
      <c r="X13" s="156" t="s">
        <v>761</v>
      </c>
      <c r="Y13" s="145"/>
      <c r="Z13" s="145"/>
      <c r="AA13" s="145"/>
      <c r="AB13" s="145"/>
      <c r="AC13" s="145"/>
      <c r="AD13" s="145"/>
      <c r="AE13" s="145"/>
      <c r="AF13" s="145"/>
      <c r="AG13" s="145" t="s">
        <v>762</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4420</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79"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87">
        <v>5</v>
      </c>
      <c r="B16" s="188" t="s">
        <v>4421</v>
      </c>
      <c r="C16" s="198" t="s">
        <v>4422</v>
      </c>
      <c r="D16" s="189" t="s">
        <v>4423</v>
      </c>
      <c r="E16" s="190">
        <v>24</v>
      </c>
      <c r="F16" s="191"/>
      <c r="G16" s="192">
        <f t="shared" ref="G16:G21" si="0">ROUND(E16*F16,2)</f>
        <v>0</v>
      </c>
      <c r="H16" s="191"/>
      <c r="I16" s="192">
        <f t="shared" ref="I16:I21" si="1">ROUND(E16*H16,2)</f>
        <v>0</v>
      </c>
      <c r="J16" s="191"/>
      <c r="K16" s="192">
        <f t="shared" ref="K16:K21" si="2">ROUND(E16*J16,2)</f>
        <v>0</v>
      </c>
      <c r="L16" s="192">
        <v>15</v>
      </c>
      <c r="M16" s="192">
        <f t="shared" ref="M16:M21" si="3">G16*(1+L16/100)</f>
        <v>0</v>
      </c>
      <c r="N16" s="190">
        <v>0</v>
      </c>
      <c r="O16" s="190">
        <f t="shared" ref="O16:O21" si="4">ROUND(E16*N16,2)</f>
        <v>0</v>
      </c>
      <c r="P16" s="190">
        <v>0</v>
      </c>
      <c r="Q16" s="190">
        <f t="shared" ref="Q16:Q21" si="5">ROUND(E16*P16,2)</f>
        <v>0</v>
      </c>
      <c r="R16" s="192"/>
      <c r="S16" s="192" t="s">
        <v>327</v>
      </c>
      <c r="T16" s="193" t="s">
        <v>327</v>
      </c>
      <c r="U16" s="156">
        <v>1</v>
      </c>
      <c r="V16" s="156">
        <f t="shared" ref="V16:V21" si="6">ROUND(E16*U16,2)</f>
        <v>24</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6</v>
      </c>
      <c r="B17" s="188" t="s">
        <v>4424</v>
      </c>
      <c r="C17" s="198" t="s">
        <v>4425</v>
      </c>
      <c r="D17" s="189" t="s">
        <v>4426</v>
      </c>
      <c r="E17" s="190">
        <v>8</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1</v>
      </c>
      <c r="V17" s="156">
        <f t="shared" si="6"/>
        <v>8</v>
      </c>
      <c r="W17" s="156"/>
      <c r="X17" s="156" t="s">
        <v>373</v>
      </c>
      <c r="Y17" s="145"/>
      <c r="Z17" s="145"/>
      <c r="AA17" s="145"/>
      <c r="AB17" s="145"/>
      <c r="AC17" s="145"/>
      <c r="AD17" s="145"/>
      <c r="AE17" s="145"/>
      <c r="AF17" s="145"/>
      <c r="AG17" s="145" t="s">
        <v>4427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7</v>
      </c>
      <c r="B18" s="188" t="s">
        <v>4428</v>
      </c>
      <c r="C18" s="198" t="s">
        <v>4429</v>
      </c>
      <c r="D18" s="189" t="s">
        <v>4426</v>
      </c>
      <c r="E18" s="190">
        <v>48</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373</v>
      </c>
      <c r="Y18" s="145"/>
      <c r="Z18" s="145"/>
      <c r="AA18" s="145"/>
      <c r="AB18" s="145"/>
      <c r="AC18" s="145"/>
      <c r="AD18" s="145"/>
      <c r="AE18" s="145"/>
      <c r="AF18" s="145"/>
      <c r="AG18" s="145" t="s">
        <v>374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8</v>
      </c>
      <c r="B19" s="188" t="s">
        <v>4430</v>
      </c>
      <c r="C19" s="198" t="s">
        <v>4431</v>
      </c>
      <c r="D19" s="189" t="s">
        <v>4426</v>
      </c>
      <c r="E19" s="190">
        <v>72</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9</v>
      </c>
      <c r="B20" s="188" t="s">
        <v>4432</v>
      </c>
      <c r="C20" s="198" t="s">
        <v>4433</v>
      </c>
      <c r="D20" s="189" t="s">
        <v>4434</v>
      </c>
      <c r="E20" s="190">
        <v>1</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10</v>
      </c>
      <c r="B21" s="188" t="s">
        <v>4435</v>
      </c>
      <c r="C21" s="198" t="s">
        <v>4436</v>
      </c>
      <c r="D21" s="189" t="s">
        <v>4434</v>
      </c>
      <c r="E21" s="190">
        <v>3</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373</v>
      </c>
      <c r="Y21" s="145"/>
      <c r="Z21" s="145"/>
      <c r="AA21" s="145"/>
      <c r="AB21" s="145"/>
      <c r="AC21" s="145"/>
      <c r="AD21" s="145"/>
      <c r="AE21" s="145"/>
      <c r="AF21" s="145"/>
      <c r="AG21" s="145" t="s">
        <v>374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79"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4437</v>
      </c>
      <c r="C23" s="180" t="s">
        <v>4438</v>
      </c>
      <c r="D23" s="173" t="s">
        <v>758</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3497</v>
      </c>
      <c r="S23" s="176" t="s">
        <v>327</v>
      </c>
      <c r="T23" s="177" t="s">
        <v>327</v>
      </c>
      <c r="U23" s="156">
        <v>0.107</v>
      </c>
      <c r="V23" s="156">
        <f>ROUND(E23*U23,2)</f>
        <v>44.08</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4439</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4440</v>
      </c>
      <c r="C25" s="180" t="s">
        <v>4441</v>
      </c>
      <c r="D25" s="173" t="s">
        <v>758</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3497</v>
      </c>
      <c r="S25" s="176" t="s">
        <v>327</v>
      </c>
      <c r="T25" s="177" t="s">
        <v>327</v>
      </c>
      <c r="U25" s="156">
        <v>0.13900000000000001</v>
      </c>
      <c r="V25" s="156">
        <f>ROUND(E25*U25,2)</f>
        <v>63.52</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4442</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13</v>
      </c>
      <c r="B27" s="188" t="s">
        <v>4443</v>
      </c>
      <c r="C27" s="198" t="s">
        <v>4444</v>
      </c>
      <c r="D27" s="189" t="s">
        <v>758</v>
      </c>
      <c r="E27" s="190">
        <v>18</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t="s">
        <v>3497</v>
      </c>
      <c r="S27" s="192" t="s">
        <v>327</v>
      </c>
      <c r="T27" s="193" t="s">
        <v>327</v>
      </c>
      <c r="U27" s="156">
        <v>0.188</v>
      </c>
      <c r="V27" s="156">
        <f>ROUND(E27*U27,2)</f>
        <v>3.38</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14</v>
      </c>
      <c r="B28" s="188" t="s">
        <v>4445</v>
      </c>
      <c r="C28" s="198" t="s">
        <v>4446</v>
      </c>
      <c r="D28" s="189" t="s">
        <v>758</v>
      </c>
      <c r="E28" s="190">
        <v>9</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t="s">
        <v>3497</v>
      </c>
      <c r="S28" s="192" t="s">
        <v>327</v>
      </c>
      <c r="T28" s="193" t="s">
        <v>327</v>
      </c>
      <c r="U28" s="156">
        <v>0.105</v>
      </c>
      <c r="V28" s="156">
        <f>ROUND(E28*U28,2)</f>
        <v>0.95</v>
      </c>
      <c r="W28" s="156"/>
      <c r="X28" s="156" t="s">
        <v>373</v>
      </c>
      <c r="Y28" s="145"/>
      <c r="Z28" s="145"/>
      <c r="AA28" s="145"/>
      <c r="AB28" s="145"/>
      <c r="AC28" s="145"/>
      <c r="AD28" s="145"/>
      <c r="AE28" s="145"/>
      <c r="AF28" s="145"/>
      <c r="AG28" s="145" t="s">
        <v>374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4447</v>
      </c>
      <c r="C29" s="180" t="s">
        <v>4448</v>
      </c>
      <c r="D29" s="173" t="s">
        <v>758</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3497</v>
      </c>
      <c r="S29" s="176" t="s">
        <v>327</v>
      </c>
      <c r="T29" s="177" t="s">
        <v>327</v>
      </c>
      <c r="U29" s="156">
        <v>0.13500000000000001</v>
      </c>
      <c r="V29" s="156">
        <f>ROUND(E29*U29,2)</f>
        <v>16.2</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4449</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16</v>
      </c>
      <c r="B31" s="188" t="s">
        <v>4450</v>
      </c>
      <c r="C31" s="198" t="s">
        <v>4451</v>
      </c>
      <c r="D31" s="189" t="s">
        <v>4434</v>
      </c>
      <c r="E31" s="190">
        <v>1</v>
      </c>
      <c r="F31" s="191"/>
      <c r="G31" s="192">
        <f t="shared" ref="G31:G44" si="7">ROUND(E31*F31,2)</f>
        <v>0</v>
      </c>
      <c r="H31" s="191"/>
      <c r="I31" s="192">
        <f t="shared" ref="I31:I44" si="8">ROUND(E31*H31,2)</f>
        <v>0</v>
      </c>
      <c r="J31" s="191"/>
      <c r="K31" s="192">
        <f t="shared" ref="K31:K44" si="9">ROUND(E31*J31,2)</f>
        <v>0</v>
      </c>
      <c r="L31" s="192">
        <v>15</v>
      </c>
      <c r="M31" s="192">
        <f t="shared" ref="M31:M44" si="10">G31*(1+L31/100)</f>
        <v>0</v>
      </c>
      <c r="N31" s="190">
        <v>0</v>
      </c>
      <c r="O31" s="190">
        <f t="shared" ref="O31:O44" si="11">ROUND(E31*N31,2)</f>
        <v>0</v>
      </c>
      <c r="P31" s="190">
        <v>0</v>
      </c>
      <c r="Q31" s="190">
        <f t="shared" ref="Q31:Q44" si="12">ROUND(E31*P31,2)</f>
        <v>0</v>
      </c>
      <c r="R31" s="192"/>
      <c r="S31" s="192" t="s">
        <v>760</v>
      </c>
      <c r="T31" s="193" t="s">
        <v>328</v>
      </c>
      <c r="U31" s="156">
        <v>0.20399999999999999</v>
      </c>
      <c r="V31" s="156">
        <f t="shared" ref="V31:V44" si="13">ROUND(E31*U31,2)</f>
        <v>0.2</v>
      </c>
      <c r="W31" s="156"/>
      <c r="X31" s="156" t="s">
        <v>373</v>
      </c>
      <c r="Y31" s="145"/>
      <c r="Z31" s="145"/>
      <c r="AA31" s="145"/>
      <c r="AB31" s="145"/>
      <c r="AC31" s="145"/>
      <c r="AD31" s="145"/>
      <c r="AE31" s="145"/>
      <c r="AF31" s="145"/>
      <c r="AG31" s="145" t="s">
        <v>374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17</v>
      </c>
      <c r="B32" s="188" t="s">
        <v>4452</v>
      </c>
      <c r="C32" s="198" t="s">
        <v>4453</v>
      </c>
      <c r="D32" s="189" t="s">
        <v>701</v>
      </c>
      <c r="E32" s="190">
        <v>10</v>
      </c>
      <c r="F32" s="191"/>
      <c r="G32" s="192">
        <f t="shared" si="7"/>
        <v>0</v>
      </c>
      <c r="H32" s="191"/>
      <c r="I32" s="192">
        <f t="shared" si="8"/>
        <v>0</v>
      </c>
      <c r="J32" s="191"/>
      <c r="K32" s="192">
        <f t="shared" si="9"/>
        <v>0</v>
      </c>
      <c r="L32" s="192">
        <v>15</v>
      </c>
      <c r="M32" s="192">
        <f t="shared" si="10"/>
        <v>0</v>
      </c>
      <c r="N32" s="190">
        <v>0</v>
      </c>
      <c r="O32" s="190">
        <f t="shared" si="11"/>
        <v>0</v>
      </c>
      <c r="P32" s="190">
        <v>0</v>
      </c>
      <c r="Q32" s="190">
        <f t="shared" si="12"/>
        <v>0</v>
      </c>
      <c r="R32" s="192" t="s">
        <v>506</v>
      </c>
      <c r="S32" s="192" t="s">
        <v>327</v>
      </c>
      <c r="T32" s="193" t="s">
        <v>327</v>
      </c>
      <c r="U32" s="156">
        <v>0</v>
      </c>
      <c r="V32" s="156">
        <f t="shared" si="13"/>
        <v>0</v>
      </c>
      <c r="W32" s="156"/>
      <c r="X32" s="156" t="s">
        <v>507</v>
      </c>
      <c r="Y32" s="145"/>
      <c r="Z32" s="145"/>
      <c r="AA32" s="145"/>
      <c r="AB32" s="145"/>
      <c r="AC32" s="145"/>
      <c r="AD32" s="145"/>
      <c r="AE32" s="145"/>
      <c r="AF32" s="145"/>
      <c r="AG32" s="145" t="s">
        <v>508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87">
        <v>18</v>
      </c>
      <c r="B33" s="188" t="s">
        <v>4454</v>
      </c>
      <c r="C33" s="198" t="s">
        <v>4455</v>
      </c>
      <c r="D33" s="189" t="s">
        <v>758</v>
      </c>
      <c r="E33" s="190">
        <v>9</v>
      </c>
      <c r="F33" s="191"/>
      <c r="G33" s="192">
        <f t="shared" si="7"/>
        <v>0</v>
      </c>
      <c r="H33" s="191"/>
      <c r="I33" s="192">
        <f t="shared" si="8"/>
        <v>0</v>
      </c>
      <c r="J33" s="191"/>
      <c r="K33" s="192">
        <f t="shared" si="9"/>
        <v>0</v>
      </c>
      <c r="L33" s="192">
        <v>15</v>
      </c>
      <c r="M33" s="192">
        <f t="shared" si="10"/>
        <v>0</v>
      </c>
      <c r="N33" s="190">
        <v>4.0000000000000003E-5</v>
      </c>
      <c r="O33" s="190">
        <f t="shared" si="11"/>
        <v>0</v>
      </c>
      <c r="P33" s="190">
        <v>0</v>
      </c>
      <c r="Q33" s="190">
        <f t="shared" si="12"/>
        <v>0</v>
      </c>
      <c r="R33" s="192" t="s">
        <v>506</v>
      </c>
      <c r="S33" s="192" t="s">
        <v>327</v>
      </c>
      <c r="T33" s="193" t="s">
        <v>327</v>
      </c>
      <c r="U33" s="156">
        <v>0</v>
      </c>
      <c r="V33" s="156">
        <f t="shared" si="13"/>
        <v>0</v>
      </c>
      <c r="W33" s="156"/>
      <c r="X33" s="156" t="s">
        <v>507</v>
      </c>
      <c r="Y33" s="145"/>
      <c r="Z33" s="145"/>
      <c r="AA33" s="145"/>
      <c r="AB33" s="145"/>
      <c r="AC33" s="145"/>
      <c r="AD33" s="145"/>
      <c r="AE33" s="145"/>
      <c r="AF33" s="145"/>
      <c r="AG33" s="145" t="s">
        <v>508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87">
        <v>19</v>
      </c>
      <c r="B34" s="188" t="s">
        <v>4456</v>
      </c>
      <c r="C34" s="198" t="s">
        <v>4457</v>
      </c>
      <c r="D34" s="189" t="s">
        <v>758</v>
      </c>
      <c r="E34" s="190">
        <v>80</v>
      </c>
      <c r="F34" s="191"/>
      <c r="G34" s="192">
        <f t="shared" si="7"/>
        <v>0</v>
      </c>
      <c r="H34" s="191"/>
      <c r="I34" s="192">
        <f t="shared" si="8"/>
        <v>0</v>
      </c>
      <c r="J34" s="191"/>
      <c r="K34" s="192">
        <f t="shared" si="9"/>
        <v>0</v>
      </c>
      <c r="L34" s="192">
        <v>15</v>
      </c>
      <c r="M34" s="192">
        <f t="shared" si="10"/>
        <v>0</v>
      </c>
      <c r="N34" s="190">
        <v>6.0000000000000002E-5</v>
      </c>
      <c r="O34" s="190">
        <f t="shared" si="11"/>
        <v>0</v>
      </c>
      <c r="P34" s="190">
        <v>0</v>
      </c>
      <c r="Q34" s="190">
        <f t="shared" si="12"/>
        <v>0</v>
      </c>
      <c r="R34" s="192" t="s">
        <v>506</v>
      </c>
      <c r="S34" s="192" t="s">
        <v>327</v>
      </c>
      <c r="T34" s="193" t="s">
        <v>327</v>
      </c>
      <c r="U34" s="156">
        <v>0</v>
      </c>
      <c r="V34" s="156">
        <f t="shared" si="13"/>
        <v>0</v>
      </c>
      <c r="W34" s="156"/>
      <c r="X34" s="156" t="s">
        <v>507</v>
      </c>
      <c r="Y34" s="145"/>
      <c r="Z34" s="145"/>
      <c r="AA34" s="145"/>
      <c r="AB34" s="145"/>
      <c r="AC34" s="145"/>
      <c r="AD34" s="145"/>
      <c r="AE34" s="145"/>
      <c r="AF34" s="145"/>
      <c r="AG34" s="145" t="s">
        <v>508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20</v>
      </c>
      <c r="B35" s="188" t="s">
        <v>4458</v>
      </c>
      <c r="C35" s="198" t="s">
        <v>4459</v>
      </c>
      <c r="D35" s="189" t="s">
        <v>701</v>
      </c>
      <c r="E35" s="190">
        <v>500</v>
      </c>
      <c r="F35" s="191"/>
      <c r="G35" s="192">
        <f t="shared" si="7"/>
        <v>0</v>
      </c>
      <c r="H35" s="191"/>
      <c r="I35" s="192">
        <f t="shared" si="8"/>
        <v>0</v>
      </c>
      <c r="J35" s="191"/>
      <c r="K35" s="192">
        <f t="shared" si="9"/>
        <v>0</v>
      </c>
      <c r="L35" s="192">
        <v>15</v>
      </c>
      <c r="M35" s="192">
        <f t="shared" si="10"/>
        <v>0</v>
      </c>
      <c r="N35" s="190">
        <v>0</v>
      </c>
      <c r="O35" s="190">
        <f t="shared" si="11"/>
        <v>0</v>
      </c>
      <c r="P35" s="190">
        <v>0</v>
      </c>
      <c r="Q35" s="190">
        <f t="shared" si="12"/>
        <v>0</v>
      </c>
      <c r="R35" s="192" t="s">
        <v>506</v>
      </c>
      <c r="S35" s="192" t="s">
        <v>327</v>
      </c>
      <c r="T35" s="193" t="s">
        <v>327</v>
      </c>
      <c r="U35" s="156">
        <v>0</v>
      </c>
      <c r="V35" s="156">
        <f t="shared" si="13"/>
        <v>0</v>
      </c>
      <c r="W35" s="156"/>
      <c r="X35" s="156" t="s">
        <v>507</v>
      </c>
      <c r="Y35" s="145"/>
      <c r="Z35" s="145"/>
      <c r="AA35" s="145"/>
      <c r="AB35" s="145"/>
      <c r="AC35" s="145"/>
      <c r="AD35" s="145"/>
      <c r="AE35" s="145"/>
      <c r="AF35" s="145"/>
      <c r="AG35" s="145" t="s">
        <v>508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21</v>
      </c>
      <c r="B36" s="188" t="s">
        <v>4460</v>
      </c>
      <c r="C36" s="198" t="s">
        <v>4461</v>
      </c>
      <c r="D36" s="189" t="s">
        <v>701</v>
      </c>
      <c r="E36" s="190">
        <v>5</v>
      </c>
      <c r="F36" s="191"/>
      <c r="G36" s="192">
        <f t="shared" si="7"/>
        <v>0</v>
      </c>
      <c r="H36" s="191"/>
      <c r="I36" s="192">
        <f t="shared" si="8"/>
        <v>0</v>
      </c>
      <c r="J36" s="191"/>
      <c r="K36" s="192">
        <f t="shared" si="9"/>
        <v>0</v>
      </c>
      <c r="L36" s="192">
        <v>15</v>
      </c>
      <c r="M36" s="192">
        <f t="shared" si="10"/>
        <v>0</v>
      </c>
      <c r="N36" s="190">
        <v>0</v>
      </c>
      <c r="O36" s="190">
        <f t="shared" si="11"/>
        <v>0</v>
      </c>
      <c r="P36" s="190">
        <v>0</v>
      </c>
      <c r="Q36" s="190">
        <f t="shared" si="12"/>
        <v>0</v>
      </c>
      <c r="R36" s="192" t="s">
        <v>506</v>
      </c>
      <c r="S36" s="192" t="s">
        <v>327</v>
      </c>
      <c r="T36" s="193" t="s">
        <v>327</v>
      </c>
      <c r="U36" s="156">
        <v>0</v>
      </c>
      <c r="V36" s="156">
        <f t="shared" si="13"/>
        <v>0</v>
      </c>
      <c r="W36" s="156"/>
      <c r="X36" s="156" t="s">
        <v>507</v>
      </c>
      <c r="Y36" s="145"/>
      <c r="Z36" s="145"/>
      <c r="AA36" s="145"/>
      <c r="AB36" s="145"/>
      <c r="AC36" s="145"/>
      <c r="AD36" s="145"/>
      <c r="AE36" s="145"/>
      <c r="AF36" s="145"/>
      <c r="AG36" s="145" t="s">
        <v>508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87">
        <v>22</v>
      </c>
      <c r="B37" s="188" t="s">
        <v>4462</v>
      </c>
      <c r="C37" s="198" t="s">
        <v>4463</v>
      </c>
      <c r="D37" s="189" t="s">
        <v>758</v>
      </c>
      <c r="E37" s="190">
        <v>40</v>
      </c>
      <c r="F37" s="191"/>
      <c r="G37" s="192">
        <f t="shared" si="7"/>
        <v>0</v>
      </c>
      <c r="H37" s="191"/>
      <c r="I37" s="192">
        <f t="shared" si="8"/>
        <v>0</v>
      </c>
      <c r="J37" s="191"/>
      <c r="K37" s="192">
        <f t="shared" si="9"/>
        <v>0</v>
      </c>
      <c r="L37" s="192">
        <v>15</v>
      </c>
      <c r="M37" s="192">
        <f t="shared" si="10"/>
        <v>0</v>
      </c>
      <c r="N37" s="190">
        <v>8.0000000000000007E-5</v>
      </c>
      <c r="O37" s="190">
        <f t="shared" si="11"/>
        <v>0</v>
      </c>
      <c r="P37" s="190">
        <v>0</v>
      </c>
      <c r="Q37" s="190">
        <f t="shared" si="12"/>
        <v>0</v>
      </c>
      <c r="R37" s="192" t="s">
        <v>506</v>
      </c>
      <c r="S37" s="192" t="s">
        <v>327</v>
      </c>
      <c r="T37" s="193" t="s">
        <v>327</v>
      </c>
      <c r="U37" s="156">
        <v>0</v>
      </c>
      <c r="V37" s="156">
        <f t="shared" si="13"/>
        <v>0</v>
      </c>
      <c r="W37" s="156"/>
      <c r="X37" s="156" t="s">
        <v>507</v>
      </c>
      <c r="Y37" s="145"/>
      <c r="Z37" s="145"/>
      <c r="AA37" s="145"/>
      <c r="AB37" s="145"/>
      <c r="AC37" s="145"/>
      <c r="AD37" s="145"/>
      <c r="AE37" s="145"/>
      <c r="AF37" s="145"/>
      <c r="AG37" s="145" t="s">
        <v>508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87">
        <v>23</v>
      </c>
      <c r="B38" s="188" t="s">
        <v>4464</v>
      </c>
      <c r="C38" s="198" t="s">
        <v>4465</v>
      </c>
      <c r="D38" s="189" t="s">
        <v>758</v>
      </c>
      <c r="E38" s="190">
        <v>53</v>
      </c>
      <c r="F38" s="191"/>
      <c r="G38" s="192">
        <f t="shared" si="7"/>
        <v>0</v>
      </c>
      <c r="H38" s="191"/>
      <c r="I38" s="192">
        <f t="shared" si="8"/>
        <v>0</v>
      </c>
      <c r="J38" s="191"/>
      <c r="K38" s="192">
        <f t="shared" si="9"/>
        <v>0</v>
      </c>
      <c r="L38" s="192">
        <v>15</v>
      </c>
      <c r="M38" s="192">
        <f t="shared" si="10"/>
        <v>0</v>
      </c>
      <c r="N38" s="190">
        <v>5.0000000000000002E-5</v>
      </c>
      <c r="O38" s="190">
        <f t="shared" si="11"/>
        <v>0</v>
      </c>
      <c r="P38" s="190">
        <v>0</v>
      </c>
      <c r="Q38" s="190">
        <f t="shared" si="12"/>
        <v>0</v>
      </c>
      <c r="R38" s="192" t="s">
        <v>506</v>
      </c>
      <c r="S38" s="192" t="s">
        <v>327</v>
      </c>
      <c r="T38" s="193" t="s">
        <v>327</v>
      </c>
      <c r="U38" s="156">
        <v>0</v>
      </c>
      <c r="V38" s="156">
        <f t="shared" si="13"/>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87">
        <v>24</v>
      </c>
      <c r="B39" s="188" t="s">
        <v>4466</v>
      </c>
      <c r="C39" s="198" t="s">
        <v>4467</v>
      </c>
      <c r="D39" s="189" t="s">
        <v>758</v>
      </c>
      <c r="E39" s="190">
        <v>29</v>
      </c>
      <c r="F39" s="191"/>
      <c r="G39" s="192">
        <f t="shared" si="7"/>
        <v>0</v>
      </c>
      <c r="H39" s="191"/>
      <c r="I39" s="192">
        <f t="shared" si="8"/>
        <v>0</v>
      </c>
      <c r="J39" s="191"/>
      <c r="K39" s="192">
        <f t="shared" si="9"/>
        <v>0</v>
      </c>
      <c r="L39" s="192">
        <v>15</v>
      </c>
      <c r="M39" s="192">
        <f t="shared" si="10"/>
        <v>0</v>
      </c>
      <c r="N39" s="190">
        <v>2.9E-4</v>
      </c>
      <c r="O39" s="190">
        <f t="shared" si="11"/>
        <v>0.01</v>
      </c>
      <c r="P39" s="190">
        <v>0</v>
      </c>
      <c r="Q39" s="190">
        <f t="shared" si="12"/>
        <v>0</v>
      </c>
      <c r="R39" s="192" t="s">
        <v>506</v>
      </c>
      <c r="S39" s="192" t="s">
        <v>327</v>
      </c>
      <c r="T39" s="193" t="s">
        <v>327</v>
      </c>
      <c r="U39" s="156">
        <v>0</v>
      </c>
      <c r="V39" s="156">
        <f t="shared" si="13"/>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87">
        <v>25</v>
      </c>
      <c r="B40" s="188" t="s">
        <v>4468</v>
      </c>
      <c r="C40" s="198" t="s">
        <v>4469</v>
      </c>
      <c r="D40" s="189" t="s">
        <v>758</v>
      </c>
      <c r="E40" s="190">
        <v>330</v>
      </c>
      <c r="F40" s="191"/>
      <c r="G40" s="192">
        <f t="shared" si="7"/>
        <v>0</v>
      </c>
      <c r="H40" s="191"/>
      <c r="I40" s="192">
        <f t="shared" si="8"/>
        <v>0</v>
      </c>
      <c r="J40" s="191"/>
      <c r="K40" s="192">
        <f t="shared" si="9"/>
        <v>0</v>
      </c>
      <c r="L40" s="192">
        <v>15</v>
      </c>
      <c r="M40" s="192">
        <f t="shared" si="10"/>
        <v>0</v>
      </c>
      <c r="N40" s="190">
        <v>3.1E-4</v>
      </c>
      <c r="O40" s="190">
        <f t="shared" si="11"/>
        <v>0.1</v>
      </c>
      <c r="P40" s="190">
        <v>0</v>
      </c>
      <c r="Q40" s="190">
        <f t="shared" si="12"/>
        <v>0</v>
      </c>
      <c r="R40" s="192" t="s">
        <v>506</v>
      </c>
      <c r="S40" s="192" t="s">
        <v>327</v>
      </c>
      <c r="T40" s="193" t="s">
        <v>327</v>
      </c>
      <c r="U40" s="156">
        <v>0</v>
      </c>
      <c r="V40" s="156">
        <f t="shared" si="13"/>
        <v>0</v>
      </c>
      <c r="W40" s="156"/>
      <c r="X40" s="156" t="s">
        <v>507</v>
      </c>
      <c r="Y40" s="145"/>
      <c r="Z40" s="145"/>
      <c r="AA40" s="145"/>
      <c r="AB40" s="145"/>
      <c r="AC40" s="145"/>
      <c r="AD40" s="145"/>
      <c r="AE40" s="145"/>
      <c r="AF40" s="145"/>
      <c r="AG40" s="145" t="s">
        <v>508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87">
        <v>26</v>
      </c>
      <c r="B41" s="188" t="s">
        <v>4470</v>
      </c>
      <c r="C41" s="198" t="s">
        <v>4471</v>
      </c>
      <c r="D41" s="189" t="s">
        <v>758</v>
      </c>
      <c r="E41" s="190">
        <v>279</v>
      </c>
      <c r="F41" s="191"/>
      <c r="G41" s="192">
        <f t="shared" si="7"/>
        <v>0</v>
      </c>
      <c r="H41" s="191"/>
      <c r="I41" s="192">
        <f t="shared" si="8"/>
        <v>0</v>
      </c>
      <c r="J41" s="191"/>
      <c r="K41" s="192">
        <f t="shared" si="9"/>
        <v>0</v>
      </c>
      <c r="L41" s="192">
        <v>15</v>
      </c>
      <c r="M41" s="192">
        <f t="shared" si="10"/>
        <v>0</v>
      </c>
      <c r="N41" s="190">
        <v>3.4000000000000002E-4</v>
      </c>
      <c r="O41" s="190">
        <f t="shared" si="11"/>
        <v>0.09</v>
      </c>
      <c r="P41" s="190">
        <v>0</v>
      </c>
      <c r="Q41" s="190">
        <f t="shared" si="12"/>
        <v>0</v>
      </c>
      <c r="R41" s="192" t="s">
        <v>506</v>
      </c>
      <c r="S41" s="192" t="s">
        <v>327</v>
      </c>
      <c r="T41" s="193" t="s">
        <v>327</v>
      </c>
      <c r="U41" s="156">
        <v>0</v>
      </c>
      <c r="V41" s="156">
        <f t="shared" si="13"/>
        <v>0</v>
      </c>
      <c r="W41" s="156"/>
      <c r="X41" s="156" t="s">
        <v>507</v>
      </c>
      <c r="Y41" s="145"/>
      <c r="Z41" s="145"/>
      <c r="AA41" s="145"/>
      <c r="AB41" s="145"/>
      <c r="AC41" s="145"/>
      <c r="AD41" s="145"/>
      <c r="AE41" s="145"/>
      <c r="AF41" s="145"/>
      <c r="AG41" s="145" t="s">
        <v>508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87">
        <v>27</v>
      </c>
      <c r="B42" s="188" t="s">
        <v>4472</v>
      </c>
      <c r="C42" s="198" t="s">
        <v>4473</v>
      </c>
      <c r="D42" s="189" t="s">
        <v>758</v>
      </c>
      <c r="E42" s="190">
        <v>178</v>
      </c>
      <c r="F42" s="191"/>
      <c r="G42" s="192">
        <f t="shared" si="7"/>
        <v>0</v>
      </c>
      <c r="H42" s="191"/>
      <c r="I42" s="192">
        <f t="shared" si="8"/>
        <v>0</v>
      </c>
      <c r="J42" s="191"/>
      <c r="K42" s="192">
        <f t="shared" si="9"/>
        <v>0</v>
      </c>
      <c r="L42" s="192">
        <v>15</v>
      </c>
      <c r="M42" s="192">
        <f t="shared" si="10"/>
        <v>0</v>
      </c>
      <c r="N42" s="190">
        <v>7.3999999999999999E-4</v>
      </c>
      <c r="O42" s="190">
        <f t="shared" si="11"/>
        <v>0.13</v>
      </c>
      <c r="P42" s="190">
        <v>0</v>
      </c>
      <c r="Q42" s="190">
        <f t="shared" si="12"/>
        <v>0</v>
      </c>
      <c r="R42" s="192" t="s">
        <v>506</v>
      </c>
      <c r="S42" s="192" t="s">
        <v>327</v>
      </c>
      <c r="T42" s="193" t="s">
        <v>327</v>
      </c>
      <c r="U42" s="156">
        <v>0</v>
      </c>
      <c r="V42" s="156">
        <f t="shared" si="13"/>
        <v>0</v>
      </c>
      <c r="W42" s="156"/>
      <c r="X42" s="156" t="s">
        <v>507</v>
      </c>
      <c r="Y42" s="145"/>
      <c r="Z42" s="145"/>
      <c r="AA42" s="145"/>
      <c r="AB42" s="145"/>
      <c r="AC42" s="145"/>
      <c r="AD42" s="145"/>
      <c r="AE42" s="145"/>
      <c r="AF42" s="145"/>
      <c r="AG42" s="145" t="s">
        <v>508</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87">
        <v>28</v>
      </c>
      <c r="B43" s="188" t="s">
        <v>4474</v>
      </c>
      <c r="C43" s="198" t="s">
        <v>4475</v>
      </c>
      <c r="D43" s="189" t="s">
        <v>758</v>
      </c>
      <c r="E43" s="190">
        <v>18</v>
      </c>
      <c r="F43" s="191"/>
      <c r="G43" s="192">
        <f t="shared" si="7"/>
        <v>0</v>
      </c>
      <c r="H43" s="191"/>
      <c r="I43" s="192">
        <f t="shared" si="8"/>
        <v>0</v>
      </c>
      <c r="J43" s="191"/>
      <c r="K43" s="192">
        <f t="shared" si="9"/>
        <v>0</v>
      </c>
      <c r="L43" s="192">
        <v>15</v>
      </c>
      <c r="M43" s="192">
        <f t="shared" si="10"/>
        <v>0</v>
      </c>
      <c r="N43" s="190">
        <v>1.17E-3</v>
      </c>
      <c r="O43" s="190">
        <f t="shared" si="11"/>
        <v>0.02</v>
      </c>
      <c r="P43" s="190">
        <v>0</v>
      </c>
      <c r="Q43" s="190">
        <f t="shared" si="12"/>
        <v>0</v>
      </c>
      <c r="R43" s="192" t="s">
        <v>506</v>
      </c>
      <c r="S43" s="192" t="s">
        <v>327</v>
      </c>
      <c r="T43" s="193" t="s">
        <v>327</v>
      </c>
      <c r="U43" s="156">
        <v>0</v>
      </c>
      <c r="V43" s="156">
        <f t="shared" si="13"/>
        <v>0</v>
      </c>
      <c r="W43" s="156"/>
      <c r="X43" s="156" t="s">
        <v>507</v>
      </c>
      <c r="Y43" s="145"/>
      <c r="Z43" s="145"/>
      <c r="AA43" s="145"/>
      <c r="AB43" s="145"/>
      <c r="AC43" s="145"/>
      <c r="AD43" s="145"/>
      <c r="AE43" s="145"/>
      <c r="AF43" s="145"/>
      <c r="AG43" s="145" t="s">
        <v>508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4476</v>
      </c>
      <c r="C44" s="180" t="s">
        <v>4477</v>
      </c>
      <c r="D44" s="173" t="s">
        <v>505</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3064</v>
      </c>
      <c r="S44" s="176" t="s">
        <v>327</v>
      </c>
      <c r="T44" s="177" t="s">
        <v>327</v>
      </c>
      <c r="U44" s="156">
        <v>1.74</v>
      </c>
      <c r="V44" s="156">
        <f t="shared" si="13"/>
        <v>0.64</v>
      </c>
      <c r="W44" s="156"/>
      <c r="X44" s="156" t="s">
        <v>2679</v>
      </c>
      <c r="Y44" s="145"/>
      <c r="Z44" s="145"/>
      <c r="AA44" s="145"/>
      <c r="AB44" s="145"/>
      <c r="AC44" s="145"/>
      <c r="AD44" s="145"/>
      <c r="AE44" s="145"/>
      <c r="AF44" s="145"/>
      <c r="AG44" s="145" t="s">
        <v>2680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3148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2682</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4478</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4479</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79"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4480</v>
      </c>
      <c r="C50" s="180" t="s">
        <v>4481</v>
      </c>
      <c r="D50" s="173" t="s">
        <v>4482</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3497</v>
      </c>
      <c r="S50" s="176" t="s">
        <v>327</v>
      </c>
      <c r="T50" s="177" t="s">
        <v>327</v>
      </c>
      <c r="U50" s="156">
        <v>1.7629999999999999</v>
      </c>
      <c r="V50" s="156">
        <f>ROUND(E50*U50,2)</f>
        <v>1.76</v>
      </c>
      <c r="W50" s="156"/>
      <c r="X50" s="156" t="s">
        <v>373</v>
      </c>
      <c r="Y50" s="145"/>
      <c r="Z50" s="145"/>
      <c r="AA50" s="145"/>
      <c r="AB50" s="145"/>
      <c r="AC50" s="145"/>
      <c r="AD50" s="145"/>
      <c r="AE50" s="145"/>
      <c r="AF50" s="145"/>
      <c r="AG50" s="145" t="s">
        <v>4427</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4483</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4484</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4485</v>
      </c>
      <c r="C53" s="180" t="s">
        <v>4486</v>
      </c>
      <c r="D53" s="173" t="s">
        <v>701</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4487</v>
      </c>
      <c r="S53" s="176" t="s">
        <v>327</v>
      </c>
      <c r="T53" s="177" t="s">
        <v>327</v>
      </c>
      <c r="U53" s="156">
        <v>0.28799999999999998</v>
      </c>
      <c r="V53" s="156">
        <f>ROUND(E53*U53,2)</f>
        <v>0.28999999999999998</v>
      </c>
      <c r="W53" s="156"/>
      <c r="X53" s="156" t="s">
        <v>373</v>
      </c>
      <c r="Y53" s="145"/>
      <c r="Z53" s="145"/>
      <c r="AA53" s="145"/>
      <c r="AB53" s="145"/>
      <c r="AC53" s="145"/>
      <c r="AD53" s="145"/>
      <c r="AE53" s="145"/>
      <c r="AF53" s="145"/>
      <c r="AG53" s="145" t="s">
        <v>4427</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4488</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4489</v>
      </c>
      <c r="C55" s="180" t="s">
        <v>4490</v>
      </c>
      <c r="D55" s="173" t="s">
        <v>701</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506</v>
      </c>
      <c r="S55" s="176" t="s">
        <v>327</v>
      </c>
      <c r="T55" s="177" t="s">
        <v>327</v>
      </c>
      <c r="U55" s="156">
        <v>0</v>
      </c>
      <c r="V55" s="156">
        <f>ROUND(E55*U55,2)</f>
        <v>0</v>
      </c>
      <c r="W55" s="156"/>
      <c r="X55" s="156" t="s">
        <v>507</v>
      </c>
      <c r="Y55" s="145"/>
      <c r="Z55" s="145"/>
      <c r="AA55" s="145"/>
      <c r="AB55" s="145"/>
      <c r="AC55" s="145"/>
      <c r="AD55" s="145"/>
      <c r="AE55" s="145"/>
      <c r="AF55" s="145"/>
      <c r="AG55" s="145" t="s">
        <v>508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4491</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4492</v>
      </c>
      <c r="C57" s="180" t="s">
        <v>4493</v>
      </c>
      <c r="D57" s="173" t="s">
        <v>701</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760</v>
      </c>
      <c r="T57" s="177" t="s">
        <v>328</v>
      </c>
      <c r="U57" s="156">
        <v>0</v>
      </c>
      <c r="V57" s="156">
        <f>ROUND(E57*U57,2)</f>
        <v>0</v>
      </c>
      <c r="W57" s="156"/>
      <c r="X57" s="156" t="s">
        <v>507</v>
      </c>
      <c r="Y57" s="145"/>
      <c r="Z57" s="145"/>
      <c r="AA57" s="145"/>
      <c r="AB57" s="145"/>
      <c r="AC57" s="145"/>
      <c r="AD57" s="145"/>
      <c r="AE57" s="145"/>
      <c r="AF57" s="145"/>
      <c r="AG57" s="145" t="s">
        <v>508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4494</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4495</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4496</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61" t="s">
        <v>4497</v>
      </c>
      <c r="D61" s="262"/>
      <c r="E61" s="262"/>
      <c r="F61" s="262"/>
      <c r="G61" s="262"/>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61" t="s">
        <v>4498</v>
      </c>
      <c r="D62" s="262"/>
      <c r="E62" s="262"/>
      <c r="F62" s="262"/>
      <c r="G62" s="262"/>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61" t="s">
        <v>4499</v>
      </c>
      <c r="D63" s="262"/>
      <c r="E63" s="262"/>
      <c r="F63" s="262"/>
      <c r="G63" s="262"/>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61" t="s">
        <v>4500</v>
      </c>
      <c r="D64" s="262"/>
      <c r="E64" s="262"/>
      <c r="F64" s="262"/>
      <c r="G64" s="262"/>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4501</v>
      </c>
      <c r="C65" s="180" t="s">
        <v>4502</v>
      </c>
      <c r="D65" s="173" t="s">
        <v>505</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3497</v>
      </c>
      <c r="S65" s="176" t="s">
        <v>327</v>
      </c>
      <c r="T65" s="177" t="s">
        <v>327</v>
      </c>
      <c r="U65" s="156">
        <v>2.3639999999999999</v>
      </c>
      <c r="V65" s="156">
        <f>ROUND(E65*U65,2)</f>
        <v>0.04</v>
      </c>
      <c r="W65" s="156"/>
      <c r="X65" s="156" t="s">
        <v>2679</v>
      </c>
      <c r="Y65" s="145"/>
      <c r="Z65" s="145"/>
      <c r="AA65" s="145"/>
      <c r="AB65" s="145"/>
      <c r="AC65" s="145"/>
      <c r="AD65" s="145"/>
      <c r="AE65" s="145"/>
      <c r="AF65" s="145"/>
      <c r="AG65" s="145" t="s">
        <v>2680</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3521</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376</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1" t="s">
        <v>2682</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4503</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4504</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79"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87">
        <v>35</v>
      </c>
      <c r="B71" s="188" t="s">
        <v>4505</v>
      </c>
      <c r="C71" s="198" t="s">
        <v>4506</v>
      </c>
      <c r="D71" s="189" t="s">
        <v>4482</v>
      </c>
      <c r="E71" s="190">
        <v>1</v>
      </c>
      <c r="F71" s="191"/>
      <c r="G71" s="192">
        <f t="shared" ref="G71:G82" si="14">ROUND(E71*F71,2)</f>
        <v>0</v>
      </c>
      <c r="H71" s="191"/>
      <c r="I71" s="192">
        <f t="shared" ref="I71:I82" si="15">ROUND(E71*H71,2)</f>
        <v>0</v>
      </c>
      <c r="J71" s="191"/>
      <c r="K71" s="192">
        <f t="shared" ref="K71:K82" si="16">ROUND(E71*J71,2)</f>
        <v>0</v>
      </c>
      <c r="L71" s="192">
        <v>15</v>
      </c>
      <c r="M71" s="192">
        <f t="shared" ref="M71:M82" si="17">G71*(1+L71/100)</f>
        <v>0</v>
      </c>
      <c r="N71" s="190">
        <v>5.0000000000000001E-4</v>
      </c>
      <c r="O71" s="190">
        <f t="shared" ref="O71:O82" si="18">ROUND(E71*N71,2)</f>
        <v>0</v>
      </c>
      <c r="P71" s="190">
        <v>0</v>
      </c>
      <c r="Q71" s="190">
        <f t="shared" ref="Q71:Q82" si="19">ROUND(E71*P71,2)</f>
        <v>0</v>
      </c>
      <c r="R71" s="192" t="s">
        <v>4487</v>
      </c>
      <c r="S71" s="192" t="s">
        <v>327</v>
      </c>
      <c r="T71" s="193" t="s">
        <v>327</v>
      </c>
      <c r="U71" s="156">
        <v>7.524</v>
      </c>
      <c r="V71" s="156">
        <f t="shared" ref="V71:V82" si="20">ROUND(E71*U71,2)</f>
        <v>7.52</v>
      </c>
      <c r="W71" s="156"/>
      <c r="X71" s="156" t="s">
        <v>373</v>
      </c>
      <c r="Y71" s="145"/>
      <c r="Z71" s="145"/>
      <c r="AA71" s="145"/>
      <c r="AB71" s="145"/>
      <c r="AC71" s="145"/>
      <c r="AD71" s="145"/>
      <c r="AE71" s="145"/>
      <c r="AF71" s="145"/>
      <c r="AG71" s="145" t="s">
        <v>374</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36</v>
      </c>
      <c r="B72" s="188" t="s">
        <v>4507</v>
      </c>
      <c r="C72" s="198" t="s">
        <v>4508</v>
      </c>
      <c r="D72" s="189" t="s">
        <v>4482</v>
      </c>
      <c r="E72" s="190">
        <v>1</v>
      </c>
      <c r="F72" s="191"/>
      <c r="G72" s="192">
        <f t="shared" si="14"/>
        <v>0</v>
      </c>
      <c r="H72" s="191"/>
      <c r="I72" s="192">
        <f t="shared" si="15"/>
        <v>0</v>
      </c>
      <c r="J72" s="191"/>
      <c r="K72" s="192">
        <f t="shared" si="16"/>
        <v>0</v>
      </c>
      <c r="L72" s="192">
        <v>15</v>
      </c>
      <c r="M72" s="192">
        <f t="shared" si="17"/>
        <v>0</v>
      </c>
      <c r="N72" s="190">
        <v>5.1900000000000002E-3</v>
      </c>
      <c r="O72" s="190">
        <f t="shared" si="18"/>
        <v>0.01</v>
      </c>
      <c r="P72" s="190">
        <v>0</v>
      </c>
      <c r="Q72" s="190">
        <f t="shared" si="19"/>
        <v>0</v>
      </c>
      <c r="R72" s="192" t="s">
        <v>4487</v>
      </c>
      <c r="S72" s="192" t="s">
        <v>327</v>
      </c>
      <c r="T72" s="193" t="s">
        <v>327</v>
      </c>
      <c r="U72" s="156">
        <v>3.0720000000000001</v>
      </c>
      <c r="V72" s="156">
        <f t="shared" si="20"/>
        <v>3.07</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87">
        <v>37</v>
      </c>
      <c r="B73" s="188" t="s">
        <v>4509</v>
      </c>
      <c r="C73" s="198" t="s">
        <v>4510</v>
      </c>
      <c r="D73" s="189" t="s">
        <v>4482</v>
      </c>
      <c r="E73" s="190">
        <v>1</v>
      </c>
      <c r="F73" s="191"/>
      <c r="G73" s="192">
        <f t="shared" si="14"/>
        <v>0</v>
      </c>
      <c r="H73" s="191"/>
      <c r="I73" s="192">
        <f t="shared" si="15"/>
        <v>0</v>
      </c>
      <c r="J73" s="191"/>
      <c r="K73" s="192">
        <f t="shared" si="16"/>
        <v>0</v>
      </c>
      <c r="L73" s="192">
        <v>15</v>
      </c>
      <c r="M73" s="192">
        <f t="shared" si="17"/>
        <v>0</v>
      </c>
      <c r="N73" s="190">
        <v>5.1900000000000002E-3</v>
      </c>
      <c r="O73" s="190">
        <f t="shared" si="18"/>
        <v>0.01</v>
      </c>
      <c r="P73" s="190">
        <v>0</v>
      </c>
      <c r="Q73" s="190">
        <f t="shared" si="19"/>
        <v>0</v>
      </c>
      <c r="R73" s="192" t="s">
        <v>4487</v>
      </c>
      <c r="S73" s="192" t="s">
        <v>327</v>
      </c>
      <c r="T73" s="193" t="s">
        <v>327</v>
      </c>
      <c r="U73" s="156">
        <v>4.9779999999999998</v>
      </c>
      <c r="V73" s="156">
        <f t="shared" si="20"/>
        <v>4.9800000000000004</v>
      </c>
      <c r="W73" s="156"/>
      <c r="X73" s="156" t="s">
        <v>373</v>
      </c>
      <c r="Y73" s="145"/>
      <c r="Z73" s="145"/>
      <c r="AA73" s="145"/>
      <c r="AB73" s="145"/>
      <c r="AC73" s="145"/>
      <c r="AD73" s="145"/>
      <c r="AE73" s="145"/>
      <c r="AF73" s="145"/>
      <c r="AG73" s="145" t="s">
        <v>374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87">
        <v>38</v>
      </c>
      <c r="B74" s="188" t="s">
        <v>4511</v>
      </c>
      <c r="C74" s="198" t="s">
        <v>4512</v>
      </c>
      <c r="D74" s="189" t="s">
        <v>4482</v>
      </c>
      <c r="E74" s="190">
        <v>1</v>
      </c>
      <c r="F74" s="191"/>
      <c r="G74" s="192">
        <f t="shared" si="14"/>
        <v>0</v>
      </c>
      <c r="H74" s="191"/>
      <c r="I74" s="192">
        <f t="shared" si="15"/>
        <v>0</v>
      </c>
      <c r="J74" s="191"/>
      <c r="K74" s="192">
        <f t="shared" si="16"/>
        <v>0</v>
      </c>
      <c r="L74" s="192">
        <v>15</v>
      </c>
      <c r="M74" s="192">
        <f t="shared" si="17"/>
        <v>0</v>
      </c>
      <c r="N74" s="190">
        <v>3.16E-3</v>
      </c>
      <c r="O74" s="190">
        <f t="shared" si="18"/>
        <v>0</v>
      </c>
      <c r="P74" s="190">
        <v>0</v>
      </c>
      <c r="Q74" s="190">
        <f t="shared" si="19"/>
        <v>0</v>
      </c>
      <c r="R74" s="192" t="s">
        <v>4487</v>
      </c>
      <c r="S74" s="192" t="s">
        <v>327</v>
      </c>
      <c r="T74" s="193" t="s">
        <v>327</v>
      </c>
      <c r="U74" s="156">
        <v>0.95699999999999996</v>
      </c>
      <c r="V74" s="156">
        <f t="shared" si="20"/>
        <v>0.96</v>
      </c>
      <c r="W74" s="156"/>
      <c r="X74" s="156" t="s">
        <v>373</v>
      </c>
      <c r="Y74" s="145"/>
      <c r="Z74" s="145"/>
      <c r="AA74" s="145"/>
      <c r="AB74" s="145"/>
      <c r="AC74" s="145"/>
      <c r="AD74" s="145"/>
      <c r="AE74" s="145"/>
      <c r="AF74" s="145"/>
      <c r="AG74" s="145" t="s">
        <v>374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39</v>
      </c>
      <c r="B75" s="188" t="s">
        <v>4513</v>
      </c>
      <c r="C75" s="198" t="s">
        <v>4514</v>
      </c>
      <c r="D75" s="189" t="s">
        <v>4482</v>
      </c>
      <c r="E75" s="190">
        <v>5</v>
      </c>
      <c r="F75" s="191"/>
      <c r="G75" s="192">
        <f t="shared" si="14"/>
        <v>0</v>
      </c>
      <c r="H75" s="191"/>
      <c r="I75" s="192">
        <f t="shared" si="15"/>
        <v>0</v>
      </c>
      <c r="J75" s="191"/>
      <c r="K75" s="192">
        <f t="shared" si="16"/>
        <v>0</v>
      </c>
      <c r="L75" s="192">
        <v>15</v>
      </c>
      <c r="M75" s="192">
        <f t="shared" si="17"/>
        <v>0</v>
      </c>
      <c r="N75" s="190">
        <v>0</v>
      </c>
      <c r="O75" s="190">
        <f t="shared" si="18"/>
        <v>0</v>
      </c>
      <c r="P75" s="190">
        <v>0</v>
      </c>
      <c r="Q75" s="190">
        <f t="shared" si="19"/>
        <v>0</v>
      </c>
      <c r="R75" s="192" t="s">
        <v>4487</v>
      </c>
      <c r="S75" s="192" t="s">
        <v>327</v>
      </c>
      <c r="T75" s="193" t="s">
        <v>327</v>
      </c>
      <c r="U75" s="156">
        <v>0.28100000000000003</v>
      </c>
      <c r="V75" s="156">
        <f t="shared" si="20"/>
        <v>1.41</v>
      </c>
      <c r="W75" s="156"/>
      <c r="X75" s="156" t="s">
        <v>373</v>
      </c>
      <c r="Y75" s="145"/>
      <c r="Z75" s="145"/>
      <c r="AA75" s="145"/>
      <c r="AB75" s="145"/>
      <c r="AC75" s="145"/>
      <c r="AD75" s="145"/>
      <c r="AE75" s="145"/>
      <c r="AF75" s="145"/>
      <c r="AG75" s="145" t="s">
        <v>374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40</v>
      </c>
      <c r="B76" s="188" t="s">
        <v>4515</v>
      </c>
      <c r="C76" s="198" t="s">
        <v>4516</v>
      </c>
      <c r="D76" s="189" t="s">
        <v>4482</v>
      </c>
      <c r="E76" s="190">
        <v>3</v>
      </c>
      <c r="F76" s="191"/>
      <c r="G76" s="192">
        <f t="shared" si="14"/>
        <v>0</v>
      </c>
      <c r="H76" s="191"/>
      <c r="I76" s="192">
        <f t="shared" si="15"/>
        <v>0</v>
      </c>
      <c r="J76" s="191"/>
      <c r="K76" s="192">
        <f t="shared" si="16"/>
        <v>0</v>
      </c>
      <c r="L76" s="192">
        <v>15</v>
      </c>
      <c r="M76" s="192">
        <f t="shared" si="17"/>
        <v>0</v>
      </c>
      <c r="N76" s="190">
        <v>1.085E-2</v>
      </c>
      <c r="O76" s="190">
        <f t="shared" si="18"/>
        <v>0.03</v>
      </c>
      <c r="P76" s="190">
        <v>0</v>
      </c>
      <c r="Q76" s="190">
        <f t="shared" si="19"/>
        <v>0</v>
      </c>
      <c r="R76" s="192"/>
      <c r="S76" s="192" t="s">
        <v>760</v>
      </c>
      <c r="T76" s="193" t="s">
        <v>328</v>
      </c>
      <c r="U76" s="156">
        <v>5.2370000000000001</v>
      </c>
      <c r="V76" s="156">
        <f t="shared" si="20"/>
        <v>15.71</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41</v>
      </c>
      <c r="B77" s="188" t="s">
        <v>4517</v>
      </c>
      <c r="C77" s="198" t="s">
        <v>4518</v>
      </c>
      <c r="D77" s="189" t="s">
        <v>701</v>
      </c>
      <c r="E77" s="190">
        <v>3</v>
      </c>
      <c r="F77" s="191"/>
      <c r="G77" s="192">
        <f t="shared" si="14"/>
        <v>0</v>
      </c>
      <c r="H77" s="191"/>
      <c r="I77" s="192">
        <f t="shared" si="15"/>
        <v>0</v>
      </c>
      <c r="J77" s="191"/>
      <c r="K77" s="192">
        <f t="shared" si="16"/>
        <v>0</v>
      </c>
      <c r="L77" s="192">
        <v>15</v>
      </c>
      <c r="M77" s="192">
        <f t="shared" si="17"/>
        <v>0</v>
      </c>
      <c r="N77" s="190">
        <v>0</v>
      </c>
      <c r="O77" s="190">
        <f t="shared" si="18"/>
        <v>0</v>
      </c>
      <c r="P77" s="190">
        <v>0</v>
      </c>
      <c r="Q77" s="190">
        <f t="shared" si="19"/>
        <v>0</v>
      </c>
      <c r="R77" s="192"/>
      <c r="S77" s="192" t="s">
        <v>760</v>
      </c>
      <c r="T77" s="193" t="s">
        <v>328</v>
      </c>
      <c r="U77" s="156">
        <v>0</v>
      </c>
      <c r="V77" s="156">
        <f t="shared" si="20"/>
        <v>0</v>
      </c>
      <c r="W77" s="156"/>
      <c r="X77" s="156" t="s">
        <v>507</v>
      </c>
      <c r="Y77" s="145"/>
      <c r="Z77" s="145"/>
      <c r="AA77" s="145"/>
      <c r="AB77" s="145"/>
      <c r="AC77" s="145"/>
      <c r="AD77" s="145"/>
      <c r="AE77" s="145"/>
      <c r="AF77" s="145"/>
      <c r="AG77" s="145" t="s">
        <v>508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87">
        <v>42</v>
      </c>
      <c r="B78" s="188" t="s">
        <v>4519</v>
      </c>
      <c r="C78" s="198" t="s">
        <v>4520</v>
      </c>
      <c r="D78" s="189" t="s">
        <v>701</v>
      </c>
      <c r="E78" s="190">
        <v>3</v>
      </c>
      <c r="F78" s="191"/>
      <c r="G78" s="192">
        <f t="shared" si="14"/>
        <v>0</v>
      </c>
      <c r="H78" s="191"/>
      <c r="I78" s="192">
        <f t="shared" si="15"/>
        <v>0</v>
      </c>
      <c r="J78" s="191"/>
      <c r="K78" s="192">
        <f t="shared" si="16"/>
        <v>0</v>
      </c>
      <c r="L78" s="192">
        <v>15</v>
      </c>
      <c r="M78" s="192">
        <f t="shared" si="17"/>
        <v>0</v>
      </c>
      <c r="N78" s="190">
        <v>3.0000000000000001E-3</v>
      </c>
      <c r="O78" s="190">
        <f t="shared" si="18"/>
        <v>0.01</v>
      </c>
      <c r="P78" s="190">
        <v>0</v>
      </c>
      <c r="Q78" s="190">
        <f t="shared" si="19"/>
        <v>0</v>
      </c>
      <c r="R78" s="192" t="s">
        <v>506</v>
      </c>
      <c r="S78" s="192" t="s">
        <v>327</v>
      </c>
      <c r="T78" s="193" t="s">
        <v>327</v>
      </c>
      <c r="U78" s="156">
        <v>0</v>
      </c>
      <c r="V78" s="156">
        <f t="shared" si="20"/>
        <v>0</v>
      </c>
      <c r="W78" s="156"/>
      <c r="X78" s="156" t="s">
        <v>507</v>
      </c>
      <c r="Y78" s="145"/>
      <c r="Z78" s="145"/>
      <c r="AA78" s="145"/>
      <c r="AB78" s="145"/>
      <c r="AC78" s="145"/>
      <c r="AD78" s="145"/>
      <c r="AE78" s="145"/>
      <c r="AF78" s="145"/>
      <c r="AG78" s="145" t="s">
        <v>508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87">
        <v>43</v>
      </c>
      <c r="B79" s="188" t="s">
        <v>4521</v>
      </c>
      <c r="C79" s="198" t="s">
        <v>4522</v>
      </c>
      <c r="D79" s="189" t="s">
        <v>701</v>
      </c>
      <c r="E79" s="190">
        <v>2</v>
      </c>
      <c r="F79" s="191"/>
      <c r="G79" s="192">
        <f t="shared" si="14"/>
        <v>0</v>
      </c>
      <c r="H79" s="191"/>
      <c r="I79" s="192">
        <f t="shared" si="15"/>
        <v>0</v>
      </c>
      <c r="J79" s="191"/>
      <c r="K79" s="192">
        <f t="shared" si="16"/>
        <v>0</v>
      </c>
      <c r="L79" s="192">
        <v>15</v>
      </c>
      <c r="M79" s="192">
        <f t="shared" si="17"/>
        <v>0</v>
      </c>
      <c r="N79" s="190">
        <v>3.0000000000000001E-3</v>
      </c>
      <c r="O79" s="190">
        <f t="shared" si="18"/>
        <v>0.01</v>
      </c>
      <c r="P79" s="190">
        <v>0</v>
      </c>
      <c r="Q79" s="190">
        <f t="shared" si="19"/>
        <v>0</v>
      </c>
      <c r="R79" s="192" t="s">
        <v>506</v>
      </c>
      <c r="S79" s="192" t="s">
        <v>327</v>
      </c>
      <c r="T79" s="193" t="s">
        <v>327</v>
      </c>
      <c r="U79" s="156">
        <v>0</v>
      </c>
      <c r="V79" s="156">
        <f t="shared" si="20"/>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44</v>
      </c>
      <c r="B80" s="188" t="s">
        <v>4523</v>
      </c>
      <c r="C80" s="198" t="s">
        <v>4524</v>
      </c>
      <c r="D80" s="189" t="s">
        <v>701</v>
      </c>
      <c r="E80" s="190">
        <v>1</v>
      </c>
      <c r="F80" s="191"/>
      <c r="G80" s="192">
        <f t="shared" si="14"/>
        <v>0</v>
      </c>
      <c r="H80" s="191"/>
      <c r="I80" s="192">
        <f t="shared" si="15"/>
        <v>0</v>
      </c>
      <c r="J80" s="191"/>
      <c r="K80" s="192">
        <f t="shared" si="16"/>
        <v>0</v>
      </c>
      <c r="L80" s="192">
        <v>15</v>
      </c>
      <c r="M80" s="192">
        <f t="shared" si="17"/>
        <v>0</v>
      </c>
      <c r="N80" s="190">
        <v>3.2199999999999999E-2</v>
      </c>
      <c r="O80" s="190">
        <f t="shared" si="18"/>
        <v>0.03</v>
      </c>
      <c r="P80" s="190">
        <v>0</v>
      </c>
      <c r="Q80" s="190">
        <f t="shared" si="19"/>
        <v>0</v>
      </c>
      <c r="R80" s="192"/>
      <c r="S80" s="192" t="s">
        <v>760</v>
      </c>
      <c r="T80" s="193" t="s">
        <v>328</v>
      </c>
      <c r="U80" s="156">
        <v>0</v>
      </c>
      <c r="V80" s="156">
        <f t="shared" si="20"/>
        <v>0</v>
      </c>
      <c r="W80" s="156"/>
      <c r="X80" s="156" t="s">
        <v>507</v>
      </c>
      <c r="Y80" s="145"/>
      <c r="Z80" s="145"/>
      <c r="AA80" s="145"/>
      <c r="AB80" s="145"/>
      <c r="AC80" s="145"/>
      <c r="AD80" s="145"/>
      <c r="AE80" s="145"/>
      <c r="AF80" s="145"/>
      <c r="AG80" s="145" t="s">
        <v>508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87">
        <v>45</v>
      </c>
      <c r="B81" s="188" t="s">
        <v>4525</v>
      </c>
      <c r="C81" s="198" t="s">
        <v>4526</v>
      </c>
      <c r="D81" s="189" t="s">
        <v>701</v>
      </c>
      <c r="E81" s="190">
        <v>1</v>
      </c>
      <c r="F81" s="191"/>
      <c r="G81" s="192">
        <f t="shared" si="14"/>
        <v>0</v>
      </c>
      <c r="H81" s="191"/>
      <c r="I81" s="192">
        <f t="shared" si="15"/>
        <v>0</v>
      </c>
      <c r="J81" s="191"/>
      <c r="K81" s="192">
        <f t="shared" si="16"/>
        <v>0</v>
      </c>
      <c r="L81" s="192">
        <v>15</v>
      </c>
      <c r="M81" s="192">
        <f t="shared" si="17"/>
        <v>0</v>
      </c>
      <c r="N81" s="190">
        <v>4.4999999999999998E-2</v>
      </c>
      <c r="O81" s="190">
        <f t="shared" si="18"/>
        <v>0.05</v>
      </c>
      <c r="P81" s="190">
        <v>0</v>
      </c>
      <c r="Q81" s="190">
        <f t="shared" si="19"/>
        <v>0</v>
      </c>
      <c r="R81" s="192" t="s">
        <v>506</v>
      </c>
      <c r="S81" s="192" t="s">
        <v>327</v>
      </c>
      <c r="T81" s="193" t="s">
        <v>327</v>
      </c>
      <c r="U81" s="156">
        <v>0</v>
      </c>
      <c r="V81" s="156">
        <f t="shared" si="20"/>
        <v>0</v>
      </c>
      <c r="W81" s="156"/>
      <c r="X81" s="156" t="s">
        <v>507</v>
      </c>
      <c r="Y81" s="145"/>
      <c r="Z81" s="145"/>
      <c r="AA81" s="145"/>
      <c r="AB81" s="145"/>
      <c r="AC81" s="145"/>
      <c r="AD81" s="145"/>
      <c r="AE81" s="145"/>
      <c r="AF81" s="145"/>
      <c r="AG81" s="145" t="s">
        <v>508</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4527</v>
      </c>
      <c r="C82" s="180" t="s">
        <v>4528</v>
      </c>
      <c r="D82" s="173" t="s">
        <v>701</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760</v>
      </c>
      <c r="T82" s="177" t="s">
        <v>328</v>
      </c>
      <c r="U82" s="156">
        <v>0</v>
      </c>
      <c r="V82" s="156">
        <f t="shared" si="20"/>
        <v>0</v>
      </c>
      <c r="W82" s="156"/>
      <c r="X82" s="156" t="s">
        <v>507</v>
      </c>
      <c r="Y82" s="145"/>
      <c r="Z82" s="145"/>
      <c r="AA82" s="145"/>
      <c r="AB82" s="145"/>
      <c r="AC82" s="145"/>
      <c r="AD82" s="145"/>
      <c r="AE82" s="145"/>
      <c r="AF82" s="145"/>
      <c r="AG82" s="145" t="s">
        <v>508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4529</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61" t="s">
        <v>4530</v>
      </c>
      <c r="D84" s="262"/>
      <c r="E84" s="262"/>
      <c r="F84" s="262"/>
      <c r="G84" s="262"/>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61" t="s">
        <v>4531</v>
      </c>
      <c r="D85" s="262"/>
      <c r="E85" s="262"/>
      <c r="F85" s="262"/>
      <c r="G85" s="262"/>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61" t="s">
        <v>4532</v>
      </c>
      <c r="D86" s="262"/>
      <c r="E86" s="262"/>
      <c r="F86" s="262"/>
      <c r="G86" s="262"/>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61" t="s">
        <v>4533</v>
      </c>
      <c r="D87" s="262"/>
      <c r="E87" s="262"/>
      <c r="F87" s="262"/>
      <c r="G87" s="262"/>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61" t="s">
        <v>4534</v>
      </c>
      <c r="D88" s="262"/>
      <c r="E88" s="262"/>
      <c r="F88" s="262"/>
      <c r="G88" s="262"/>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47</v>
      </c>
      <c r="B89" s="188" t="s">
        <v>4535</v>
      </c>
      <c r="C89" s="198" t="s">
        <v>4536</v>
      </c>
      <c r="D89" s="189" t="s">
        <v>701</v>
      </c>
      <c r="E89" s="190">
        <v>1</v>
      </c>
      <c r="F89" s="191"/>
      <c r="G89" s="192">
        <f>ROUND(E89*F89,2)</f>
        <v>0</v>
      </c>
      <c r="H89" s="191"/>
      <c r="I89" s="192">
        <f>ROUND(E89*H89,2)</f>
        <v>0</v>
      </c>
      <c r="J89" s="191"/>
      <c r="K89" s="192">
        <f>ROUND(E89*J89,2)</f>
        <v>0</v>
      </c>
      <c r="L89" s="192">
        <v>15</v>
      </c>
      <c r="M89" s="192">
        <f>G89*(1+L89/100)</f>
        <v>0</v>
      </c>
      <c r="N89" s="190">
        <v>1.2E-2</v>
      </c>
      <c r="O89" s="190">
        <f>ROUND(E89*N89,2)</f>
        <v>0.01</v>
      </c>
      <c r="P89" s="190">
        <v>0</v>
      </c>
      <c r="Q89" s="190">
        <f>ROUND(E89*P89,2)</f>
        <v>0</v>
      </c>
      <c r="R89" s="192"/>
      <c r="S89" s="192" t="s">
        <v>760</v>
      </c>
      <c r="T89" s="193" t="s">
        <v>328</v>
      </c>
      <c r="U89" s="156">
        <v>0</v>
      </c>
      <c r="V89" s="156">
        <f>ROUND(E89*U89,2)</f>
        <v>0</v>
      </c>
      <c r="W89" s="156"/>
      <c r="X89" s="156" t="s">
        <v>507</v>
      </c>
      <c r="Y89" s="145"/>
      <c r="Z89" s="145"/>
      <c r="AA89" s="145"/>
      <c r="AB89" s="145"/>
      <c r="AC89" s="145"/>
      <c r="AD89" s="145"/>
      <c r="AE89" s="145"/>
      <c r="AF89" s="145"/>
      <c r="AG89" s="145" t="s">
        <v>508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4537</v>
      </c>
      <c r="C90" s="180" t="s">
        <v>4538</v>
      </c>
      <c r="D90" s="173" t="s">
        <v>701</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760</v>
      </c>
      <c r="T90" s="177" t="s">
        <v>1437</v>
      </c>
      <c r="U90" s="156">
        <v>0</v>
      </c>
      <c r="V90" s="156">
        <f>ROUND(E90*U90,2)</f>
        <v>0</v>
      </c>
      <c r="W90" s="156"/>
      <c r="X90" s="156" t="s">
        <v>507</v>
      </c>
      <c r="Y90" s="145"/>
      <c r="Z90" s="145"/>
      <c r="AA90" s="145"/>
      <c r="AB90" s="145"/>
      <c r="AC90" s="145"/>
      <c r="AD90" s="145"/>
      <c r="AE90" s="145"/>
      <c r="AF90" s="145"/>
      <c r="AG90" s="145" t="s">
        <v>508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59" t="s">
        <v>4539</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87">
        <v>49</v>
      </c>
      <c r="B92" s="188" t="s">
        <v>4540</v>
      </c>
      <c r="C92" s="198" t="s">
        <v>4541</v>
      </c>
      <c r="D92" s="189" t="s">
        <v>701</v>
      </c>
      <c r="E92" s="190">
        <v>1</v>
      </c>
      <c r="F92" s="191"/>
      <c r="G92" s="192">
        <f>ROUND(E92*F92,2)</f>
        <v>0</v>
      </c>
      <c r="H92" s="191"/>
      <c r="I92" s="192">
        <f>ROUND(E92*H92,2)</f>
        <v>0</v>
      </c>
      <c r="J92" s="191"/>
      <c r="K92" s="192">
        <f>ROUND(E92*J92,2)</f>
        <v>0</v>
      </c>
      <c r="L92" s="192">
        <v>15</v>
      </c>
      <c r="M92" s="192">
        <f>G92*(1+L92/100)</f>
        <v>0</v>
      </c>
      <c r="N92" s="190">
        <v>0</v>
      </c>
      <c r="O92" s="190">
        <f>ROUND(E92*N92,2)</f>
        <v>0</v>
      </c>
      <c r="P92" s="190">
        <v>0</v>
      </c>
      <c r="Q92" s="190">
        <f>ROUND(E92*P92,2)</f>
        <v>0</v>
      </c>
      <c r="R92" s="192"/>
      <c r="S92" s="192" t="s">
        <v>760</v>
      </c>
      <c r="T92" s="193" t="s">
        <v>328</v>
      </c>
      <c r="U92" s="156">
        <v>0</v>
      </c>
      <c r="V92" s="156">
        <f>ROUND(E92*U92,2)</f>
        <v>0</v>
      </c>
      <c r="W92" s="156"/>
      <c r="X92" s="156" t="s">
        <v>507</v>
      </c>
      <c r="Y92" s="145"/>
      <c r="Z92" s="145"/>
      <c r="AA92" s="145"/>
      <c r="AB92" s="145"/>
      <c r="AC92" s="145"/>
      <c r="AD92" s="145"/>
      <c r="AE92" s="145"/>
      <c r="AF92" s="145"/>
      <c r="AG92" s="145" t="s">
        <v>508</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50</v>
      </c>
      <c r="B93" s="188" t="s">
        <v>4542</v>
      </c>
      <c r="C93" s="198" t="s">
        <v>4543</v>
      </c>
      <c r="D93" s="189" t="s">
        <v>701</v>
      </c>
      <c r="E93" s="190">
        <v>1</v>
      </c>
      <c r="F93" s="191"/>
      <c r="G93" s="192">
        <f>ROUND(E93*F93,2)</f>
        <v>0</v>
      </c>
      <c r="H93" s="191"/>
      <c r="I93" s="192">
        <f>ROUND(E93*H93,2)</f>
        <v>0</v>
      </c>
      <c r="J93" s="191"/>
      <c r="K93" s="192">
        <f>ROUND(E93*J93,2)</f>
        <v>0</v>
      </c>
      <c r="L93" s="192">
        <v>15</v>
      </c>
      <c r="M93" s="192">
        <f>G93*(1+L93/100)</f>
        <v>0</v>
      </c>
      <c r="N93" s="190">
        <v>0</v>
      </c>
      <c r="O93" s="190">
        <f>ROUND(E93*N93,2)</f>
        <v>0</v>
      </c>
      <c r="P93" s="190">
        <v>0</v>
      </c>
      <c r="Q93" s="190">
        <f>ROUND(E93*P93,2)</f>
        <v>0</v>
      </c>
      <c r="R93" s="192"/>
      <c r="S93" s="192" t="s">
        <v>760</v>
      </c>
      <c r="T93" s="193" t="s">
        <v>328</v>
      </c>
      <c r="U93" s="156">
        <v>0</v>
      </c>
      <c r="V93" s="156">
        <f>ROUND(E93*U93,2)</f>
        <v>0</v>
      </c>
      <c r="W93" s="156"/>
      <c r="X93" s="156" t="s">
        <v>507</v>
      </c>
      <c r="Y93" s="145"/>
      <c r="Z93" s="145"/>
      <c r="AA93" s="145"/>
      <c r="AB93" s="145"/>
      <c r="AC93" s="145"/>
      <c r="AD93" s="145"/>
      <c r="AE93" s="145"/>
      <c r="AF93" s="145"/>
      <c r="AG93" s="145" t="s">
        <v>508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51</v>
      </c>
      <c r="B94" s="188" t="s">
        <v>4544</v>
      </c>
      <c r="C94" s="198" t="s">
        <v>4545</v>
      </c>
      <c r="D94" s="189" t="s">
        <v>701</v>
      </c>
      <c r="E94" s="190">
        <v>3</v>
      </c>
      <c r="F94" s="191"/>
      <c r="G94" s="192">
        <f>ROUND(E94*F94,2)</f>
        <v>0</v>
      </c>
      <c r="H94" s="191"/>
      <c r="I94" s="192">
        <f>ROUND(E94*H94,2)</f>
        <v>0</v>
      </c>
      <c r="J94" s="191"/>
      <c r="K94" s="192">
        <f>ROUND(E94*J94,2)</f>
        <v>0</v>
      </c>
      <c r="L94" s="192">
        <v>15</v>
      </c>
      <c r="M94" s="192">
        <f>G94*(1+L94/100)</f>
        <v>0</v>
      </c>
      <c r="N94" s="190">
        <v>0</v>
      </c>
      <c r="O94" s="190">
        <f>ROUND(E94*N94,2)</f>
        <v>0</v>
      </c>
      <c r="P94" s="190">
        <v>0</v>
      </c>
      <c r="Q94" s="190">
        <f>ROUND(E94*P94,2)</f>
        <v>0</v>
      </c>
      <c r="R94" s="192"/>
      <c r="S94" s="192" t="s">
        <v>760</v>
      </c>
      <c r="T94" s="193" t="s">
        <v>328</v>
      </c>
      <c r="U94" s="156">
        <v>0</v>
      </c>
      <c r="V94" s="156">
        <f>ROUND(E94*U94,2)</f>
        <v>0</v>
      </c>
      <c r="W94" s="156"/>
      <c r="X94" s="156" t="s">
        <v>507</v>
      </c>
      <c r="Y94" s="145"/>
      <c r="Z94" s="145"/>
      <c r="AA94" s="145"/>
      <c r="AB94" s="145"/>
      <c r="AC94" s="145"/>
      <c r="AD94" s="145"/>
      <c r="AE94" s="145"/>
      <c r="AF94" s="145"/>
      <c r="AG94" s="145" t="s">
        <v>508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4546</v>
      </c>
      <c r="C95" s="180" t="s">
        <v>4547</v>
      </c>
      <c r="D95" s="173" t="s">
        <v>701</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760</v>
      </c>
      <c r="T95" s="177" t="s">
        <v>328</v>
      </c>
      <c r="U95" s="156">
        <v>0</v>
      </c>
      <c r="V95" s="156">
        <f>ROUND(E95*U95,2)</f>
        <v>0</v>
      </c>
      <c r="W95" s="156"/>
      <c r="X95" s="156" t="s">
        <v>507</v>
      </c>
      <c r="Y95" s="145"/>
      <c r="Z95" s="145"/>
      <c r="AA95" s="145"/>
      <c r="AB95" s="145"/>
      <c r="AC95" s="145"/>
      <c r="AD95" s="145"/>
      <c r="AE95" s="145"/>
      <c r="AF95" s="145"/>
      <c r="AG95" s="145" t="s">
        <v>508</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4830</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61" t="s">
        <v>4548</v>
      </c>
      <c r="D97" s="262"/>
      <c r="E97" s="262"/>
      <c r="F97" s="262"/>
      <c r="G97" s="262"/>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4549</v>
      </c>
      <c r="C98" s="199" t="s">
        <v>4550</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4487</v>
      </c>
      <c r="S98" s="156" t="s">
        <v>327</v>
      </c>
      <c r="T98" s="156" t="s">
        <v>327</v>
      </c>
      <c r="U98" s="156">
        <v>0</v>
      </c>
      <c r="V98" s="156">
        <f>ROUND(E98*U98,2)</f>
        <v>0</v>
      </c>
      <c r="W98" s="156"/>
      <c r="X98" s="156" t="s">
        <v>2679</v>
      </c>
      <c r="Y98" s="145"/>
      <c r="Z98" s="145"/>
      <c r="AA98" s="145"/>
      <c r="AB98" s="145"/>
      <c r="AC98" s="145"/>
      <c r="AD98" s="145"/>
      <c r="AE98" s="145"/>
      <c r="AF98" s="145"/>
      <c r="AG98" s="145" t="s">
        <v>2680</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79"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87">
        <v>54</v>
      </c>
      <c r="B100" s="188" t="s">
        <v>4551</v>
      </c>
      <c r="C100" s="198" t="s">
        <v>4552</v>
      </c>
      <c r="D100" s="189" t="s">
        <v>701</v>
      </c>
      <c r="E100" s="190">
        <v>2</v>
      </c>
      <c r="F100" s="191"/>
      <c r="G100" s="192">
        <f t="shared" ref="G100:G114" si="21">ROUND(E100*F100,2)</f>
        <v>0</v>
      </c>
      <c r="H100" s="191"/>
      <c r="I100" s="192">
        <f t="shared" ref="I100:I114" si="22">ROUND(E100*H100,2)</f>
        <v>0</v>
      </c>
      <c r="J100" s="191"/>
      <c r="K100" s="192">
        <f t="shared" ref="K100:K114" si="23">ROUND(E100*J100,2)</f>
        <v>0</v>
      </c>
      <c r="L100" s="192">
        <v>15</v>
      </c>
      <c r="M100" s="192">
        <f t="shared" ref="M100:M114" si="24">G100*(1+L100/100)</f>
        <v>0</v>
      </c>
      <c r="N100" s="190">
        <v>6.6129999999999994E-2</v>
      </c>
      <c r="O100" s="190">
        <f t="shared" ref="O100:O114" si="25">ROUND(E100*N100,2)</f>
        <v>0.13</v>
      </c>
      <c r="P100" s="190">
        <v>0</v>
      </c>
      <c r="Q100" s="190">
        <f t="shared" ref="Q100:Q114" si="26">ROUND(E100*P100,2)</f>
        <v>0</v>
      </c>
      <c r="R100" s="192" t="s">
        <v>4487</v>
      </c>
      <c r="S100" s="192" t="s">
        <v>327</v>
      </c>
      <c r="T100" s="193" t="s">
        <v>327</v>
      </c>
      <c r="U100" s="156">
        <v>0.86</v>
      </c>
      <c r="V100" s="156">
        <f t="shared" ref="V100:V114" si="27">ROUND(E100*U100,2)</f>
        <v>1.72</v>
      </c>
      <c r="W100" s="156"/>
      <c r="X100" s="156" t="s">
        <v>373</v>
      </c>
      <c r="Y100" s="145"/>
      <c r="Z100" s="145"/>
      <c r="AA100" s="145"/>
      <c r="AB100" s="145"/>
      <c r="AC100" s="145"/>
      <c r="AD100" s="145"/>
      <c r="AE100" s="145"/>
      <c r="AF100" s="145"/>
      <c r="AG100" s="145" t="s">
        <v>374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87">
        <v>55</v>
      </c>
      <c r="B101" s="188" t="s">
        <v>4553</v>
      </c>
      <c r="C101" s="198" t="s">
        <v>4554</v>
      </c>
      <c r="D101" s="189" t="s">
        <v>701</v>
      </c>
      <c r="E101" s="190">
        <v>1</v>
      </c>
      <c r="F101" s="191"/>
      <c r="G101" s="192">
        <f t="shared" si="21"/>
        <v>0</v>
      </c>
      <c r="H101" s="191"/>
      <c r="I101" s="192">
        <f t="shared" si="22"/>
        <v>0</v>
      </c>
      <c r="J101" s="191"/>
      <c r="K101" s="192">
        <f t="shared" si="23"/>
        <v>0</v>
      </c>
      <c r="L101" s="192">
        <v>15</v>
      </c>
      <c r="M101" s="192">
        <f t="shared" si="24"/>
        <v>0</v>
      </c>
      <c r="N101" s="190">
        <v>2.3500000000000001E-3</v>
      </c>
      <c r="O101" s="190">
        <f t="shared" si="25"/>
        <v>0</v>
      </c>
      <c r="P101" s="190">
        <v>0</v>
      </c>
      <c r="Q101" s="190">
        <f t="shared" si="26"/>
        <v>0</v>
      </c>
      <c r="R101" s="192" t="s">
        <v>4487</v>
      </c>
      <c r="S101" s="192" t="s">
        <v>327</v>
      </c>
      <c r="T101" s="193" t="s">
        <v>327</v>
      </c>
      <c r="U101" s="156">
        <v>8.7999999999999995E-2</v>
      </c>
      <c r="V101" s="156">
        <f t="shared" si="27"/>
        <v>0.09</v>
      </c>
      <c r="W101" s="156"/>
      <c r="X101" s="156" t="s">
        <v>373</v>
      </c>
      <c r="Y101" s="145"/>
      <c r="Z101" s="145"/>
      <c r="AA101" s="145"/>
      <c r="AB101" s="145"/>
      <c r="AC101" s="145"/>
      <c r="AD101" s="145"/>
      <c r="AE101" s="145"/>
      <c r="AF101" s="145"/>
      <c r="AG101" s="145" t="s">
        <v>374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56</v>
      </c>
      <c r="B102" s="188" t="s">
        <v>4555</v>
      </c>
      <c r="C102" s="198" t="s">
        <v>4556</v>
      </c>
      <c r="D102" s="189" t="s">
        <v>4482</v>
      </c>
      <c r="E102" s="190">
        <v>1</v>
      </c>
      <c r="F102" s="191"/>
      <c r="G102" s="192">
        <f t="shared" si="21"/>
        <v>0</v>
      </c>
      <c r="H102" s="191"/>
      <c r="I102" s="192">
        <f t="shared" si="22"/>
        <v>0</v>
      </c>
      <c r="J102" s="191"/>
      <c r="K102" s="192">
        <f t="shared" si="23"/>
        <v>0</v>
      </c>
      <c r="L102" s="192">
        <v>15</v>
      </c>
      <c r="M102" s="192">
        <f t="shared" si="24"/>
        <v>0</v>
      </c>
      <c r="N102" s="190">
        <v>4.7600000000000003E-3</v>
      </c>
      <c r="O102" s="190">
        <f t="shared" si="25"/>
        <v>0</v>
      </c>
      <c r="P102" s="190">
        <v>0</v>
      </c>
      <c r="Q102" s="190">
        <f t="shared" si="26"/>
        <v>0</v>
      </c>
      <c r="R102" s="192" t="s">
        <v>4487</v>
      </c>
      <c r="S102" s="192" t="s">
        <v>327</v>
      </c>
      <c r="T102" s="193" t="s">
        <v>327</v>
      </c>
      <c r="U102" s="156">
        <v>1.7050000000000001</v>
      </c>
      <c r="V102" s="156">
        <f t="shared" si="27"/>
        <v>1.71</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57</v>
      </c>
      <c r="B103" s="188" t="s">
        <v>4557</v>
      </c>
      <c r="C103" s="198" t="s">
        <v>4558</v>
      </c>
      <c r="D103" s="189" t="s">
        <v>4482</v>
      </c>
      <c r="E103" s="190">
        <v>5</v>
      </c>
      <c r="F103" s="191"/>
      <c r="G103" s="192">
        <f t="shared" si="21"/>
        <v>0</v>
      </c>
      <c r="H103" s="191"/>
      <c r="I103" s="192">
        <f t="shared" si="22"/>
        <v>0</v>
      </c>
      <c r="J103" s="191"/>
      <c r="K103" s="192">
        <f t="shared" si="23"/>
        <v>0</v>
      </c>
      <c r="L103" s="192">
        <v>15</v>
      </c>
      <c r="M103" s="192">
        <f t="shared" si="24"/>
        <v>0</v>
      </c>
      <c r="N103" s="190">
        <v>3.5E-4</v>
      </c>
      <c r="O103" s="190">
        <f t="shared" si="25"/>
        <v>0</v>
      </c>
      <c r="P103" s="190">
        <v>0</v>
      </c>
      <c r="Q103" s="190">
        <f t="shared" si="26"/>
        <v>0</v>
      </c>
      <c r="R103" s="192"/>
      <c r="S103" s="192" t="s">
        <v>760</v>
      </c>
      <c r="T103" s="193" t="s">
        <v>1437</v>
      </c>
      <c r="U103" s="156">
        <v>0.63400000000000001</v>
      </c>
      <c r="V103" s="156">
        <f t="shared" si="27"/>
        <v>3.17</v>
      </c>
      <c r="W103" s="156"/>
      <c r="X103" s="156" t="s">
        <v>373</v>
      </c>
      <c r="Y103" s="145"/>
      <c r="Z103" s="145"/>
      <c r="AA103" s="145"/>
      <c r="AB103" s="145"/>
      <c r="AC103" s="145"/>
      <c r="AD103" s="145"/>
      <c r="AE103" s="145"/>
      <c r="AF103" s="145"/>
      <c r="AG103" s="145" t="s">
        <v>374</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87">
        <v>58</v>
      </c>
      <c r="B104" s="188" t="s">
        <v>4559</v>
      </c>
      <c r="C104" s="198" t="s">
        <v>4560</v>
      </c>
      <c r="D104" s="189" t="s">
        <v>701</v>
      </c>
      <c r="E104" s="190">
        <v>1</v>
      </c>
      <c r="F104" s="191"/>
      <c r="G104" s="192">
        <f t="shared" si="21"/>
        <v>0</v>
      </c>
      <c r="H104" s="191"/>
      <c r="I104" s="192">
        <f t="shared" si="22"/>
        <v>0</v>
      </c>
      <c r="J104" s="191"/>
      <c r="K104" s="192">
        <f t="shared" si="23"/>
        <v>0</v>
      </c>
      <c r="L104" s="192">
        <v>15</v>
      </c>
      <c r="M104" s="192">
        <f t="shared" si="24"/>
        <v>0</v>
      </c>
      <c r="N104" s="190">
        <v>1.17E-2</v>
      </c>
      <c r="O104" s="190">
        <f t="shared" si="25"/>
        <v>0.01</v>
      </c>
      <c r="P104" s="190">
        <v>0</v>
      </c>
      <c r="Q104" s="190">
        <f t="shared" si="26"/>
        <v>0</v>
      </c>
      <c r="R104" s="192" t="s">
        <v>506</v>
      </c>
      <c r="S104" s="192" t="s">
        <v>327</v>
      </c>
      <c r="T104" s="193" t="s">
        <v>327</v>
      </c>
      <c r="U104" s="156">
        <v>0</v>
      </c>
      <c r="V104" s="156">
        <f t="shared" si="27"/>
        <v>0</v>
      </c>
      <c r="W104" s="156"/>
      <c r="X104" s="156" t="s">
        <v>507</v>
      </c>
      <c r="Y104" s="145"/>
      <c r="Z104" s="145"/>
      <c r="AA104" s="145"/>
      <c r="AB104" s="145"/>
      <c r="AC104" s="145"/>
      <c r="AD104" s="145"/>
      <c r="AE104" s="145"/>
      <c r="AF104" s="145"/>
      <c r="AG104" s="145" t="s">
        <v>508</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59</v>
      </c>
      <c r="B105" s="188" t="s">
        <v>4561</v>
      </c>
      <c r="C105" s="198" t="s">
        <v>4562</v>
      </c>
      <c r="D105" s="189" t="s">
        <v>701</v>
      </c>
      <c r="E105" s="190">
        <v>1</v>
      </c>
      <c r="F105" s="191"/>
      <c r="G105" s="192">
        <f t="shared" si="21"/>
        <v>0</v>
      </c>
      <c r="H105" s="191"/>
      <c r="I105" s="192">
        <f t="shared" si="22"/>
        <v>0</v>
      </c>
      <c r="J105" s="191"/>
      <c r="K105" s="192">
        <f t="shared" si="23"/>
        <v>0</v>
      </c>
      <c r="L105" s="192">
        <v>15</v>
      </c>
      <c r="M105" s="192">
        <f t="shared" si="24"/>
        <v>0</v>
      </c>
      <c r="N105" s="190">
        <v>7.4999999999999997E-3</v>
      </c>
      <c r="O105" s="190">
        <f t="shared" si="25"/>
        <v>0.01</v>
      </c>
      <c r="P105" s="190">
        <v>0</v>
      </c>
      <c r="Q105" s="190">
        <f t="shared" si="26"/>
        <v>0</v>
      </c>
      <c r="R105" s="192"/>
      <c r="S105" s="192" t="s">
        <v>760</v>
      </c>
      <c r="T105" s="193" t="s">
        <v>328</v>
      </c>
      <c r="U105" s="156">
        <v>0</v>
      </c>
      <c r="V105" s="156">
        <f t="shared" si="27"/>
        <v>0</v>
      </c>
      <c r="W105" s="156"/>
      <c r="X105" s="156" t="s">
        <v>507</v>
      </c>
      <c r="Y105" s="145"/>
      <c r="Z105" s="145"/>
      <c r="AA105" s="145"/>
      <c r="AB105" s="145"/>
      <c r="AC105" s="145"/>
      <c r="AD105" s="145"/>
      <c r="AE105" s="145"/>
      <c r="AF105" s="145"/>
      <c r="AG105" s="145" t="s">
        <v>508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60</v>
      </c>
      <c r="B106" s="188" t="s">
        <v>4563</v>
      </c>
      <c r="C106" s="198" t="s">
        <v>4564</v>
      </c>
      <c r="D106" s="189" t="s">
        <v>701</v>
      </c>
      <c r="E106" s="190">
        <v>1</v>
      </c>
      <c r="F106" s="191"/>
      <c r="G106" s="192">
        <f t="shared" si="21"/>
        <v>0</v>
      </c>
      <c r="H106" s="191"/>
      <c r="I106" s="192">
        <f t="shared" si="22"/>
        <v>0</v>
      </c>
      <c r="J106" s="191"/>
      <c r="K106" s="192">
        <f t="shared" si="23"/>
        <v>0</v>
      </c>
      <c r="L106" s="192">
        <v>15</v>
      </c>
      <c r="M106" s="192">
        <f t="shared" si="24"/>
        <v>0</v>
      </c>
      <c r="N106" s="190">
        <v>0.01</v>
      </c>
      <c r="O106" s="190">
        <f t="shared" si="25"/>
        <v>0.01</v>
      </c>
      <c r="P106" s="190">
        <v>0</v>
      </c>
      <c r="Q106" s="190">
        <f t="shared" si="26"/>
        <v>0</v>
      </c>
      <c r="R106" s="192"/>
      <c r="S106" s="192" t="s">
        <v>760</v>
      </c>
      <c r="T106" s="193" t="s">
        <v>328</v>
      </c>
      <c r="U106" s="156">
        <v>0</v>
      </c>
      <c r="V106" s="156">
        <f t="shared" si="27"/>
        <v>0</v>
      </c>
      <c r="W106" s="156"/>
      <c r="X106" s="156" t="s">
        <v>507</v>
      </c>
      <c r="Y106" s="145"/>
      <c r="Z106" s="145"/>
      <c r="AA106" s="145"/>
      <c r="AB106" s="145"/>
      <c r="AC106" s="145"/>
      <c r="AD106" s="145"/>
      <c r="AE106" s="145"/>
      <c r="AF106" s="145"/>
      <c r="AG106" s="145" t="s">
        <v>508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61</v>
      </c>
      <c r="B107" s="188" t="s">
        <v>4565</v>
      </c>
      <c r="C107" s="198" t="s">
        <v>4566</v>
      </c>
      <c r="D107" s="189" t="s">
        <v>4567</v>
      </c>
      <c r="E107" s="190">
        <v>2</v>
      </c>
      <c r="F107" s="191"/>
      <c r="G107" s="192">
        <f t="shared" si="21"/>
        <v>0</v>
      </c>
      <c r="H107" s="191"/>
      <c r="I107" s="192">
        <f t="shared" si="22"/>
        <v>0</v>
      </c>
      <c r="J107" s="191"/>
      <c r="K107" s="192">
        <f t="shared" si="23"/>
        <v>0</v>
      </c>
      <c r="L107" s="192">
        <v>15</v>
      </c>
      <c r="M107" s="192">
        <f t="shared" si="24"/>
        <v>0</v>
      </c>
      <c r="N107" s="190">
        <v>0.01</v>
      </c>
      <c r="O107" s="190">
        <f t="shared" si="25"/>
        <v>0.02</v>
      </c>
      <c r="P107" s="190">
        <v>0</v>
      </c>
      <c r="Q107" s="190">
        <f t="shared" si="26"/>
        <v>0</v>
      </c>
      <c r="R107" s="192"/>
      <c r="S107" s="192" t="s">
        <v>760</v>
      </c>
      <c r="T107" s="193" t="s">
        <v>328</v>
      </c>
      <c r="U107" s="156">
        <v>0</v>
      </c>
      <c r="V107" s="156">
        <f t="shared" si="27"/>
        <v>0</v>
      </c>
      <c r="W107" s="156"/>
      <c r="X107" s="156" t="s">
        <v>507</v>
      </c>
      <c r="Y107" s="145"/>
      <c r="Z107" s="145"/>
      <c r="AA107" s="145"/>
      <c r="AB107" s="145"/>
      <c r="AC107" s="145"/>
      <c r="AD107" s="145"/>
      <c r="AE107" s="145"/>
      <c r="AF107" s="145"/>
      <c r="AG107" s="145" t="s">
        <v>508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87">
        <v>62</v>
      </c>
      <c r="B108" s="188" t="s">
        <v>4568</v>
      </c>
      <c r="C108" s="198" t="s">
        <v>4569</v>
      </c>
      <c r="D108" s="189" t="s">
        <v>701</v>
      </c>
      <c r="E108" s="190">
        <v>2</v>
      </c>
      <c r="F108" s="191"/>
      <c r="G108" s="192">
        <f t="shared" si="21"/>
        <v>0</v>
      </c>
      <c r="H108" s="191"/>
      <c r="I108" s="192">
        <f t="shared" si="22"/>
        <v>0</v>
      </c>
      <c r="J108" s="191"/>
      <c r="K108" s="192">
        <f t="shared" si="23"/>
        <v>0</v>
      </c>
      <c r="L108" s="192">
        <v>15</v>
      </c>
      <c r="M108" s="192">
        <f t="shared" si="24"/>
        <v>0</v>
      </c>
      <c r="N108" s="190">
        <v>5.0000000000000001E-3</v>
      </c>
      <c r="O108" s="190">
        <f t="shared" si="25"/>
        <v>0.01</v>
      </c>
      <c r="P108" s="190">
        <v>0</v>
      </c>
      <c r="Q108" s="190">
        <f t="shared" si="26"/>
        <v>0</v>
      </c>
      <c r="R108" s="192"/>
      <c r="S108" s="192" t="s">
        <v>760</v>
      </c>
      <c r="T108" s="193" t="s">
        <v>328</v>
      </c>
      <c r="U108" s="156">
        <v>0</v>
      </c>
      <c r="V108" s="156">
        <f t="shared" si="27"/>
        <v>0</v>
      </c>
      <c r="W108" s="156"/>
      <c r="X108" s="156" t="s">
        <v>507</v>
      </c>
      <c r="Y108" s="145"/>
      <c r="Z108" s="145"/>
      <c r="AA108" s="145"/>
      <c r="AB108" s="145"/>
      <c r="AC108" s="145"/>
      <c r="AD108" s="145"/>
      <c r="AE108" s="145"/>
      <c r="AF108" s="145"/>
      <c r="AG108" s="145" t="s">
        <v>508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63</v>
      </c>
      <c r="B109" s="188" t="s">
        <v>4570</v>
      </c>
      <c r="C109" s="198" t="s">
        <v>4571</v>
      </c>
      <c r="D109" s="189" t="s">
        <v>701</v>
      </c>
      <c r="E109" s="190">
        <v>1</v>
      </c>
      <c r="F109" s="191"/>
      <c r="G109" s="192">
        <f t="shared" si="21"/>
        <v>0</v>
      </c>
      <c r="H109" s="191"/>
      <c r="I109" s="192">
        <f t="shared" si="22"/>
        <v>0</v>
      </c>
      <c r="J109" s="191"/>
      <c r="K109" s="192">
        <f t="shared" si="23"/>
        <v>0</v>
      </c>
      <c r="L109" s="192">
        <v>15</v>
      </c>
      <c r="M109" s="192">
        <f t="shared" si="24"/>
        <v>0</v>
      </c>
      <c r="N109" s="190">
        <v>0.01</v>
      </c>
      <c r="O109" s="190">
        <f t="shared" si="25"/>
        <v>0.01</v>
      </c>
      <c r="P109" s="190">
        <v>0</v>
      </c>
      <c r="Q109" s="190">
        <f t="shared" si="26"/>
        <v>0</v>
      </c>
      <c r="R109" s="192"/>
      <c r="S109" s="192" t="s">
        <v>760</v>
      </c>
      <c r="T109" s="193" t="s">
        <v>328</v>
      </c>
      <c r="U109" s="156">
        <v>0</v>
      </c>
      <c r="V109" s="156">
        <f t="shared" si="27"/>
        <v>0</v>
      </c>
      <c r="W109" s="156"/>
      <c r="X109" s="156" t="s">
        <v>507</v>
      </c>
      <c r="Y109" s="145"/>
      <c r="Z109" s="145"/>
      <c r="AA109" s="145"/>
      <c r="AB109" s="145"/>
      <c r="AC109" s="145"/>
      <c r="AD109" s="145"/>
      <c r="AE109" s="145"/>
      <c r="AF109" s="145"/>
      <c r="AG109" s="145" t="s">
        <v>508</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87">
        <v>64</v>
      </c>
      <c r="B110" s="188" t="s">
        <v>4572</v>
      </c>
      <c r="C110" s="198" t="s">
        <v>4573</v>
      </c>
      <c r="D110" s="189" t="s">
        <v>701</v>
      </c>
      <c r="E110" s="190">
        <v>2</v>
      </c>
      <c r="F110" s="191"/>
      <c r="G110" s="192">
        <f t="shared" si="21"/>
        <v>0</v>
      </c>
      <c r="H110" s="191"/>
      <c r="I110" s="192">
        <f t="shared" si="22"/>
        <v>0</v>
      </c>
      <c r="J110" s="191"/>
      <c r="K110" s="192">
        <f t="shared" si="23"/>
        <v>0</v>
      </c>
      <c r="L110" s="192">
        <v>15</v>
      </c>
      <c r="M110" s="192">
        <f t="shared" si="24"/>
        <v>0</v>
      </c>
      <c r="N110" s="190">
        <v>0.01</v>
      </c>
      <c r="O110" s="190">
        <f t="shared" si="25"/>
        <v>0.02</v>
      </c>
      <c r="P110" s="190">
        <v>0</v>
      </c>
      <c r="Q110" s="190">
        <f t="shared" si="26"/>
        <v>0</v>
      </c>
      <c r="R110" s="192"/>
      <c r="S110" s="192" t="s">
        <v>760</v>
      </c>
      <c r="T110" s="193" t="s">
        <v>328</v>
      </c>
      <c r="U110" s="156">
        <v>0</v>
      </c>
      <c r="V110" s="156">
        <f t="shared" si="27"/>
        <v>0</v>
      </c>
      <c r="W110" s="156"/>
      <c r="X110" s="156" t="s">
        <v>507</v>
      </c>
      <c r="Y110" s="145"/>
      <c r="Z110" s="145"/>
      <c r="AA110" s="145"/>
      <c r="AB110" s="145"/>
      <c r="AC110" s="145"/>
      <c r="AD110" s="145"/>
      <c r="AE110" s="145"/>
      <c r="AF110" s="145"/>
      <c r="AG110" s="145" t="s">
        <v>508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87">
        <v>65</v>
      </c>
      <c r="B111" s="188" t="s">
        <v>4574</v>
      </c>
      <c r="C111" s="198" t="s">
        <v>4575</v>
      </c>
      <c r="D111" s="189" t="s">
        <v>701</v>
      </c>
      <c r="E111" s="190">
        <v>5</v>
      </c>
      <c r="F111" s="191"/>
      <c r="G111" s="192">
        <f t="shared" si="21"/>
        <v>0</v>
      </c>
      <c r="H111" s="191"/>
      <c r="I111" s="192">
        <f t="shared" si="22"/>
        <v>0</v>
      </c>
      <c r="J111" s="191"/>
      <c r="K111" s="192">
        <f t="shared" si="23"/>
        <v>0</v>
      </c>
      <c r="L111" s="192">
        <v>15</v>
      </c>
      <c r="M111" s="192">
        <f t="shared" si="24"/>
        <v>0</v>
      </c>
      <c r="N111" s="190">
        <v>4.2000000000000002E-4</v>
      </c>
      <c r="O111" s="190">
        <f t="shared" si="25"/>
        <v>0</v>
      </c>
      <c r="P111" s="190">
        <v>0</v>
      </c>
      <c r="Q111" s="190">
        <f t="shared" si="26"/>
        <v>0</v>
      </c>
      <c r="R111" s="192"/>
      <c r="S111" s="192" t="s">
        <v>760</v>
      </c>
      <c r="T111" s="193" t="s">
        <v>328</v>
      </c>
      <c r="U111" s="156">
        <v>0</v>
      </c>
      <c r="V111" s="156">
        <f t="shared" si="27"/>
        <v>0</v>
      </c>
      <c r="W111" s="156"/>
      <c r="X111" s="156" t="s">
        <v>507</v>
      </c>
      <c r="Y111" s="145"/>
      <c r="Z111" s="145"/>
      <c r="AA111" s="145"/>
      <c r="AB111" s="145"/>
      <c r="AC111" s="145"/>
      <c r="AD111" s="145"/>
      <c r="AE111" s="145"/>
      <c r="AF111" s="145"/>
      <c r="AG111" s="145" t="s">
        <v>508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66</v>
      </c>
      <c r="B112" s="188" t="s">
        <v>4576</v>
      </c>
      <c r="C112" s="198" t="s">
        <v>4577</v>
      </c>
      <c r="D112" s="189" t="s">
        <v>701</v>
      </c>
      <c r="E112" s="190">
        <v>2</v>
      </c>
      <c r="F112" s="191"/>
      <c r="G112" s="192">
        <f t="shared" si="21"/>
        <v>0</v>
      </c>
      <c r="H112" s="191"/>
      <c r="I112" s="192">
        <f t="shared" si="22"/>
        <v>0</v>
      </c>
      <c r="J112" s="191"/>
      <c r="K112" s="192">
        <f t="shared" si="23"/>
        <v>0</v>
      </c>
      <c r="L112" s="192">
        <v>15</v>
      </c>
      <c r="M112" s="192">
        <f t="shared" si="24"/>
        <v>0</v>
      </c>
      <c r="N112" s="190">
        <v>0</v>
      </c>
      <c r="O112" s="190">
        <f t="shared" si="25"/>
        <v>0</v>
      </c>
      <c r="P112" s="190">
        <v>0</v>
      </c>
      <c r="Q112" s="190">
        <f t="shared" si="26"/>
        <v>0</v>
      </c>
      <c r="R112" s="192"/>
      <c r="S112" s="192" t="s">
        <v>760</v>
      </c>
      <c r="T112" s="193" t="s">
        <v>328</v>
      </c>
      <c r="U112" s="156">
        <v>0</v>
      </c>
      <c r="V112" s="156">
        <f t="shared" si="27"/>
        <v>0</v>
      </c>
      <c r="W112" s="156"/>
      <c r="X112" s="156" t="s">
        <v>507</v>
      </c>
      <c r="Y112" s="145"/>
      <c r="Z112" s="145"/>
      <c r="AA112" s="145"/>
      <c r="AB112" s="145"/>
      <c r="AC112" s="145"/>
      <c r="AD112" s="145"/>
      <c r="AE112" s="145"/>
      <c r="AF112" s="145"/>
      <c r="AG112" s="145" t="s">
        <v>508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87">
        <v>67</v>
      </c>
      <c r="B113" s="188" t="s">
        <v>4578</v>
      </c>
      <c r="C113" s="198" t="s">
        <v>4579</v>
      </c>
      <c r="D113" s="189" t="s">
        <v>701</v>
      </c>
      <c r="E113" s="190">
        <v>1</v>
      </c>
      <c r="F113" s="191"/>
      <c r="G113" s="192">
        <f t="shared" si="21"/>
        <v>0</v>
      </c>
      <c r="H113" s="191"/>
      <c r="I113" s="192">
        <f t="shared" si="22"/>
        <v>0</v>
      </c>
      <c r="J113" s="191"/>
      <c r="K113" s="192">
        <f t="shared" si="23"/>
        <v>0</v>
      </c>
      <c r="L113" s="192">
        <v>15</v>
      </c>
      <c r="M113" s="192">
        <f t="shared" si="24"/>
        <v>0</v>
      </c>
      <c r="N113" s="190">
        <v>0</v>
      </c>
      <c r="O113" s="190">
        <f t="shared" si="25"/>
        <v>0</v>
      </c>
      <c r="P113" s="190">
        <v>0</v>
      </c>
      <c r="Q113" s="190">
        <f t="shared" si="26"/>
        <v>0</v>
      </c>
      <c r="R113" s="192"/>
      <c r="S113" s="192" t="s">
        <v>760</v>
      </c>
      <c r="T113" s="193" t="s">
        <v>4580</v>
      </c>
      <c r="U113" s="156">
        <v>0</v>
      </c>
      <c r="V113" s="156">
        <f t="shared" si="27"/>
        <v>0</v>
      </c>
      <c r="W113" s="156"/>
      <c r="X113" s="156" t="s">
        <v>507</v>
      </c>
      <c r="Y113" s="145"/>
      <c r="Z113" s="145"/>
      <c r="AA113" s="145"/>
      <c r="AB113" s="145"/>
      <c r="AC113" s="145"/>
      <c r="AD113" s="145"/>
      <c r="AE113" s="145"/>
      <c r="AF113" s="145"/>
      <c r="AG113" s="145" t="s">
        <v>508</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4581</v>
      </c>
      <c r="C114" s="180" t="s">
        <v>4550</v>
      </c>
      <c r="D114" s="173" t="s">
        <v>505</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4487</v>
      </c>
      <c r="S114" s="176" t="s">
        <v>327</v>
      </c>
      <c r="T114" s="177" t="s">
        <v>327</v>
      </c>
      <c r="U114" s="156">
        <v>4.0430000000000001</v>
      </c>
      <c r="V114" s="156">
        <f t="shared" si="27"/>
        <v>0.94</v>
      </c>
      <c r="W114" s="156"/>
      <c r="X114" s="156" t="s">
        <v>2679</v>
      </c>
      <c r="Y114" s="145"/>
      <c r="Z114" s="145"/>
      <c r="AA114" s="145"/>
      <c r="AB114" s="145"/>
      <c r="AC114" s="145"/>
      <c r="AD114" s="145"/>
      <c r="AE114" s="145"/>
      <c r="AF114" s="145"/>
      <c r="AG114" s="145" t="s">
        <v>2680</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1" t="s">
        <v>2682</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4582</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4583</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79"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87">
        <v>69</v>
      </c>
      <c r="B119" s="188" t="s">
        <v>4584</v>
      </c>
      <c r="C119" s="198" t="s">
        <v>4585</v>
      </c>
      <c r="D119" s="189" t="s">
        <v>701</v>
      </c>
      <c r="E119" s="190">
        <v>6</v>
      </c>
      <c r="F119" s="191"/>
      <c r="G119" s="192">
        <f>ROUND(E119*F119,2)</f>
        <v>0</v>
      </c>
      <c r="H119" s="191"/>
      <c r="I119" s="192">
        <f>ROUND(E119*H119,2)</f>
        <v>0</v>
      </c>
      <c r="J119" s="191"/>
      <c r="K119" s="192">
        <f>ROUND(E119*J119,2)</f>
        <v>0</v>
      </c>
      <c r="L119" s="192">
        <v>15</v>
      </c>
      <c r="M119" s="192">
        <f>G119*(1+L119/100)</f>
        <v>0</v>
      </c>
      <c r="N119" s="190">
        <v>0</v>
      </c>
      <c r="O119" s="190">
        <f>ROUND(E119*N119,2)</f>
        <v>0</v>
      </c>
      <c r="P119" s="190">
        <v>0</v>
      </c>
      <c r="Q119" s="190">
        <f>ROUND(E119*P119,2)</f>
        <v>0</v>
      </c>
      <c r="R119" s="192" t="s">
        <v>4487</v>
      </c>
      <c r="S119" s="192" t="s">
        <v>327</v>
      </c>
      <c r="T119" s="193" t="s">
        <v>327</v>
      </c>
      <c r="U119" s="156">
        <v>0.64900000000000002</v>
      </c>
      <c r="V119" s="156">
        <f>ROUND(E119*U119,2)</f>
        <v>3.89</v>
      </c>
      <c r="W119" s="156"/>
      <c r="X119" s="156" t="s">
        <v>373</v>
      </c>
      <c r="Y119" s="145"/>
      <c r="Z119" s="145"/>
      <c r="AA119" s="145"/>
      <c r="AB119" s="145"/>
      <c r="AC119" s="145"/>
      <c r="AD119" s="145"/>
      <c r="AE119" s="145"/>
      <c r="AF119" s="145"/>
      <c r="AG119" s="145" t="s">
        <v>374</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70</v>
      </c>
      <c r="B120" s="188" t="s">
        <v>4586</v>
      </c>
      <c r="C120" s="198" t="s">
        <v>4587</v>
      </c>
      <c r="D120" s="189" t="s">
        <v>701</v>
      </c>
      <c r="E120" s="190">
        <v>4</v>
      </c>
      <c r="F120" s="191"/>
      <c r="G120" s="192">
        <f>ROUND(E120*F120,2)</f>
        <v>0</v>
      </c>
      <c r="H120" s="191"/>
      <c r="I120" s="192">
        <f>ROUND(E120*H120,2)</f>
        <v>0</v>
      </c>
      <c r="J120" s="191"/>
      <c r="K120" s="192">
        <f>ROUND(E120*J120,2)</f>
        <v>0</v>
      </c>
      <c r="L120" s="192">
        <v>15</v>
      </c>
      <c r="M120" s="192">
        <f>G120*(1+L120/100)</f>
        <v>0</v>
      </c>
      <c r="N120" s="190">
        <v>4.8000000000000001E-4</v>
      </c>
      <c r="O120" s="190">
        <f>ROUND(E120*N120,2)</f>
        <v>0</v>
      </c>
      <c r="P120" s="190">
        <v>0</v>
      </c>
      <c r="Q120" s="190">
        <f>ROUND(E120*P120,2)</f>
        <v>0</v>
      </c>
      <c r="R120" s="192" t="s">
        <v>4487</v>
      </c>
      <c r="S120" s="192" t="s">
        <v>327</v>
      </c>
      <c r="T120" s="193" t="s">
        <v>327</v>
      </c>
      <c r="U120" s="156">
        <v>0.2445</v>
      </c>
      <c r="V120" s="156">
        <f>ROUND(E120*U120,2)</f>
        <v>0.98</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4588</v>
      </c>
      <c r="C121" s="180" t="s">
        <v>4589</v>
      </c>
      <c r="D121" s="173" t="s">
        <v>758</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4487</v>
      </c>
      <c r="S121" s="176" t="s">
        <v>327</v>
      </c>
      <c r="T121" s="177" t="s">
        <v>327</v>
      </c>
      <c r="U121" s="156">
        <v>0.30737999999999999</v>
      </c>
      <c r="V121" s="156">
        <f>ROUND(E121*U121,2)</f>
        <v>16.29</v>
      </c>
      <c r="W121" s="156"/>
      <c r="X121" s="156" t="s">
        <v>373</v>
      </c>
      <c r="Y121" s="145"/>
      <c r="Z121" s="145"/>
      <c r="AA121" s="145"/>
      <c r="AB121" s="145"/>
      <c r="AC121" s="145"/>
      <c r="AD121" s="145"/>
      <c r="AE121" s="145"/>
      <c r="AF121" s="145"/>
      <c r="AG121" s="145" t="s">
        <v>374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4590</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3344</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4591</v>
      </c>
      <c r="C124" s="180" t="s">
        <v>4592</v>
      </c>
      <c r="D124" s="173" t="s">
        <v>758</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4487</v>
      </c>
      <c r="S124" s="176" t="s">
        <v>327</v>
      </c>
      <c r="T124" s="177" t="s">
        <v>327</v>
      </c>
      <c r="U124" s="156">
        <v>0.31738</v>
      </c>
      <c r="V124" s="156">
        <f>ROUND(E124*U124,2)</f>
        <v>12.06</v>
      </c>
      <c r="W124" s="156"/>
      <c r="X124" s="156" t="s">
        <v>373</v>
      </c>
      <c r="Y124" s="145"/>
      <c r="Z124" s="145"/>
      <c r="AA124" s="145"/>
      <c r="AB124" s="145"/>
      <c r="AC124" s="145"/>
      <c r="AD124" s="145"/>
      <c r="AE124" s="145"/>
      <c r="AF124" s="145"/>
      <c r="AG124" s="145" t="s">
        <v>374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4590</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3344</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4593</v>
      </c>
      <c r="C127" s="180" t="s">
        <v>4594</v>
      </c>
      <c r="D127" s="173" t="s">
        <v>758</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4487</v>
      </c>
      <c r="S127" s="176" t="s">
        <v>327</v>
      </c>
      <c r="T127" s="177" t="s">
        <v>327</v>
      </c>
      <c r="U127" s="156">
        <v>0.33332000000000001</v>
      </c>
      <c r="V127" s="156">
        <f>ROUND(E127*U127,2)</f>
        <v>110</v>
      </c>
      <c r="W127" s="156"/>
      <c r="X127" s="156" t="s">
        <v>373</v>
      </c>
      <c r="Y127" s="145"/>
      <c r="Z127" s="145"/>
      <c r="AA127" s="145"/>
      <c r="AB127" s="145"/>
      <c r="AC127" s="145"/>
      <c r="AD127" s="145"/>
      <c r="AE127" s="145"/>
      <c r="AF127" s="145"/>
      <c r="AG127" s="145" t="s">
        <v>374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4590</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376</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4595</v>
      </c>
      <c r="C129" s="180" t="s">
        <v>4596</v>
      </c>
      <c r="D129" s="173" t="s">
        <v>758</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4487</v>
      </c>
      <c r="S129" s="176" t="s">
        <v>327</v>
      </c>
      <c r="T129" s="177" t="s">
        <v>327</v>
      </c>
      <c r="U129" s="156">
        <v>0.3579</v>
      </c>
      <c r="V129" s="156">
        <f>ROUND(E129*U129,2)</f>
        <v>128.49</v>
      </c>
      <c r="W129" s="156"/>
      <c r="X129" s="156" t="s">
        <v>373</v>
      </c>
      <c r="Y129" s="145"/>
      <c r="Z129" s="145"/>
      <c r="AA129" s="145"/>
      <c r="AB129" s="145"/>
      <c r="AC129" s="145"/>
      <c r="AD129" s="145"/>
      <c r="AE129" s="145"/>
      <c r="AF129" s="145"/>
      <c r="AG129" s="145" t="s">
        <v>374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4590</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376</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61" t="s">
        <v>3344</v>
      </c>
      <c r="D131" s="262"/>
      <c r="E131" s="262"/>
      <c r="F131" s="262"/>
      <c r="G131" s="262"/>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4597</v>
      </c>
      <c r="C132" s="180" t="s">
        <v>4598</v>
      </c>
      <c r="D132" s="173" t="s">
        <v>758</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4487</v>
      </c>
      <c r="S132" s="176" t="s">
        <v>327</v>
      </c>
      <c r="T132" s="177" t="s">
        <v>327</v>
      </c>
      <c r="U132" s="156">
        <v>0.4088</v>
      </c>
      <c r="V132" s="156">
        <f>ROUND(E132*U132,2)</f>
        <v>72.77</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4590</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376</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61" t="s">
        <v>3344</v>
      </c>
      <c r="D134" s="262"/>
      <c r="E134" s="262"/>
      <c r="F134" s="262"/>
      <c r="G134" s="262"/>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4599</v>
      </c>
      <c r="C135" s="180" t="s">
        <v>4600</v>
      </c>
      <c r="D135" s="173" t="s">
        <v>758</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4487</v>
      </c>
      <c r="S135" s="176" t="s">
        <v>327</v>
      </c>
      <c r="T135" s="177" t="s">
        <v>327</v>
      </c>
      <c r="U135" s="156">
        <v>0.46579999999999999</v>
      </c>
      <c r="V135" s="156">
        <f>ROUND(E135*U135,2)</f>
        <v>8.3800000000000008</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4590</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376</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3344</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87">
        <v>77</v>
      </c>
      <c r="B138" s="188" t="s">
        <v>4601</v>
      </c>
      <c r="C138" s="198" t="s">
        <v>4602</v>
      </c>
      <c r="D138" s="189" t="s">
        <v>701</v>
      </c>
      <c r="E138" s="190">
        <v>1</v>
      </c>
      <c r="F138" s="191"/>
      <c r="G138" s="192">
        <f>ROUND(E138*F138,2)</f>
        <v>0</v>
      </c>
      <c r="H138" s="191"/>
      <c r="I138" s="192">
        <f>ROUND(E138*H138,2)</f>
        <v>0</v>
      </c>
      <c r="J138" s="191"/>
      <c r="K138" s="192">
        <f>ROUND(E138*J138,2)</f>
        <v>0</v>
      </c>
      <c r="L138" s="192">
        <v>15</v>
      </c>
      <c r="M138" s="192">
        <f>G138*(1+L138/100)</f>
        <v>0</v>
      </c>
      <c r="N138" s="190">
        <v>0</v>
      </c>
      <c r="O138" s="190">
        <f>ROUND(E138*N138,2)</f>
        <v>0</v>
      </c>
      <c r="P138" s="190">
        <v>0</v>
      </c>
      <c r="Q138" s="190">
        <f>ROUND(E138*P138,2)</f>
        <v>0</v>
      </c>
      <c r="R138" s="192" t="s">
        <v>4487</v>
      </c>
      <c r="S138" s="192" t="s">
        <v>327</v>
      </c>
      <c r="T138" s="193" t="s">
        <v>327</v>
      </c>
      <c r="U138" s="156">
        <v>0.222</v>
      </c>
      <c r="V138" s="156">
        <f>ROUND(E138*U138,2)</f>
        <v>0.22</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4603</v>
      </c>
      <c r="C139" s="180" t="s">
        <v>4604</v>
      </c>
      <c r="D139" s="173" t="s">
        <v>758</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4487</v>
      </c>
      <c r="S139" s="176" t="s">
        <v>327</v>
      </c>
      <c r="T139" s="177" t="s">
        <v>327</v>
      </c>
      <c r="U139" s="156">
        <v>0.746</v>
      </c>
      <c r="V139" s="156">
        <f>ROUND(E139*U139,2)</f>
        <v>14.92</v>
      </c>
      <c r="W139" s="156"/>
      <c r="X139" s="156" t="s">
        <v>373</v>
      </c>
      <c r="Y139" s="145"/>
      <c r="Z139" s="145"/>
      <c r="AA139" s="145"/>
      <c r="AB139" s="145"/>
      <c r="AC139" s="145"/>
      <c r="AD139" s="145"/>
      <c r="AE139" s="145"/>
      <c r="AF139" s="145"/>
      <c r="AG139" s="145" t="s">
        <v>374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4605</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376</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4606</v>
      </c>
      <c r="C141" s="180" t="s">
        <v>4607</v>
      </c>
      <c r="D141" s="173" t="s">
        <v>701</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4487</v>
      </c>
      <c r="S141" s="176" t="s">
        <v>327</v>
      </c>
      <c r="T141" s="177" t="s">
        <v>327</v>
      </c>
      <c r="U141" s="156">
        <v>0.33</v>
      </c>
      <c r="V141" s="156">
        <f>ROUND(E141*U141,2)</f>
        <v>1.98</v>
      </c>
      <c r="W141" s="156"/>
      <c r="X141" s="156" t="s">
        <v>373</v>
      </c>
      <c r="Y141" s="145"/>
      <c r="Z141" s="145"/>
      <c r="AA141" s="145"/>
      <c r="AB141" s="145"/>
      <c r="AC141" s="145"/>
      <c r="AD141" s="145"/>
      <c r="AE141" s="145"/>
      <c r="AF141" s="145"/>
      <c r="AG141" s="145" t="s">
        <v>374</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4608</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376</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1" t="s">
        <v>4609</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4610</v>
      </c>
      <c r="C144" s="180" t="s">
        <v>4611</v>
      </c>
      <c r="D144" s="173" t="s">
        <v>758</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4487</v>
      </c>
      <c r="S144" s="176" t="s">
        <v>327</v>
      </c>
      <c r="T144" s="177" t="s">
        <v>327</v>
      </c>
      <c r="U144" s="156">
        <v>1.7999999999999999E-2</v>
      </c>
      <c r="V144" s="156">
        <f>ROUND(E144*U144,2)</f>
        <v>0.36</v>
      </c>
      <c r="W144" s="156"/>
      <c r="X144" s="156" t="s">
        <v>373</v>
      </c>
      <c r="Y144" s="145"/>
      <c r="Z144" s="145"/>
      <c r="AA144" s="145"/>
      <c r="AB144" s="145"/>
      <c r="AC144" s="145"/>
      <c r="AD144" s="145"/>
      <c r="AE144" s="145"/>
      <c r="AF144" s="145"/>
      <c r="AG144" s="145" t="s">
        <v>374</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4612</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4613</v>
      </c>
      <c r="C146" s="180" t="s">
        <v>4614</v>
      </c>
      <c r="D146" s="173" t="s">
        <v>758</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4487</v>
      </c>
      <c r="S146" s="176" t="s">
        <v>327</v>
      </c>
      <c r="T146" s="177" t="s">
        <v>327</v>
      </c>
      <c r="U146" s="156">
        <v>2.1499999999999998E-2</v>
      </c>
      <c r="V146" s="156">
        <f>ROUND(E146*U146,2)</f>
        <v>16.77</v>
      </c>
      <c r="W146" s="156"/>
      <c r="X146" s="156" t="s">
        <v>373</v>
      </c>
      <c r="Y146" s="145"/>
      <c r="Z146" s="145"/>
      <c r="AA146" s="145"/>
      <c r="AB146" s="145"/>
      <c r="AC146" s="145"/>
      <c r="AD146" s="145"/>
      <c r="AE146" s="145"/>
      <c r="AF146" s="145"/>
      <c r="AG146" s="145" t="s">
        <v>4427</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4612</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4615</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4616</v>
      </c>
      <c r="C149" s="180" t="s">
        <v>4617</v>
      </c>
      <c r="D149" s="173" t="s">
        <v>758</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4487</v>
      </c>
      <c r="S149" s="176" t="s">
        <v>327</v>
      </c>
      <c r="T149" s="177" t="s">
        <v>327</v>
      </c>
      <c r="U149" s="156">
        <v>4.1000000000000002E-2</v>
      </c>
      <c r="V149" s="156">
        <f>ROUND(E149*U149,2)</f>
        <v>8.0399999999999991</v>
      </c>
      <c r="W149" s="156"/>
      <c r="X149" s="156" t="s">
        <v>373</v>
      </c>
      <c r="Y149" s="145"/>
      <c r="Z149" s="145"/>
      <c r="AA149" s="145"/>
      <c r="AB149" s="145"/>
      <c r="AC149" s="145"/>
      <c r="AD149" s="145"/>
      <c r="AE149" s="145"/>
      <c r="AF149" s="145"/>
      <c r="AG149" s="145" t="s">
        <v>374</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4612</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4618</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83</v>
      </c>
      <c r="B152" s="188" t="s">
        <v>4619</v>
      </c>
      <c r="C152" s="198" t="s">
        <v>4620</v>
      </c>
      <c r="D152" s="189" t="s">
        <v>758</v>
      </c>
      <c r="E152" s="190">
        <v>18</v>
      </c>
      <c r="F152" s="191"/>
      <c r="G152" s="192">
        <f t="shared" ref="G152:G159" si="28">ROUND(E152*F152,2)</f>
        <v>0</v>
      </c>
      <c r="H152" s="191"/>
      <c r="I152" s="192">
        <f t="shared" ref="I152:I159" si="29">ROUND(E152*H152,2)</f>
        <v>0</v>
      </c>
      <c r="J152" s="191"/>
      <c r="K152" s="192">
        <f t="shared" ref="K152:K159" si="30">ROUND(E152*J152,2)</f>
        <v>0</v>
      </c>
      <c r="L152" s="192">
        <v>15</v>
      </c>
      <c r="M152" s="192">
        <f t="shared" ref="M152:M159" si="31">G152*(1+L152/100)</f>
        <v>0</v>
      </c>
      <c r="N152" s="190">
        <v>0</v>
      </c>
      <c r="O152" s="190">
        <f t="shared" ref="O152:O159" si="32">ROUND(E152*N152,2)</f>
        <v>0</v>
      </c>
      <c r="P152" s="190">
        <v>0</v>
      </c>
      <c r="Q152" s="190">
        <f t="shared" ref="Q152:Q159" si="33">ROUND(E152*P152,2)</f>
        <v>0</v>
      </c>
      <c r="R152" s="192"/>
      <c r="S152" s="192" t="s">
        <v>327</v>
      </c>
      <c r="T152" s="193" t="s">
        <v>327</v>
      </c>
      <c r="U152" s="156">
        <v>0</v>
      </c>
      <c r="V152" s="156">
        <f t="shared" ref="V152:V159" si="34">ROUND(E152*U152,2)</f>
        <v>0</v>
      </c>
      <c r="W152" s="156"/>
      <c r="X152" s="156" t="s">
        <v>373</v>
      </c>
      <c r="Y152" s="145"/>
      <c r="Z152" s="145"/>
      <c r="AA152" s="145"/>
      <c r="AB152" s="145"/>
      <c r="AC152" s="145"/>
      <c r="AD152" s="145"/>
      <c r="AE152" s="145"/>
      <c r="AF152" s="145"/>
      <c r="AG152" s="145" t="s">
        <v>4621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87">
        <v>84</v>
      </c>
      <c r="B153" s="188" t="s">
        <v>4622</v>
      </c>
      <c r="C153" s="198" t="s">
        <v>4623</v>
      </c>
      <c r="D153" s="189" t="s">
        <v>701</v>
      </c>
      <c r="E153" s="190">
        <v>3</v>
      </c>
      <c r="F153" s="191"/>
      <c r="G153" s="192">
        <f t="shared" si="28"/>
        <v>0</v>
      </c>
      <c r="H153" s="191"/>
      <c r="I153" s="192">
        <f t="shared" si="29"/>
        <v>0</v>
      </c>
      <c r="J153" s="191"/>
      <c r="K153" s="192">
        <f t="shared" si="30"/>
        <v>0</v>
      </c>
      <c r="L153" s="192">
        <v>15</v>
      </c>
      <c r="M153" s="192">
        <f t="shared" si="31"/>
        <v>0</v>
      </c>
      <c r="N153" s="190">
        <v>5.0000000000000002E-5</v>
      </c>
      <c r="O153" s="190">
        <f t="shared" si="32"/>
        <v>0</v>
      </c>
      <c r="P153" s="190">
        <v>0</v>
      </c>
      <c r="Q153" s="190">
        <f t="shared" si="33"/>
        <v>0</v>
      </c>
      <c r="R153" s="192"/>
      <c r="S153" s="192" t="s">
        <v>760</v>
      </c>
      <c r="T153" s="193" t="s">
        <v>4624</v>
      </c>
      <c r="U153" s="156">
        <v>0.31</v>
      </c>
      <c r="V153" s="156">
        <f t="shared" si="34"/>
        <v>0.93</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85</v>
      </c>
      <c r="B154" s="188" t="s">
        <v>4625</v>
      </c>
      <c r="C154" s="198" t="s">
        <v>4626</v>
      </c>
      <c r="D154" s="189" t="s">
        <v>701</v>
      </c>
      <c r="E154" s="190">
        <v>6</v>
      </c>
      <c r="F154" s="191"/>
      <c r="G154" s="192">
        <f t="shared" si="28"/>
        <v>0</v>
      </c>
      <c r="H154" s="191"/>
      <c r="I154" s="192">
        <f t="shared" si="29"/>
        <v>0</v>
      </c>
      <c r="J154" s="191"/>
      <c r="K154" s="192">
        <f t="shared" si="30"/>
        <v>0</v>
      </c>
      <c r="L154" s="192">
        <v>15</v>
      </c>
      <c r="M154" s="192">
        <f t="shared" si="31"/>
        <v>0</v>
      </c>
      <c r="N154" s="190">
        <v>6.0000000000000002E-5</v>
      </c>
      <c r="O154" s="190">
        <f t="shared" si="32"/>
        <v>0</v>
      </c>
      <c r="P154" s="190">
        <v>0</v>
      </c>
      <c r="Q154" s="190">
        <f t="shared" si="33"/>
        <v>0</v>
      </c>
      <c r="R154" s="192"/>
      <c r="S154" s="192" t="s">
        <v>760</v>
      </c>
      <c r="T154" s="193" t="s">
        <v>4624</v>
      </c>
      <c r="U154" s="156">
        <v>0.42</v>
      </c>
      <c r="V154" s="156">
        <f t="shared" si="34"/>
        <v>2.52</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86</v>
      </c>
      <c r="B155" s="188" t="s">
        <v>4627</v>
      </c>
      <c r="C155" s="198" t="s">
        <v>4628</v>
      </c>
      <c r="D155" s="189" t="s">
        <v>701</v>
      </c>
      <c r="E155" s="190">
        <v>14</v>
      </c>
      <c r="F155" s="191"/>
      <c r="G155" s="192">
        <f t="shared" si="28"/>
        <v>0</v>
      </c>
      <c r="H155" s="191"/>
      <c r="I155" s="192">
        <f t="shared" si="29"/>
        <v>0</v>
      </c>
      <c r="J155" s="191"/>
      <c r="K155" s="192">
        <f t="shared" si="30"/>
        <v>0</v>
      </c>
      <c r="L155" s="192">
        <v>15</v>
      </c>
      <c r="M155" s="192">
        <f t="shared" si="31"/>
        <v>0</v>
      </c>
      <c r="N155" s="190">
        <v>1E-4</v>
      </c>
      <c r="O155" s="190">
        <f t="shared" si="32"/>
        <v>0</v>
      </c>
      <c r="P155" s="190">
        <v>0</v>
      </c>
      <c r="Q155" s="190">
        <f t="shared" si="33"/>
        <v>0</v>
      </c>
      <c r="R155" s="192"/>
      <c r="S155" s="192" t="s">
        <v>760</v>
      </c>
      <c r="T155" s="193" t="s">
        <v>4624</v>
      </c>
      <c r="U155" s="156">
        <v>0.42</v>
      </c>
      <c r="V155" s="156">
        <f t="shared" si="34"/>
        <v>5.88</v>
      </c>
      <c r="W155" s="156"/>
      <c r="X155" s="156" t="s">
        <v>373</v>
      </c>
      <c r="Y155" s="145"/>
      <c r="Z155" s="145"/>
      <c r="AA155" s="145"/>
      <c r="AB155" s="145"/>
      <c r="AC155" s="145"/>
      <c r="AD155" s="145"/>
      <c r="AE155" s="145"/>
      <c r="AF155" s="145"/>
      <c r="AG155" s="145" t="s">
        <v>374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87</v>
      </c>
      <c r="B156" s="188" t="s">
        <v>4629</v>
      </c>
      <c r="C156" s="198" t="s">
        <v>4630</v>
      </c>
      <c r="D156" s="189" t="s">
        <v>701</v>
      </c>
      <c r="E156" s="190">
        <v>6</v>
      </c>
      <c r="F156" s="191"/>
      <c r="G156" s="192">
        <f t="shared" si="28"/>
        <v>0</v>
      </c>
      <c r="H156" s="191"/>
      <c r="I156" s="192">
        <f t="shared" si="29"/>
        <v>0</v>
      </c>
      <c r="J156" s="191"/>
      <c r="K156" s="192">
        <f t="shared" si="30"/>
        <v>0</v>
      </c>
      <c r="L156" s="192">
        <v>15</v>
      </c>
      <c r="M156" s="192">
        <f t="shared" si="31"/>
        <v>0</v>
      </c>
      <c r="N156" s="190">
        <v>0</v>
      </c>
      <c r="O156" s="190">
        <f t="shared" si="32"/>
        <v>0</v>
      </c>
      <c r="P156" s="190">
        <v>0</v>
      </c>
      <c r="Q156" s="190">
        <f t="shared" si="33"/>
        <v>0</v>
      </c>
      <c r="R156" s="192"/>
      <c r="S156" s="192" t="s">
        <v>760</v>
      </c>
      <c r="T156" s="193" t="s">
        <v>4624</v>
      </c>
      <c r="U156" s="156">
        <v>0.52</v>
      </c>
      <c r="V156" s="156">
        <f t="shared" si="34"/>
        <v>3.12</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88</v>
      </c>
      <c r="B157" s="188" t="s">
        <v>4631</v>
      </c>
      <c r="C157" s="198" t="s">
        <v>4632</v>
      </c>
      <c r="D157" s="189" t="s">
        <v>4482</v>
      </c>
      <c r="E157" s="190">
        <v>1</v>
      </c>
      <c r="F157" s="191"/>
      <c r="G157" s="192">
        <f t="shared" si="28"/>
        <v>0</v>
      </c>
      <c r="H157" s="191"/>
      <c r="I157" s="192">
        <f t="shared" si="29"/>
        <v>0</v>
      </c>
      <c r="J157" s="191"/>
      <c r="K157" s="192">
        <f t="shared" si="30"/>
        <v>0</v>
      </c>
      <c r="L157" s="192">
        <v>15</v>
      </c>
      <c r="M157" s="192">
        <f t="shared" si="31"/>
        <v>0</v>
      </c>
      <c r="N157" s="190">
        <v>5.4400000000000004E-3</v>
      </c>
      <c r="O157" s="190">
        <f t="shared" si="32"/>
        <v>0.01</v>
      </c>
      <c r="P157" s="190">
        <v>0</v>
      </c>
      <c r="Q157" s="190">
        <f t="shared" si="33"/>
        <v>0</v>
      </c>
      <c r="R157" s="192"/>
      <c r="S157" s="192" t="s">
        <v>760</v>
      </c>
      <c r="T157" s="193" t="s">
        <v>328</v>
      </c>
      <c r="U157" s="156">
        <v>0</v>
      </c>
      <c r="V157" s="156">
        <f t="shared" si="34"/>
        <v>0</v>
      </c>
      <c r="W157" s="156"/>
      <c r="X157" s="156" t="s">
        <v>373</v>
      </c>
      <c r="Y157" s="145"/>
      <c r="Z157" s="145"/>
      <c r="AA157" s="145"/>
      <c r="AB157" s="145"/>
      <c r="AC157" s="145"/>
      <c r="AD157" s="145"/>
      <c r="AE157" s="145"/>
      <c r="AF157" s="145"/>
      <c r="AG157" s="145" t="s">
        <v>4621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87">
        <v>89</v>
      </c>
      <c r="B158" s="188" t="s">
        <v>4633</v>
      </c>
      <c r="C158" s="198" t="s">
        <v>4634</v>
      </c>
      <c r="D158" s="189" t="s">
        <v>4482</v>
      </c>
      <c r="E158" s="190">
        <v>1</v>
      </c>
      <c r="F158" s="191"/>
      <c r="G158" s="192">
        <f t="shared" si="28"/>
        <v>0</v>
      </c>
      <c r="H158" s="191"/>
      <c r="I158" s="192">
        <f t="shared" si="29"/>
        <v>0</v>
      </c>
      <c r="J158" s="191"/>
      <c r="K158" s="192">
        <f t="shared" si="30"/>
        <v>0</v>
      </c>
      <c r="L158" s="192">
        <v>15</v>
      </c>
      <c r="M158" s="192">
        <f t="shared" si="31"/>
        <v>0</v>
      </c>
      <c r="N158" s="190">
        <v>5.4400000000000004E-3</v>
      </c>
      <c r="O158" s="190">
        <f t="shared" si="32"/>
        <v>0.01</v>
      </c>
      <c r="P158" s="190">
        <v>0</v>
      </c>
      <c r="Q158" s="190">
        <f t="shared" si="33"/>
        <v>0</v>
      </c>
      <c r="R158" s="192"/>
      <c r="S158" s="192" t="s">
        <v>760</v>
      </c>
      <c r="T158" s="193" t="s">
        <v>328</v>
      </c>
      <c r="U158" s="156">
        <v>0</v>
      </c>
      <c r="V158" s="156">
        <f t="shared" si="34"/>
        <v>0</v>
      </c>
      <c r="W158" s="156"/>
      <c r="X158" s="156" t="s">
        <v>373</v>
      </c>
      <c r="Y158" s="145"/>
      <c r="Z158" s="145"/>
      <c r="AA158" s="145"/>
      <c r="AB158" s="145"/>
      <c r="AC158" s="145"/>
      <c r="AD158" s="145"/>
      <c r="AE158" s="145"/>
      <c r="AF158" s="145"/>
      <c r="AG158" s="145" t="s">
        <v>4621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4635</v>
      </c>
      <c r="C159" s="180" t="s">
        <v>4636</v>
      </c>
      <c r="D159" s="173" t="s">
        <v>758</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506</v>
      </c>
      <c r="S159" s="176" t="s">
        <v>327</v>
      </c>
      <c r="T159" s="177" t="s">
        <v>327</v>
      </c>
      <c r="U159" s="156">
        <v>0</v>
      </c>
      <c r="V159" s="156">
        <f t="shared" si="34"/>
        <v>0</v>
      </c>
      <c r="W159" s="156"/>
      <c r="X159" s="156" t="s">
        <v>507</v>
      </c>
      <c r="Y159" s="145"/>
      <c r="Z159" s="145"/>
      <c r="AA159" s="145"/>
      <c r="AB159" s="145"/>
      <c r="AC159" s="145"/>
      <c r="AD159" s="145"/>
      <c r="AE159" s="145"/>
      <c r="AF159" s="145"/>
      <c r="AG159" s="145" t="s">
        <v>508</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1" t="s">
        <v>4637</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4638</v>
      </c>
      <c r="C161" s="180" t="s">
        <v>4639</v>
      </c>
      <c r="D161" s="173" t="s">
        <v>505</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4487</v>
      </c>
      <c r="S161" s="176" t="s">
        <v>327</v>
      </c>
      <c r="T161" s="177" t="s">
        <v>327</v>
      </c>
      <c r="U161" s="156">
        <v>3.5630000000000002</v>
      </c>
      <c r="V161" s="156">
        <f>ROUND(E161*U161,2)</f>
        <v>6.88</v>
      </c>
      <c r="W161" s="156"/>
      <c r="X161" s="156" t="s">
        <v>2679</v>
      </c>
      <c r="Y161" s="145"/>
      <c r="Z161" s="145"/>
      <c r="AA161" s="145"/>
      <c r="AB161" s="145"/>
      <c r="AC161" s="145"/>
      <c r="AD161" s="145"/>
      <c r="AE161" s="145"/>
      <c r="AF161" s="145"/>
      <c r="AG161" s="145" t="s">
        <v>2680</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2682</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4640</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1" t="s">
        <v>4641</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79"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87">
        <v>92</v>
      </c>
      <c r="B166" s="188" t="s">
        <v>4642</v>
      </c>
      <c r="C166" s="198" t="s">
        <v>4643</v>
      </c>
      <c r="D166" s="189" t="s">
        <v>701</v>
      </c>
      <c r="E166" s="190">
        <v>26</v>
      </c>
      <c r="F166" s="191"/>
      <c r="G166" s="192">
        <f t="shared" ref="G166:G180" si="35">ROUND(E166*F166,2)</f>
        <v>0</v>
      </c>
      <c r="H166" s="191"/>
      <c r="I166" s="192">
        <f t="shared" ref="I166:I180" si="36">ROUND(E166*H166,2)</f>
        <v>0</v>
      </c>
      <c r="J166" s="191"/>
      <c r="K166" s="192">
        <f t="shared" ref="K166:K180" si="37">ROUND(E166*J166,2)</f>
        <v>0</v>
      </c>
      <c r="L166" s="192">
        <v>15</v>
      </c>
      <c r="M166" s="192">
        <f t="shared" ref="M166:M180" si="38">G166*(1+L166/100)</f>
        <v>0</v>
      </c>
      <c r="N166" s="190">
        <v>1E-4</v>
      </c>
      <c r="O166" s="190">
        <f t="shared" ref="O166:O180" si="39">ROUND(E166*N166,2)</f>
        <v>0</v>
      </c>
      <c r="P166" s="190">
        <v>0</v>
      </c>
      <c r="Q166" s="190">
        <f t="shared" ref="Q166:Q180" si="40">ROUND(E166*P166,2)</f>
        <v>0</v>
      </c>
      <c r="R166" s="192" t="s">
        <v>4487</v>
      </c>
      <c r="S166" s="192" t="s">
        <v>327</v>
      </c>
      <c r="T166" s="193" t="s">
        <v>327</v>
      </c>
      <c r="U166" s="156">
        <v>6.2E-2</v>
      </c>
      <c r="V166" s="156">
        <f t="shared" ref="V166:V180" si="41">ROUND(E166*U166,2)</f>
        <v>1.61</v>
      </c>
      <c r="W166" s="156"/>
      <c r="X166" s="156" t="s">
        <v>373</v>
      </c>
      <c r="Y166" s="145"/>
      <c r="Z166" s="145"/>
      <c r="AA166" s="145"/>
      <c r="AB166" s="145"/>
      <c r="AC166" s="145"/>
      <c r="AD166" s="145"/>
      <c r="AE166" s="145"/>
      <c r="AF166" s="145"/>
      <c r="AG166" s="145" t="s">
        <v>374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87">
        <v>93</v>
      </c>
      <c r="B167" s="188" t="s">
        <v>4644</v>
      </c>
      <c r="C167" s="198" t="s">
        <v>4645</v>
      </c>
      <c r="D167" s="189" t="s">
        <v>701</v>
      </c>
      <c r="E167" s="190">
        <v>7</v>
      </c>
      <c r="F167" s="191"/>
      <c r="G167" s="192">
        <f t="shared" si="35"/>
        <v>0</v>
      </c>
      <c r="H167" s="191"/>
      <c r="I167" s="192">
        <f t="shared" si="36"/>
        <v>0</v>
      </c>
      <c r="J167" s="191"/>
      <c r="K167" s="192">
        <f t="shared" si="37"/>
        <v>0</v>
      </c>
      <c r="L167" s="192">
        <v>15</v>
      </c>
      <c r="M167" s="192">
        <f t="shared" si="38"/>
        <v>0</v>
      </c>
      <c r="N167" s="190">
        <v>4.6999999999999999E-4</v>
      </c>
      <c r="O167" s="190">
        <f t="shared" si="39"/>
        <v>0</v>
      </c>
      <c r="P167" s="190">
        <v>0</v>
      </c>
      <c r="Q167" s="190">
        <f t="shared" si="40"/>
        <v>0</v>
      </c>
      <c r="R167" s="192" t="s">
        <v>4487</v>
      </c>
      <c r="S167" s="192" t="s">
        <v>327</v>
      </c>
      <c r="T167" s="193" t="s">
        <v>327</v>
      </c>
      <c r="U167" s="156">
        <v>0.16500000000000001</v>
      </c>
      <c r="V167" s="156">
        <f t="shared" si="41"/>
        <v>1.1599999999999999</v>
      </c>
      <c r="W167" s="156"/>
      <c r="X167" s="156" t="s">
        <v>373</v>
      </c>
      <c r="Y167" s="145"/>
      <c r="Z167" s="145"/>
      <c r="AA167" s="145"/>
      <c r="AB167" s="145"/>
      <c r="AC167" s="145"/>
      <c r="AD167" s="145"/>
      <c r="AE167" s="145"/>
      <c r="AF167" s="145"/>
      <c r="AG167" s="145" t="s">
        <v>374</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87">
        <v>94</v>
      </c>
      <c r="B168" s="188" t="s">
        <v>4646</v>
      </c>
      <c r="C168" s="198" t="s">
        <v>4647</v>
      </c>
      <c r="D168" s="189" t="s">
        <v>701</v>
      </c>
      <c r="E168" s="190">
        <v>2</v>
      </c>
      <c r="F168" s="191"/>
      <c r="G168" s="192">
        <f t="shared" si="35"/>
        <v>0</v>
      </c>
      <c r="H168" s="191"/>
      <c r="I168" s="192">
        <f t="shared" si="36"/>
        <v>0</v>
      </c>
      <c r="J168" s="191"/>
      <c r="K168" s="192">
        <f t="shared" si="37"/>
        <v>0</v>
      </c>
      <c r="L168" s="192">
        <v>15</v>
      </c>
      <c r="M168" s="192">
        <f t="shared" si="38"/>
        <v>0</v>
      </c>
      <c r="N168" s="190">
        <v>5.6999999999999998E-4</v>
      </c>
      <c r="O168" s="190">
        <f t="shared" si="39"/>
        <v>0</v>
      </c>
      <c r="P168" s="190">
        <v>0</v>
      </c>
      <c r="Q168" s="190">
        <f t="shared" si="40"/>
        <v>0</v>
      </c>
      <c r="R168" s="192" t="s">
        <v>4487</v>
      </c>
      <c r="S168" s="192" t="s">
        <v>327</v>
      </c>
      <c r="T168" s="193" t="s">
        <v>327</v>
      </c>
      <c r="U168" s="156">
        <v>0.20699999999999999</v>
      </c>
      <c r="V168" s="156">
        <f t="shared" si="41"/>
        <v>0.41</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95</v>
      </c>
      <c r="B169" s="188" t="s">
        <v>4648</v>
      </c>
      <c r="C169" s="198" t="s">
        <v>4649</v>
      </c>
      <c r="D169" s="189" t="s">
        <v>701</v>
      </c>
      <c r="E169" s="190">
        <v>2</v>
      </c>
      <c r="F169" s="191"/>
      <c r="G169" s="192">
        <f t="shared" si="35"/>
        <v>0</v>
      </c>
      <c r="H169" s="191"/>
      <c r="I169" s="192">
        <f t="shared" si="36"/>
        <v>0</v>
      </c>
      <c r="J169" s="191"/>
      <c r="K169" s="192">
        <f t="shared" si="37"/>
        <v>0</v>
      </c>
      <c r="L169" s="192">
        <v>15</v>
      </c>
      <c r="M169" s="192">
        <f t="shared" si="38"/>
        <v>0</v>
      </c>
      <c r="N169" s="190">
        <v>8.4000000000000003E-4</v>
      </c>
      <c r="O169" s="190">
        <f t="shared" si="39"/>
        <v>0</v>
      </c>
      <c r="P169" s="190">
        <v>0</v>
      </c>
      <c r="Q169" s="190">
        <f t="shared" si="40"/>
        <v>0</v>
      </c>
      <c r="R169" s="192" t="s">
        <v>4487</v>
      </c>
      <c r="S169" s="192" t="s">
        <v>327</v>
      </c>
      <c r="T169" s="193" t="s">
        <v>327</v>
      </c>
      <c r="U169" s="156">
        <v>0.22700000000000001</v>
      </c>
      <c r="V169" s="156">
        <f t="shared" si="41"/>
        <v>0.45</v>
      </c>
      <c r="W169" s="156"/>
      <c r="X169" s="156" t="s">
        <v>373</v>
      </c>
      <c r="Y169" s="145"/>
      <c r="Z169" s="145"/>
      <c r="AA169" s="145"/>
      <c r="AB169" s="145"/>
      <c r="AC169" s="145"/>
      <c r="AD169" s="145"/>
      <c r="AE169" s="145"/>
      <c r="AF169" s="145"/>
      <c r="AG169" s="145" t="s">
        <v>374</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87">
        <v>96</v>
      </c>
      <c r="B170" s="188" t="s">
        <v>4650</v>
      </c>
      <c r="C170" s="198" t="s">
        <v>4651</v>
      </c>
      <c r="D170" s="189" t="s">
        <v>701</v>
      </c>
      <c r="E170" s="190">
        <v>26</v>
      </c>
      <c r="F170" s="191"/>
      <c r="G170" s="192">
        <f t="shared" si="35"/>
        <v>0</v>
      </c>
      <c r="H170" s="191"/>
      <c r="I170" s="192">
        <f t="shared" si="36"/>
        <v>0</v>
      </c>
      <c r="J170" s="191"/>
      <c r="K170" s="192">
        <f t="shared" si="37"/>
        <v>0</v>
      </c>
      <c r="L170" s="192">
        <v>15</v>
      </c>
      <c r="M170" s="192">
        <f t="shared" si="38"/>
        <v>0</v>
      </c>
      <c r="N170" s="190">
        <v>1.8000000000000001E-4</v>
      </c>
      <c r="O170" s="190">
        <f t="shared" si="39"/>
        <v>0</v>
      </c>
      <c r="P170" s="190">
        <v>0</v>
      </c>
      <c r="Q170" s="190">
        <f t="shared" si="40"/>
        <v>0</v>
      </c>
      <c r="R170" s="192" t="s">
        <v>4487</v>
      </c>
      <c r="S170" s="192" t="s">
        <v>327</v>
      </c>
      <c r="T170" s="193" t="s">
        <v>327</v>
      </c>
      <c r="U170" s="156">
        <v>0.16500000000000001</v>
      </c>
      <c r="V170" s="156">
        <f t="shared" si="41"/>
        <v>4.29</v>
      </c>
      <c r="W170" s="156"/>
      <c r="X170" s="156" t="s">
        <v>373</v>
      </c>
      <c r="Y170" s="145"/>
      <c r="Z170" s="145"/>
      <c r="AA170" s="145"/>
      <c r="AB170" s="145"/>
      <c r="AC170" s="145"/>
      <c r="AD170" s="145"/>
      <c r="AE170" s="145"/>
      <c r="AF170" s="145"/>
      <c r="AG170" s="145" t="s">
        <v>374</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87">
        <v>97</v>
      </c>
      <c r="B171" s="188" t="s">
        <v>4652</v>
      </c>
      <c r="C171" s="198" t="s">
        <v>4653</v>
      </c>
      <c r="D171" s="189" t="s">
        <v>701</v>
      </c>
      <c r="E171" s="190">
        <v>4</v>
      </c>
      <c r="F171" s="191"/>
      <c r="G171" s="192">
        <f t="shared" si="35"/>
        <v>0</v>
      </c>
      <c r="H171" s="191"/>
      <c r="I171" s="192">
        <f t="shared" si="36"/>
        <v>0</v>
      </c>
      <c r="J171" s="191"/>
      <c r="K171" s="192">
        <f t="shared" si="37"/>
        <v>0</v>
      </c>
      <c r="L171" s="192">
        <v>15</v>
      </c>
      <c r="M171" s="192">
        <f t="shared" si="38"/>
        <v>0</v>
      </c>
      <c r="N171" s="190">
        <v>1.0399999999999999E-3</v>
      </c>
      <c r="O171" s="190">
        <f t="shared" si="39"/>
        <v>0</v>
      </c>
      <c r="P171" s="190">
        <v>0</v>
      </c>
      <c r="Q171" s="190">
        <f t="shared" si="40"/>
        <v>0</v>
      </c>
      <c r="R171" s="192" t="s">
        <v>4487</v>
      </c>
      <c r="S171" s="192" t="s">
        <v>327</v>
      </c>
      <c r="T171" s="193" t="s">
        <v>327</v>
      </c>
      <c r="U171" s="156">
        <v>0.35099999999999998</v>
      </c>
      <c r="V171" s="156">
        <f t="shared" si="41"/>
        <v>1.4</v>
      </c>
      <c r="W171" s="156"/>
      <c r="X171" s="156" t="s">
        <v>373</v>
      </c>
      <c r="Y171" s="145"/>
      <c r="Z171" s="145"/>
      <c r="AA171" s="145"/>
      <c r="AB171" s="145"/>
      <c r="AC171" s="145"/>
      <c r="AD171" s="145"/>
      <c r="AE171" s="145"/>
      <c r="AF171" s="145"/>
      <c r="AG171" s="145" t="s">
        <v>374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87">
        <v>98</v>
      </c>
      <c r="B172" s="188" t="s">
        <v>4654</v>
      </c>
      <c r="C172" s="198" t="s">
        <v>4655</v>
      </c>
      <c r="D172" s="189" t="s">
        <v>701</v>
      </c>
      <c r="E172" s="190">
        <v>7</v>
      </c>
      <c r="F172" s="191"/>
      <c r="G172" s="192">
        <f t="shared" si="35"/>
        <v>0</v>
      </c>
      <c r="H172" s="191"/>
      <c r="I172" s="192">
        <f t="shared" si="36"/>
        <v>0</v>
      </c>
      <c r="J172" s="191"/>
      <c r="K172" s="192">
        <f t="shared" si="37"/>
        <v>0</v>
      </c>
      <c r="L172" s="192">
        <v>15</v>
      </c>
      <c r="M172" s="192">
        <f t="shared" si="38"/>
        <v>0</v>
      </c>
      <c r="N172" s="190">
        <v>6.9999999999999999E-4</v>
      </c>
      <c r="O172" s="190">
        <f t="shared" si="39"/>
        <v>0</v>
      </c>
      <c r="P172" s="190">
        <v>0</v>
      </c>
      <c r="Q172" s="190">
        <f t="shared" si="40"/>
        <v>0</v>
      </c>
      <c r="R172" s="192" t="s">
        <v>4487</v>
      </c>
      <c r="S172" s="192" t="s">
        <v>327</v>
      </c>
      <c r="T172" s="193" t="s">
        <v>327</v>
      </c>
      <c r="U172" s="156">
        <v>8.2000000000000003E-2</v>
      </c>
      <c r="V172" s="156">
        <f t="shared" si="41"/>
        <v>0.56999999999999995</v>
      </c>
      <c r="W172" s="156"/>
      <c r="X172" s="156" t="s">
        <v>373</v>
      </c>
      <c r="Y172" s="145"/>
      <c r="Z172" s="145"/>
      <c r="AA172" s="145"/>
      <c r="AB172" s="145"/>
      <c r="AC172" s="145"/>
      <c r="AD172" s="145"/>
      <c r="AE172" s="145"/>
      <c r="AF172" s="145"/>
      <c r="AG172" s="145" t="s">
        <v>374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87">
        <v>99</v>
      </c>
      <c r="B173" s="188" t="s">
        <v>4656</v>
      </c>
      <c r="C173" s="198" t="s">
        <v>4657</v>
      </c>
      <c r="D173" s="189" t="s">
        <v>701</v>
      </c>
      <c r="E173" s="190">
        <v>2</v>
      </c>
      <c r="F173" s="191"/>
      <c r="G173" s="192">
        <f t="shared" si="35"/>
        <v>0</v>
      </c>
      <c r="H173" s="191"/>
      <c r="I173" s="192">
        <f t="shared" si="36"/>
        <v>0</v>
      </c>
      <c r="J173" s="191"/>
      <c r="K173" s="192">
        <f t="shared" si="37"/>
        <v>0</v>
      </c>
      <c r="L173" s="192">
        <v>15</v>
      </c>
      <c r="M173" s="192">
        <f t="shared" si="38"/>
        <v>0</v>
      </c>
      <c r="N173" s="190">
        <v>1E-3</v>
      </c>
      <c r="O173" s="190">
        <f t="shared" si="39"/>
        <v>0</v>
      </c>
      <c r="P173" s="190">
        <v>0</v>
      </c>
      <c r="Q173" s="190">
        <f t="shared" si="40"/>
        <v>0</v>
      </c>
      <c r="R173" s="192" t="s">
        <v>4487</v>
      </c>
      <c r="S173" s="192" t="s">
        <v>327</v>
      </c>
      <c r="T173" s="193" t="s">
        <v>327</v>
      </c>
      <c r="U173" s="156">
        <v>9.2999999999999999E-2</v>
      </c>
      <c r="V173" s="156">
        <f t="shared" si="41"/>
        <v>0.19</v>
      </c>
      <c r="W173" s="156"/>
      <c r="X173" s="156" t="s">
        <v>373</v>
      </c>
      <c r="Y173" s="145"/>
      <c r="Z173" s="145"/>
      <c r="AA173" s="145"/>
      <c r="AB173" s="145"/>
      <c r="AC173" s="145"/>
      <c r="AD173" s="145"/>
      <c r="AE173" s="145"/>
      <c r="AF173" s="145"/>
      <c r="AG173" s="145" t="s">
        <v>374</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87">
        <v>100</v>
      </c>
      <c r="B174" s="188" t="s">
        <v>4658</v>
      </c>
      <c r="C174" s="198" t="s">
        <v>4659</v>
      </c>
      <c r="D174" s="189" t="s">
        <v>701</v>
      </c>
      <c r="E174" s="190">
        <v>2</v>
      </c>
      <c r="F174" s="191"/>
      <c r="G174" s="192">
        <f t="shared" si="35"/>
        <v>0</v>
      </c>
      <c r="H174" s="191"/>
      <c r="I174" s="192">
        <f t="shared" si="36"/>
        <v>0</v>
      </c>
      <c r="J174" s="191"/>
      <c r="K174" s="192">
        <f t="shared" si="37"/>
        <v>0</v>
      </c>
      <c r="L174" s="192">
        <v>15</v>
      </c>
      <c r="M174" s="192">
        <f t="shared" si="38"/>
        <v>0</v>
      </c>
      <c r="N174" s="190">
        <v>1.1999999999999999E-3</v>
      </c>
      <c r="O174" s="190">
        <f t="shared" si="39"/>
        <v>0</v>
      </c>
      <c r="P174" s="190">
        <v>0</v>
      </c>
      <c r="Q174" s="190">
        <f t="shared" si="40"/>
        <v>0</v>
      </c>
      <c r="R174" s="192" t="s">
        <v>4487</v>
      </c>
      <c r="S174" s="192" t="s">
        <v>327</v>
      </c>
      <c r="T174" s="193" t="s">
        <v>327</v>
      </c>
      <c r="U174" s="156">
        <v>0.10299999999999999</v>
      </c>
      <c r="V174" s="156">
        <f t="shared" si="41"/>
        <v>0.21</v>
      </c>
      <c r="W174" s="156"/>
      <c r="X174" s="156" t="s">
        <v>373</v>
      </c>
      <c r="Y174" s="145"/>
      <c r="Z174" s="145"/>
      <c r="AA174" s="145"/>
      <c r="AB174" s="145"/>
      <c r="AC174" s="145"/>
      <c r="AD174" s="145"/>
      <c r="AE174" s="145"/>
      <c r="AF174" s="145"/>
      <c r="AG174" s="145" t="s">
        <v>374</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87">
        <v>101</v>
      </c>
      <c r="B175" s="188" t="s">
        <v>4660</v>
      </c>
      <c r="C175" s="198" t="s">
        <v>4661</v>
      </c>
      <c r="D175" s="189" t="s">
        <v>701</v>
      </c>
      <c r="E175" s="190">
        <v>2</v>
      </c>
      <c r="F175" s="191"/>
      <c r="G175" s="192">
        <f t="shared" si="35"/>
        <v>0</v>
      </c>
      <c r="H175" s="191"/>
      <c r="I175" s="192">
        <f t="shared" si="36"/>
        <v>0</v>
      </c>
      <c r="J175" s="191"/>
      <c r="K175" s="192">
        <f t="shared" si="37"/>
        <v>0</v>
      </c>
      <c r="L175" s="192">
        <v>15</v>
      </c>
      <c r="M175" s="192">
        <f t="shared" si="38"/>
        <v>0</v>
      </c>
      <c r="N175" s="190">
        <v>1.4E-3</v>
      </c>
      <c r="O175" s="190">
        <f t="shared" si="39"/>
        <v>0</v>
      </c>
      <c r="P175" s="190">
        <v>0</v>
      </c>
      <c r="Q175" s="190">
        <f t="shared" si="40"/>
        <v>0</v>
      </c>
      <c r="R175" s="192" t="s">
        <v>4487</v>
      </c>
      <c r="S175" s="192" t="s">
        <v>327</v>
      </c>
      <c r="T175" s="193" t="s">
        <v>327</v>
      </c>
      <c r="U175" s="156">
        <v>0.124</v>
      </c>
      <c r="V175" s="156">
        <f t="shared" si="41"/>
        <v>0.25</v>
      </c>
      <c r="W175" s="156"/>
      <c r="X175" s="156" t="s">
        <v>373</v>
      </c>
      <c r="Y175" s="145"/>
      <c r="Z175" s="145"/>
      <c r="AA175" s="145"/>
      <c r="AB175" s="145"/>
      <c r="AC175" s="145"/>
      <c r="AD175" s="145"/>
      <c r="AE175" s="145"/>
      <c r="AF175" s="145"/>
      <c r="AG175" s="145" t="s">
        <v>374</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87">
        <v>102</v>
      </c>
      <c r="B176" s="188" t="s">
        <v>4662</v>
      </c>
      <c r="C176" s="198" t="s">
        <v>4663</v>
      </c>
      <c r="D176" s="189" t="s">
        <v>701</v>
      </c>
      <c r="E176" s="190">
        <v>12</v>
      </c>
      <c r="F176" s="191"/>
      <c r="G176" s="192">
        <f t="shared" si="35"/>
        <v>0</v>
      </c>
      <c r="H176" s="191"/>
      <c r="I176" s="192">
        <f t="shared" si="36"/>
        <v>0</v>
      </c>
      <c r="J176" s="191"/>
      <c r="K176" s="192">
        <f t="shared" si="37"/>
        <v>0</v>
      </c>
      <c r="L176" s="192">
        <v>15</v>
      </c>
      <c r="M176" s="192">
        <f t="shared" si="38"/>
        <v>0</v>
      </c>
      <c r="N176" s="190">
        <v>1.5E-3</v>
      </c>
      <c r="O176" s="190">
        <f t="shared" si="39"/>
        <v>0.02</v>
      </c>
      <c r="P176" s="190">
        <v>0</v>
      </c>
      <c r="Q176" s="190">
        <f t="shared" si="40"/>
        <v>0</v>
      </c>
      <c r="R176" s="192" t="s">
        <v>4487</v>
      </c>
      <c r="S176" s="192" t="s">
        <v>327</v>
      </c>
      <c r="T176" s="193" t="s">
        <v>327</v>
      </c>
      <c r="U176" s="156">
        <v>0.16500000000000001</v>
      </c>
      <c r="V176" s="156">
        <f t="shared" si="41"/>
        <v>1.98</v>
      </c>
      <c r="W176" s="156"/>
      <c r="X176" s="156" t="s">
        <v>373</v>
      </c>
      <c r="Y176" s="145"/>
      <c r="Z176" s="145"/>
      <c r="AA176" s="145"/>
      <c r="AB176" s="145"/>
      <c r="AC176" s="145"/>
      <c r="AD176" s="145"/>
      <c r="AE176" s="145"/>
      <c r="AF176" s="145"/>
      <c r="AG176" s="145" t="s">
        <v>374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103</v>
      </c>
      <c r="B177" s="188" t="s">
        <v>4664</v>
      </c>
      <c r="C177" s="198" t="s">
        <v>4665</v>
      </c>
      <c r="D177" s="189" t="s">
        <v>701</v>
      </c>
      <c r="E177" s="190">
        <v>13</v>
      </c>
      <c r="F177" s="191"/>
      <c r="G177" s="192">
        <f t="shared" si="35"/>
        <v>0</v>
      </c>
      <c r="H177" s="191"/>
      <c r="I177" s="192">
        <f t="shared" si="36"/>
        <v>0</v>
      </c>
      <c r="J177" s="191"/>
      <c r="K177" s="192">
        <f t="shared" si="37"/>
        <v>0</v>
      </c>
      <c r="L177" s="192">
        <v>15</v>
      </c>
      <c r="M177" s="192">
        <f t="shared" si="38"/>
        <v>0</v>
      </c>
      <c r="N177" s="190">
        <v>1.3999999999999999E-4</v>
      </c>
      <c r="O177" s="190">
        <f t="shared" si="39"/>
        <v>0</v>
      </c>
      <c r="P177" s="190">
        <v>0</v>
      </c>
      <c r="Q177" s="190">
        <f t="shared" si="40"/>
        <v>0</v>
      </c>
      <c r="R177" s="192" t="s">
        <v>4487</v>
      </c>
      <c r="S177" s="192" t="s">
        <v>327</v>
      </c>
      <c r="T177" s="193" t="s">
        <v>327</v>
      </c>
      <c r="U177" s="156">
        <v>8.2000000000000003E-2</v>
      </c>
      <c r="V177" s="156">
        <f t="shared" si="41"/>
        <v>1.07</v>
      </c>
      <c r="W177" s="156"/>
      <c r="X177" s="156" t="s">
        <v>373</v>
      </c>
      <c r="Y177" s="145"/>
      <c r="Z177" s="145"/>
      <c r="AA177" s="145"/>
      <c r="AB177" s="145"/>
      <c r="AC177" s="145"/>
      <c r="AD177" s="145"/>
      <c r="AE177" s="145"/>
      <c r="AF177" s="145"/>
      <c r="AG177" s="145" t="s">
        <v>374</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87">
        <v>104</v>
      </c>
      <c r="B178" s="188" t="s">
        <v>4666</v>
      </c>
      <c r="C178" s="198" t="s">
        <v>4667</v>
      </c>
      <c r="D178" s="189" t="s">
        <v>701</v>
      </c>
      <c r="E178" s="190">
        <v>6</v>
      </c>
      <c r="F178" s="191"/>
      <c r="G178" s="192">
        <f t="shared" si="35"/>
        <v>0</v>
      </c>
      <c r="H178" s="191"/>
      <c r="I178" s="192">
        <f t="shared" si="36"/>
        <v>0</v>
      </c>
      <c r="J178" s="191"/>
      <c r="K178" s="192">
        <f t="shared" si="37"/>
        <v>0</v>
      </c>
      <c r="L178" s="192">
        <v>15</v>
      </c>
      <c r="M178" s="192">
        <f t="shared" si="38"/>
        <v>0</v>
      </c>
      <c r="N178" s="190">
        <v>1.4999999999999999E-4</v>
      </c>
      <c r="O178" s="190">
        <f t="shared" si="39"/>
        <v>0</v>
      </c>
      <c r="P178" s="190">
        <v>0</v>
      </c>
      <c r="Q178" s="190">
        <f t="shared" si="40"/>
        <v>0</v>
      </c>
      <c r="R178" s="192"/>
      <c r="S178" s="192" t="s">
        <v>327</v>
      </c>
      <c r="T178" s="193" t="s">
        <v>327</v>
      </c>
      <c r="U178" s="156">
        <v>0.95699999999999996</v>
      </c>
      <c r="V178" s="156">
        <f t="shared" si="41"/>
        <v>5.74</v>
      </c>
      <c r="W178" s="156"/>
      <c r="X178" s="156" t="s">
        <v>373</v>
      </c>
      <c r="Y178" s="145"/>
      <c r="Z178" s="145"/>
      <c r="AA178" s="145"/>
      <c r="AB178" s="145"/>
      <c r="AC178" s="145"/>
      <c r="AD178" s="145"/>
      <c r="AE178" s="145"/>
      <c r="AF178" s="145"/>
      <c r="AG178" s="145" t="s">
        <v>4621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87">
        <v>105</v>
      </c>
      <c r="B179" s="188" t="s">
        <v>4668</v>
      </c>
      <c r="C179" s="198" t="s">
        <v>4669</v>
      </c>
      <c r="D179" s="189" t="s">
        <v>701</v>
      </c>
      <c r="E179" s="190">
        <v>6</v>
      </c>
      <c r="F179" s="191"/>
      <c r="G179" s="192">
        <f t="shared" si="35"/>
        <v>0</v>
      </c>
      <c r="H179" s="191"/>
      <c r="I179" s="192">
        <f t="shared" si="36"/>
        <v>0</v>
      </c>
      <c r="J179" s="191"/>
      <c r="K179" s="192">
        <f t="shared" si="37"/>
        <v>0</v>
      </c>
      <c r="L179" s="192">
        <v>15</v>
      </c>
      <c r="M179" s="192">
        <f t="shared" si="38"/>
        <v>0</v>
      </c>
      <c r="N179" s="190">
        <v>1.4E-3</v>
      </c>
      <c r="O179" s="190">
        <f t="shared" si="39"/>
        <v>0.01</v>
      </c>
      <c r="P179" s="190">
        <v>0</v>
      </c>
      <c r="Q179" s="190">
        <f t="shared" si="40"/>
        <v>0</v>
      </c>
      <c r="R179" s="192" t="s">
        <v>506</v>
      </c>
      <c r="S179" s="192" t="s">
        <v>327</v>
      </c>
      <c r="T179" s="193" t="s">
        <v>327</v>
      </c>
      <c r="U179" s="156">
        <v>0</v>
      </c>
      <c r="V179" s="156">
        <f t="shared" si="41"/>
        <v>0</v>
      </c>
      <c r="W179" s="156"/>
      <c r="X179" s="156" t="s">
        <v>507</v>
      </c>
      <c r="Y179" s="145"/>
      <c r="Z179" s="145"/>
      <c r="AA179" s="145"/>
      <c r="AB179" s="145"/>
      <c r="AC179" s="145"/>
      <c r="AD179" s="145"/>
      <c r="AE179" s="145"/>
      <c r="AF179" s="145"/>
      <c r="AG179" s="145" t="s">
        <v>508</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4670</v>
      </c>
      <c r="C180" s="180" t="s">
        <v>4671</v>
      </c>
      <c r="D180" s="173" t="s">
        <v>505</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4487</v>
      </c>
      <c r="S180" s="176" t="s">
        <v>327</v>
      </c>
      <c r="T180" s="177" t="s">
        <v>327</v>
      </c>
      <c r="U180" s="156">
        <v>2.5750000000000002</v>
      </c>
      <c r="V180" s="156">
        <f t="shared" si="41"/>
        <v>0.15</v>
      </c>
      <c r="W180" s="156"/>
      <c r="X180" s="156" t="s">
        <v>2679</v>
      </c>
      <c r="Y180" s="145"/>
      <c r="Z180" s="145"/>
      <c r="AA180" s="145"/>
      <c r="AB180" s="145"/>
      <c r="AC180" s="145"/>
      <c r="AD180" s="145"/>
      <c r="AE180" s="145"/>
      <c r="AF180" s="145"/>
      <c r="AG180" s="145" t="s">
        <v>2680</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2682</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1" t="s">
        <v>4672</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4673</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79"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87">
        <v>107</v>
      </c>
      <c r="B185" s="188" t="s">
        <v>4674</v>
      </c>
      <c r="C185" s="198" t="s">
        <v>4675</v>
      </c>
      <c r="D185" s="189" t="s">
        <v>758</v>
      </c>
      <c r="E185" s="190">
        <v>150</v>
      </c>
      <c r="F185" s="191"/>
      <c r="G185" s="192">
        <f>ROUND(E185*F185,2)</f>
        <v>0</v>
      </c>
      <c r="H185" s="191"/>
      <c r="I185" s="192">
        <f>ROUND(E185*H185,2)</f>
        <v>0</v>
      </c>
      <c r="J185" s="191"/>
      <c r="K185" s="192">
        <f>ROUND(E185*J185,2)</f>
        <v>0</v>
      </c>
      <c r="L185" s="192">
        <v>15</v>
      </c>
      <c r="M185" s="192">
        <f>G185*(1+L185/100)</f>
        <v>0</v>
      </c>
      <c r="N185" s="190">
        <v>0</v>
      </c>
      <c r="O185" s="190">
        <f>ROUND(E185*N185,2)</f>
        <v>0</v>
      </c>
      <c r="P185" s="190">
        <v>0</v>
      </c>
      <c r="Q185" s="190">
        <f>ROUND(E185*P185,2)</f>
        <v>0</v>
      </c>
      <c r="R185" s="192" t="s">
        <v>3064</v>
      </c>
      <c r="S185" s="192" t="s">
        <v>327</v>
      </c>
      <c r="T185" s="193" t="s">
        <v>327</v>
      </c>
      <c r="U185" s="156">
        <v>0.05</v>
      </c>
      <c r="V185" s="156">
        <f>ROUND(E185*U185,2)</f>
        <v>7.5</v>
      </c>
      <c r="W185" s="156"/>
      <c r="X185" s="156" t="s">
        <v>373</v>
      </c>
      <c r="Y185" s="145"/>
      <c r="Z185" s="145"/>
      <c r="AA185" s="145"/>
      <c r="AB185" s="145"/>
      <c r="AC185" s="145"/>
      <c r="AD185" s="145"/>
      <c r="AE185" s="145"/>
      <c r="AF185" s="145"/>
      <c r="AG185" s="145" t="s">
        <v>374</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108</v>
      </c>
      <c r="B186" s="188" t="s">
        <v>4676</v>
      </c>
      <c r="C186" s="198" t="s">
        <v>4677</v>
      </c>
      <c r="D186" s="189" t="s">
        <v>513</v>
      </c>
      <c r="E186" s="190">
        <v>250</v>
      </c>
      <c r="F186" s="191"/>
      <c r="G186" s="192">
        <f>ROUND(E186*F186,2)</f>
        <v>0</v>
      </c>
      <c r="H186" s="191"/>
      <c r="I186" s="192">
        <f>ROUND(E186*H186,2)</f>
        <v>0</v>
      </c>
      <c r="J186" s="191"/>
      <c r="K186" s="192">
        <f>ROUND(E186*J186,2)</f>
        <v>0</v>
      </c>
      <c r="L186" s="192">
        <v>15</v>
      </c>
      <c r="M186" s="192">
        <f>G186*(1+L186/100)</f>
        <v>0</v>
      </c>
      <c r="N186" s="190">
        <v>0</v>
      </c>
      <c r="O186" s="190">
        <f>ROUND(E186*N186,2)</f>
        <v>0</v>
      </c>
      <c r="P186" s="190">
        <v>0</v>
      </c>
      <c r="Q186" s="190">
        <f>ROUND(E186*P186,2)</f>
        <v>0</v>
      </c>
      <c r="R186" s="192" t="s">
        <v>3064</v>
      </c>
      <c r="S186" s="192" t="s">
        <v>327</v>
      </c>
      <c r="T186" s="193" t="s">
        <v>327</v>
      </c>
      <c r="U186" s="156">
        <v>7.0000000000000007E-2</v>
      </c>
      <c r="V186" s="156">
        <f>ROUND(E186*U186,2)</f>
        <v>17.5</v>
      </c>
      <c r="W186" s="156"/>
      <c r="X186" s="156" t="s">
        <v>373</v>
      </c>
      <c r="Y186" s="145"/>
      <c r="Z186" s="145"/>
      <c r="AA186" s="145"/>
      <c r="AB186" s="145"/>
      <c r="AC186" s="145"/>
      <c r="AD186" s="145"/>
      <c r="AE186" s="145"/>
      <c r="AF186" s="145"/>
      <c r="AG186" s="145" t="s">
        <v>374</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87">
        <v>109</v>
      </c>
      <c r="B187" s="188" t="s">
        <v>4678</v>
      </c>
      <c r="C187" s="198" t="s">
        <v>4679</v>
      </c>
      <c r="D187" s="189" t="s">
        <v>701</v>
      </c>
      <c r="E187" s="190">
        <v>57</v>
      </c>
      <c r="F187" s="191"/>
      <c r="G187" s="192">
        <f>ROUND(E187*F187,2)</f>
        <v>0</v>
      </c>
      <c r="H187" s="191"/>
      <c r="I187" s="192">
        <f>ROUND(E187*H187,2)</f>
        <v>0</v>
      </c>
      <c r="J187" s="191"/>
      <c r="K187" s="192">
        <f>ROUND(E187*J187,2)</f>
        <v>0</v>
      </c>
      <c r="L187" s="192">
        <v>15</v>
      </c>
      <c r="M187" s="192">
        <f>G187*(1+L187/100)</f>
        <v>0</v>
      </c>
      <c r="N187" s="190">
        <v>1.0000000000000001E-5</v>
      </c>
      <c r="O187" s="190">
        <f>ROUND(E187*N187,2)</f>
        <v>0</v>
      </c>
      <c r="P187" s="190">
        <v>0</v>
      </c>
      <c r="Q187" s="190">
        <f>ROUND(E187*P187,2)</f>
        <v>0</v>
      </c>
      <c r="R187" s="192" t="s">
        <v>4487</v>
      </c>
      <c r="S187" s="192" t="s">
        <v>327</v>
      </c>
      <c r="T187" s="193" t="s">
        <v>327</v>
      </c>
      <c r="U187" s="156">
        <v>0.16500000000000001</v>
      </c>
      <c r="V187" s="156">
        <f>ROUND(E187*U187,2)</f>
        <v>9.41</v>
      </c>
      <c r="W187" s="156"/>
      <c r="X187" s="156" t="s">
        <v>373</v>
      </c>
      <c r="Y187" s="145"/>
      <c r="Z187" s="145"/>
      <c r="AA187" s="145"/>
      <c r="AB187" s="145"/>
      <c r="AC187" s="145"/>
      <c r="AD187" s="145"/>
      <c r="AE187" s="145"/>
      <c r="AF187" s="145"/>
      <c r="AG187" s="145" t="s">
        <v>374</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87">
        <v>110</v>
      </c>
      <c r="B188" s="188" t="s">
        <v>4680</v>
      </c>
      <c r="C188" s="198" t="s">
        <v>4681</v>
      </c>
      <c r="D188" s="189" t="s">
        <v>701</v>
      </c>
      <c r="E188" s="190">
        <v>117</v>
      </c>
      <c r="F188" s="191"/>
      <c r="G188" s="192">
        <f>ROUND(E188*F188,2)</f>
        <v>0</v>
      </c>
      <c r="H188" s="191"/>
      <c r="I188" s="192">
        <f>ROUND(E188*H188,2)</f>
        <v>0</v>
      </c>
      <c r="J188" s="191"/>
      <c r="K188" s="192">
        <f>ROUND(E188*J188,2)</f>
        <v>0</v>
      </c>
      <c r="L188" s="192">
        <v>15</v>
      </c>
      <c r="M188" s="192">
        <f>G188*(1+L188/100)</f>
        <v>0</v>
      </c>
      <c r="N188" s="190">
        <v>0</v>
      </c>
      <c r="O188" s="190">
        <f>ROUND(E188*N188,2)</f>
        <v>0</v>
      </c>
      <c r="P188" s="190">
        <v>0</v>
      </c>
      <c r="Q188" s="190">
        <f>ROUND(E188*P188,2)</f>
        <v>0</v>
      </c>
      <c r="R188" s="192"/>
      <c r="S188" s="192" t="s">
        <v>760</v>
      </c>
      <c r="T188" s="193" t="s">
        <v>328</v>
      </c>
      <c r="U188" s="156">
        <v>0</v>
      </c>
      <c r="V188" s="156">
        <f>ROUND(E188*U188,2)</f>
        <v>0</v>
      </c>
      <c r="W188" s="156"/>
      <c r="X188" s="156" t="s">
        <v>373</v>
      </c>
      <c r="Y188" s="145"/>
      <c r="Z188" s="145"/>
      <c r="AA188" s="145"/>
      <c r="AB188" s="145"/>
      <c r="AC188" s="145"/>
      <c r="AD188" s="145"/>
      <c r="AE188" s="145"/>
      <c r="AF188" s="145"/>
      <c r="AG188" s="145" t="s">
        <v>374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4682</v>
      </c>
      <c r="C189" s="180" t="s">
        <v>4683</v>
      </c>
      <c r="D189" s="173" t="s">
        <v>513</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760</v>
      </c>
      <c r="T189" s="177" t="s">
        <v>1437</v>
      </c>
      <c r="U189" s="156">
        <v>0.57999999999999996</v>
      </c>
      <c r="V189" s="156">
        <f>ROUND(E189*U189,2)</f>
        <v>803.3</v>
      </c>
      <c r="W189" s="156"/>
      <c r="X189" s="156" t="s">
        <v>373</v>
      </c>
      <c r="Y189" s="145"/>
      <c r="Z189" s="145"/>
      <c r="AA189" s="145"/>
      <c r="AB189" s="145"/>
      <c r="AC189" s="145"/>
      <c r="AD189" s="145"/>
      <c r="AE189" s="145"/>
      <c r="AF189" s="145"/>
      <c r="AG189" s="145" t="s">
        <v>374</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4684</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4685</v>
      </c>
      <c r="C191" s="180" t="s">
        <v>4686</v>
      </c>
      <c r="D191" s="173" t="s">
        <v>758</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760</v>
      </c>
      <c r="T191" s="177" t="s">
        <v>1437</v>
      </c>
      <c r="U191" s="156">
        <v>5.1999999999999998E-2</v>
      </c>
      <c r="V191" s="156">
        <f>ROUND(E191*U191,2)</f>
        <v>244.4</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4687</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113</v>
      </c>
      <c r="B193" s="188" t="s">
        <v>4688</v>
      </c>
      <c r="C193" s="198" t="s">
        <v>4689</v>
      </c>
      <c r="D193" s="189" t="s">
        <v>758</v>
      </c>
      <c r="E193" s="190">
        <v>100</v>
      </c>
      <c r="F193" s="191"/>
      <c r="G193" s="192">
        <f>ROUND(E193*F193,2)</f>
        <v>0</v>
      </c>
      <c r="H193" s="191"/>
      <c r="I193" s="192">
        <f>ROUND(E193*H193,2)</f>
        <v>0</v>
      </c>
      <c r="J193" s="191"/>
      <c r="K193" s="192">
        <f>ROUND(E193*J193,2)</f>
        <v>0</v>
      </c>
      <c r="L193" s="192">
        <v>15</v>
      </c>
      <c r="M193" s="192">
        <f>G193*(1+L193/100)</f>
        <v>0</v>
      </c>
      <c r="N193" s="190">
        <v>0</v>
      </c>
      <c r="O193" s="190">
        <f>ROUND(E193*N193,2)</f>
        <v>0</v>
      </c>
      <c r="P193" s="190">
        <v>0</v>
      </c>
      <c r="Q193" s="190">
        <f>ROUND(E193*P193,2)</f>
        <v>0</v>
      </c>
      <c r="R193" s="192"/>
      <c r="S193" s="192" t="s">
        <v>760</v>
      </c>
      <c r="T193" s="193" t="s">
        <v>1437</v>
      </c>
      <c r="U193" s="156">
        <v>0.105</v>
      </c>
      <c r="V193" s="156">
        <f>ROUND(E193*U193,2)</f>
        <v>10.5</v>
      </c>
      <c r="W193" s="156"/>
      <c r="X193" s="156" t="s">
        <v>373</v>
      </c>
      <c r="Y193" s="145"/>
      <c r="Z193" s="145"/>
      <c r="AA193" s="145"/>
      <c r="AB193" s="145"/>
      <c r="AC193" s="145"/>
      <c r="AD193" s="145"/>
      <c r="AE193" s="145"/>
      <c r="AF193" s="145"/>
      <c r="AG193" s="145" t="s">
        <v>374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4690</v>
      </c>
      <c r="C194" s="180" t="s">
        <v>4691</v>
      </c>
      <c r="D194" s="173" t="s">
        <v>701</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760</v>
      </c>
      <c r="T194" s="177" t="s">
        <v>1437</v>
      </c>
      <c r="U194" s="156">
        <v>0.25</v>
      </c>
      <c r="V194" s="156">
        <f>ROUND(E194*U194,2)</f>
        <v>88.5</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1" t="s">
        <v>4692</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4693</v>
      </c>
      <c r="C196" s="180" t="s">
        <v>4694</v>
      </c>
      <c r="D196" s="173" t="s">
        <v>701</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760</v>
      </c>
      <c r="T196" s="177" t="s">
        <v>1437</v>
      </c>
      <c r="U196" s="156">
        <v>0.5</v>
      </c>
      <c r="V196" s="156">
        <f>ROUND(E196*U196,2)</f>
        <v>6</v>
      </c>
      <c r="W196" s="156"/>
      <c r="X196" s="156" t="s">
        <v>373</v>
      </c>
      <c r="Y196" s="145"/>
      <c r="Z196" s="145"/>
      <c r="AA196" s="145"/>
      <c r="AB196" s="145"/>
      <c r="AC196" s="145"/>
      <c r="AD196" s="145"/>
      <c r="AE196" s="145"/>
      <c r="AF196" s="145"/>
      <c r="AG196" s="145" t="s">
        <v>374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1" t="s">
        <v>4695</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116</v>
      </c>
      <c r="B198" s="188" t="s">
        <v>4696</v>
      </c>
      <c r="C198" s="198" t="s">
        <v>4697</v>
      </c>
      <c r="D198" s="189" t="s">
        <v>701</v>
      </c>
      <c r="E198" s="190">
        <v>12</v>
      </c>
      <c r="F198" s="191"/>
      <c r="G198" s="192">
        <f>ROUND(E198*F198,2)</f>
        <v>0</v>
      </c>
      <c r="H198" s="191"/>
      <c r="I198" s="192">
        <f>ROUND(E198*H198,2)</f>
        <v>0</v>
      </c>
      <c r="J198" s="191"/>
      <c r="K198" s="192">
        <f>ROUND(E198*J198,2)</f>
        <v>0</v>
      </c>
      <c r="L198" s="192">
        <v>15</v>
      </c>
      <c r="M198" s="192">
        <f>G198*(1+L198/100)</f>
        <v>0</v>
      </c>
      <c r="N198" s="190">
        <v>0</v>
      </c>
      <c r="O198" s="190">
        <f>ROUND(E198*N198,2)</f>
        <v>0</v>
      </c>
      <c r="P198" s="190">
        <v>0</v>
      </c>
      <c r="Q198" s="190">
        <f>ROUND(E198*P198,2)</f>
        <v>0</v>
      </c>
      <c r="R198" s="192"/>
      <c r="S198" s="192" t="s">
        <v>760</v>
      </c>
      <c r="T198" s="193" t="s">
        <v>1437</v>
      </c>
      <c r="U198" s="156">
        <v>0.25</v>
      </c>
      <c r="V198" s="156">
        <f>ROUND(E198*U198,2)</f>
        <v>3</v>
      </c>
      <c r="W198" s="156"/>
      <c r="X198" s="156" t="s">
        <v>373</v>
      </c>
      <c r="Y198" s="145"/>
      <c r="Z198" s="145"/>
      <c r="AA198" s="145"/>
      <c r="AB198" s="145"/>
      <c r="AC198" s="145"/>
      <c r="AD198" s="145"/>
      <c r="AE198" s="145"/>
      <c r="AF198" s="145"/>
      <c r="AG198" s="145" t="s">
        <v>374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87">
        <v>117</v>
      </c>
      <c r="B199" s="188" t="s">
        <v>4698</v>
      </c>
      <c r="C199" s="198" t="s">
        <v>4699</v>
      </c>
      <c r="D199" s="189" t="s">
        <v>701</v>
      </c>
      <c r="E199" s="190">
        <v>24</v>
      </c>
      <c r="F199" s="191"/>
      <c r="G199" s="192">
        <f>ROUND(E199*F199,2)</f>
        <v>0</v>
      </c>
      <c r="H199" s="191"/>
      <c r="I199" s="192">
        <f>ROUND(E199*H199,2)</f>
        <v>0</v>
      </c>
      <c r="J199" s="191"/>
      <c r="K199" s="192">
        <f>ROUND(E199*J199,2)</f>
        <v>0</v>
      </c>
      <c r="L199" s="192">
        <v>15</v>
      </c>
      <c r="M199" s="192">
        <f>G199*(1+L199/100)</f>
        <v>0</v>
      </c>
      <c r="N199" s="190">
        <v>2.9999999999999997E-4</v>
      </c>
      <c r="O199" s="190">
        <f>ROUND(E199*N199,2)</f>
        <v>0.01</v>
      </c>
      <c r="P199" s="190">
        <v>0</v>
      </c>
      <c r="Q199" s="190">
        <f>ROUND(E199*P199,2)</f>
        <v>0</v>
      </c>
      <c r="R199" s="192"/>
      <c r="S199" s="192" t="s">
        <v>760</v>
      </c>
      <c r="T199" s="193" t="s">
        <v>4700</v>
      </c>
      <c r="U199" s="156">
        <v>0.26</v>
      </c>
      <c r="V199" s="156">
        <f>ROUND(E199*U199,2)</f>
        <v>6.24</v>
      </c>
      <c r="W199" s="156"/>
      <c r="X199" s="156" t="s">
        <v>373</v>
      </c>
      <c r="Y199" s="145"/>
      <c r="Z199" s="145"/>
      <c r="AA199" s="145"/>
      <c r="AB199" s="145"/>
      <c r="AC199" s="145"/>
      <c r="AD199" s="145"/>
      <c r="AE199" s="145"/>
      <c r="AF199" s="145"/>
      <c r="AG199" s="145" t="s">
        <v>374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4701</v>
      </c>
      <c r="C200" s="180" t="s">
        <v>4702</v>
      </c>
      <c r="D200" s="173" t="s">
        <v>758</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760</v>
      </c>
      <c r="T200" s="177" t="s">
        <v>4624</v>
      </c>
      <c r="U200" s="156">
        <v>2.9000000000000001E-2</v>
      </c>
      <c r="V200" s="156">
        <f>ROUND(E200*U200,2)</f>
        <v>136.30000000000001</v>
      </c>
      <c r="W200" s="156"/>
      <c r="X200" s="156" t="s">
        <v>373</v>
      </c>
      <c r="Y200" s="145"/>
      <c r="Z200" s="145"/>
      <c r="AA200" s="145"/>
      <c r="AB200" s="145"/>
      <c r="AC200" s="145"/>
      <c r="AD200" s="145"/>
      <c r="AE200" s="145"/>
      <c r="AF200" s="145"/>
      <c r="AG200" s="145" t="s">
        <v>374</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4612</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87">
        <v>119</v>
      </c>
      <c r="B202" s="188" t="s">
        <v>4703</v>
      </c>
      <c r="C202" s="198" t="s">
        <v>4704</v>
      </c>
      <c r="D202" s="189" t="s">
        <v>4423</v>
      </c>
      <c r="E202" s="190">
        <v>32</v>
      </c>
      <c r="F202" s="191"/>
      <c r="G202" s="192">
        <f t="shared" ref="G202:G233" si="42">ROUND(E202*F202,2)</f>
        <v>0</v>
      </c>
      <c r="H202" s="191"/>
      <c r="I202" s="192">
        <f t="shared" ref="I202:I233" si="43">ROUND(E202*H202,2)</f>
        <v>0</v>
      </c>
      <c r="J202" s="191"/>
      <c r="K202" s="192">
        <f t="shared" ref="K202:K233" si="44">ROUND(E202*J202,2)</f>
        <v>0</v>
      </c>
      <c r="L202" s="192">
        <v>15</v>
      </c>
      <c r="M202" s="192">
        <f t="shared" ref="M202:M233" si="45">G202*(1+L202/100)</f>
        <v>0</v>
      </c>
      <c r="N202" s="190">
        <v>0</v>
      </c>
      <c r="O202" s="190">
        <f t="shared" ref="O202:O233" si="46">ROUND(E202*N202,2)</f>
        <v>0</v>
      </c>
      <c r="P202" s="190">
        <v>0</v>
      </c>
      <c r="Q202" s="190">
        <f t="shared" ref="Q202:Q233" si="47">ROUND(E202*P202,2)</f>
        <v>0</v>
      </c>
      <c r="R202" s="192"/>
      <c r="S202" s="192" t="s">
        <v>760</v>
      </c>
      <c r="T202" s="193" t="s">
        <v>328</v>
      </c>
      <c r="U202" s="156">
        <v>1</v>
      </c>
      <c r="V202" s="156">
        <f t="shared" ref="V202:V233" si="48">ROUND(E202*U202,2)</f>
        <v>32</v>
      </c>
      <c r="W202" s="156"/>
      <c r="X202" s="156" t="s">
        <v>373</v>
      </c>
      <c r="Y202" s="145"/>
      <c r="Z202" s="145"/>
      <c r="AA202" s="145"/>
      <c r="AB202" s="145"/>
      <c r="AC202" s="145"/>
      <c r="AD202" s="145"/>
      <c r="AE202" s="145"/>
      <c r="AF202" s="145"/>
      <c r="AG202" s="145" t="s">
        <v>374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87">
        <v>120</v>
      </c>
      <c r="B203" s="188" t="s">
        <v>4705</v>
      </c>
      <c r="C203" s="198" t="s">
        <v>4706</v>
      </c>
      <c r="D203" s="189" t="s">
        <v>758</v>
      </c>
      <c r="E203" s="190">
        <v>160</v>
      </c>
      <c r="F203" s="191"/>
      <c r="G203" s="192">
        <f t="shared" si="42"/>
        <v>0</v>
      </c>
      <c r="H203" s="191"/>
      <c r="I203" s="192">
        <f t="shared" si="43"/>
        <v>0</v>
      </c>
      <c r="J203" s="191"/>
      <c r="K203" s="192">
        <f t="shared" si="44"/>
        <v>0</v>
      </c>
      <c r="L203" s="192">
        <v>15</v>
      </c>
      <c r="M203" s="192">
        <f t="shared" si="45"/>
        <v>0</v>
      </c>
      <c r="N203" s="190">
        <v>1.6000000000000001E-4</v>
      </c>
      <c r="O203" s="190">
        <f t="shared" si="46"/>
        <v>0.03</v>
      </c>
      <c r="P203" s="190">
        <v>0</v>
      </c>
      <c r="Q203" s="190">
        <f t="shared" si="47"/>
        <v>0</v>
      </c>
      <c r="R203" s="192"/>
      <c r="S203" s="192" t="s">
        <v>760</v>
      </c>
      <c r="T203" s="193" t="s">
        <v>1437</v>
      </c>
      <c r="U203" s="156">
        <v>8.4000000000000005E-2</v>
      </c>
      <c r="V203" s="156">
        <f t="shared" si="48"/>
        <v>13.44</v>
      </c>
      <c r="W203" s="156"/>
      <c r="X203" s="156" t="s">
        <v>373</v>
      </c>
      <c r="Y203" s="145"/>
      <c r="Z203" s="145"/>
      <c r="AA203" s="145"/>
      <c r="AB203" s="145"/>
      <c r="AC203" s="145"/>
      <c r="AD203" s="145"/>
      <c r="AE203" s="145"/>
      <c r="AF203" s="145"/>
      <c r="AG203" s="145" t="s">
        <v>374</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87">
        <v>121</v>
      </c>
      <c r="B204" s="188" t="s">
        <v>4707</v>
      </c>
      <c r="C204" s="198" t="s">
        <v>4708</v>
      </c>
      <c r="D204" s="189" t="s">
        <v>513</v>
      </c>
      <c r="E204" s="190">
        <v>156.86000000000001</v>
      </c>
      <c r="F204" s="191"/>
      <c r="G204" s="192">
        <f t="shared" si="42"/>
        <v>0</v>
      </c>
      <c r="H204" s="191"/>
      <c r="I204" s="192">
        <f t="shared" si="43"/>
        <v>0</v>
      </c>
      <c r="J204" s="191"/>
      <c r="K204" s="192">
        <f t="shared" si="44"/>
        <v>0</v>
      </c>
      <c r="L204" s="192">
        <v>15</v>
      </c>
      <c r="M204" s="192">
        <f t="shared" si="45"/>
        <v>0</v>
      </c>
      <c r="N204" s="190">
        <v>5.1000000000000004E-4</v>
      </c>
      <c r="O204" s="190">
        <f t="shared" si="46"/>
        <v>0.08</v>
      </c>
      <c r="P204" s="190">
        <v>0</v>
      </c>
      <c r="Q204" s="190">
        <f t="shared" si="47"/>
        <v>0</v>
      </c>
      <c r="R204" s="192"/>
      <c r="S204" s="192" t="s">
        <v>760</v>
      </c>
      <c r="T204" s="193" t="s">
        <v>4700</v>
      </c>
      <c r="U204" s="156">
        <v>0.14000000000000001</v>
      </c>
      <c r="V204" s="156">
        <f t="shared" si="48"/>
        <v>21.96</v>
      </c>
      <c r="W204" s="156"/>
      <c r="X204" s="156" t="s">
        <v>373</v>
      </c>
      <c r="Y204" s="145"/>
      <c r="Z204" s="145"/>
      <c r="AA204" s="145"/>
      <c r="AB204" s="145"/>
      <c r="AC204" s="145"/>
      <c r="AD204" s="145"/>
      <c r="AE204" s="145"/>
      <c r="AF204" s="145"/>
      <c r="AG204" s="145" t="s">
        <v>374</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87">
        <v>122</v>
      </c>
      <c r="B205" s="188" t="s">
        <v>4709</v>
      </c>
      <c r="C205" s="198" t="s">
        <v>4710</v>
      </c>
      <c r="D205" s="189" t="s">
        <v>701</v>
      </c>
      <c r="E205" s="190">
        <v>4</v>
      </c>
      <c r="F205" s="191"/>
      <c r="G205" s="192">
        <f t="shared" si="42"/>
        <v>0</v>
      </c>
      <c r="H205" s="191"/>
      <c r="I205" s="192">
        <f t="shared" si="43"/>
        <v>0</v>
      </c>
      <c r="J205" s="191"/>
      <c r="K205" s="192">
        <f t="shared" si="44"/>
        <v>0</v>
      </c>
      <c r="L205" s="192">
        <v>15</v>
      </c>
      <c r="M205" s="192">
        <f t="shared" si="45"/>
        <v>0</v>
      </c>
      <c r="N205" s="190">
        <v>2.1700000000000001E-2</v>
      </c>
      <c r="O205" s="190">
        <f t="shared" si="46"/>
        <v>0.09</v>
      </c>
      <c r="P205" s="190">
        <v>0</v>
      </c>
      <c r="Q205" s="190">
        <f t="shared" si="47"/>
        <v>0</v>
      </c>
      <c r="R205" s="192"/>
      <c r="S205" s="192" t="s">
        <v>760</v>
      </c>
      <c r="T205" s="193" t="s">
        <v>4700</v>
      </c>
      <c r="U205" s="156">
        <v>0.70799999999999996</v>
      </c>
      <c r="V205" s="156">
        <f t="shared" si="48"/>
        <v>2.83</v>
      </c>
      <c r="W205" s="156"/>
      <c r="X205" s="156" t="s">
        <v>373</v>
      </c>
      <c r="Y205" s="145"/>
      <c r="Z205" s="145"/>
      <c r="AA205" s="145"/>
      <c r="AB205" s="145"/>
      <c r="AC205" s="145"/>
      <c r="AD205" s="145"/>
      <c r="AE205" s="145"/>
      <c r="AF205" s="145"/>
      <c r="AG205" s="145" t="s">
        <v>374</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87">
        <v>123</v>
      </c>
      <c r="B206" s="188" t="s">
        <v>4711</v>
      </c>
      <c r="C206" s="198" t="s">
        <v>4712</v>
      </c>
      <c r="D206" s="189" t="s">
        <v>513</v>
      </c>
      <c r="E206" s="190">
        <v>156.86000000000001</v>
      </c>
      <c r="F206" s="191"/>
      <c r="G206" s="192">
        <f t="shared" si="42"/>
        <v>0</v>
      </c>
      <c r="H206" s="191"/>
      <c r="I206" s="192">
        <f t="shared" si="43"/>
        <v>0</v>
      </c>
      <c r="J206" s="191"/>
      <c r="K206" s="192">
        <f t="shared" si="44"/>
        <v>0</v>
      </c>
      <c r="L206" s="192">
        <v>15</v>
      </c>
      <c r="M206" s="192">
        <f t="shared" si="45"/>
        <v>0</v>
      </c>
      <c r="N206" s="190">
        <v>1.8</v>
      </c>
      <c r="O206" s="190">
        <f t="shared" si="46"/>
        <v>282.35000000000002</v>
      </c>
      <c r="P206" s="190">
        <v>0</v>
      </c>
      <c r="Q206" s="190">
        <f t="shared" si="47"/>
        <v>0</v>
      </c>
      <c r="R206" s="192"/>
      <c r="S206" s="192" t="s">
        <v>760</v>
      </c>
      <c r="T206" s="193" t="s">
        <v>328</v>
      </c>
      <c r="U206" s="156">
        <v>0</v>
      </c>
      <c r="V206" s="156">
        <f t="shared" si="48"/>
        <v>0</v>
      </c>
      <c r="W206" s="156"/>
      <c r="X206" s="156" t="s">
        <v>507</v>
      </c>
      <c r="Y206" s="145"/>
      <c r="Z206" s="145"/>
      <c r="AA206" s="145"/>
      <c r="AB206" s="145"/>
      <c r="AC206" s="145"/>
      <c r="AD206" s="145"/>
      <c r="AE206" s="145"/>
      <c r="AF206" s="145"/>
      <c r="AG206" s="145" t="s">
        <v>508</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87">
        <v>124</v>
      </c>
      <c r="B207" s="188" t="s">
        <v>4713</v>
      </c>
      <c r="C207" s="198" t="s">
        <v>4714</v>
      </c>
      <c r="D207" s="189" t="s">
        <v>701</v>
      </c>
      <c r="E207" s="190">
        <v>23</v>
      </c>
      <c r="F207" s="191"/>
      <c r="G207" s="192">
        <f t="shared" si="42"/>
        <v>0</v>
      </c>
      <c r="H207" s="191"/>
      <c r="I207" s="192">
        <f t="shared" si="43"/>
        <v>0</v>
      </c>
      <c r="J207" s="191"/>
      <c r="K207" s="192">
        <f t="shared" si="44"/>
        <v>0</v>
      </c>
      <c r="L207" s="192">
        <v>15</v>
      </c>
      <c r="M207" s="192">
        <f t="shared" si="45"/>
        <v>0</v>
      </c>
      <c r="N207" s="190">
        <v>3</v>
      </c>
      <c r="O207" s="190">
        <f t="shared" si="46"/>
        <v>69</v>
      </c>
      <c r="P207" s="190">
        <v>0</v>
      </c>
      <c r="Q207" s="190">
        <f t="shared" si="47"/>
        <v>0</v>
      </c>
      <c r="R207" s="192"/>
      <c r="S207" s="192" t="s">
        <v>760</v>
      </c>
      <c r="T207" s="193" t="s">
        <v>328</v>
      </c>
      <c r="U207" s="156">
        <v>0</v>
      </c>
      <c r="V207" s="156">
        <f t="shared" si="48"/>
        <v>0</v>
      </c>
      <c r="W207" s="156"/>
      <c r="X207" s="156" t="s">
        <v>507</v>
      </c>
      <c r="Y207" s="145"/>
      <c r="Z207" s="145"/>
      <c r="AA207" s="145"/>
      <c r="AB207" s="145"/>
      <c r="AC207" s="145"/>
      <c r="AD207" s="145"/>
      <c r="AE207" s="145"/>
      <c r="AF207" s="145"/>
      <c r="AG207" s="145" t="s">
        <v>508</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87">
        <v>125</v>
      </c>
      <c r="B208" s="188" t="s">
        <v>4715</v>
      </c>
      <c r="C208" s="198" t="s">
        <v>4716</v>
      </c>
      <c r="D208" s="189" t="s">
        <v>4717</v>
      </c>
      <c r="E208" s="190">
        <v>12</v>
      </c>
      <c r="F208" s="191"/>
      <c r="G208" s="192">
        <f t="shared" si="42"/>
        <v>0</v>
      </c>
      <c r="H208" s="191"/>
      <c r="I208" s="192">
        <f t="shared" si="43"/>
        <v>0</v>
      </c>
      <c r="J208" s="191"/>
      <c r="K208" s="192">
        <f t="shared" si="44"/>
        <v>0</v>
      </c>
      <c r="L208" s="192">
        <v>15</v>
      </c>
      <c r="M208" s="192">
        <f t="shared" si="45"/>
        <v>0</v>
      </c>
      <c r="N208" s="190">
        <v>0.1</v>
      </c>
      <c r="O208" s="190">
        <f t="shared" si="46"/>
        <v>1.2</v>
      </c>
      <c r="P208" s="190">
        <v>0</v>
      </c>
      <c r="Q208" s="190">
        <f t="shared" si="47"/>
        <v>0</v>
      </c>
      <c r="R208" s="192"/>
      <c r="S208" s="192" t="s">
        <v>760</v>
      </c>
      <c r="T208" s="193" t="s">
        <v>328</v>
      </c>
      <c r="U208" s="156">
        <v>0</v>
      </c>
      <c r="V208" s="156">
        <f t="shared" si="48"/>
        <v>0</v>
      </c>
      <c r="W208" s="156"/>
      <c r="X208" s="156" t="s">
        <v>507</v>
      </c>
      <c r="Y208" s="145"/>
      <c r="Z208" s="145"/>
      <c r="AA208" s="145"/>
      <c r="AB208" s="145"/>
      <c r="AC208" s="145"/>
      <c r="AD208" s="145"/>
      <c r="AE208" s="145"/>
      <c r="AF208" s="145"/>
      <c r="AG208" s="145" t="s">
        <v>508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126</v>
      </c>
      <c r="B209" s="188" t="s">
        <v>4718</v>
      </c>
      <c r="C209" s="198" t="s">
        <v>4719</v>
      </c>
      <c r="D209" s="189" t="s">
        <v>513</v>
      </c>
      <c r="E209" s="190">
        <v>485</v>
      </c>
      <c r="F209" s="191"/>
      <c r="G209" s="192">
        <f t="shared" si="42"/>
        <v>0</v>
      </c>
      <c r="H209" s="191"/>
      <c r="I209" s="192">
        <f t="shared" si="43"/>
        <v>0</v>
      </c>
      <c r="J209" s="191"/>
      <c r="K209" s="192">
        <f t="shared" si="44"/>
        <v>0</v>
      </c>
      <c r="L209" s="192">
        <v>15</v>
      </c>
      <c r="M209" s="192">
        <f t="shared" si="45"/>
        <v>0</v>
      </c>
      <c r="N209" s="190">
        <v>20.5</v>
      </c>
      <c r="O209" s="190">
        <f t="shared" si="46"/>
        <v>9942.5</v>
      </c>
      <c r="P209" s="190">
        <v>0</v>
      </c>
      <c r="Q209" s="190">
        <f t="shared" si="47"/>
        <v>0</v>
      </c>
      <c r="R209" s="192"/>
      <c r="S209" s="192" t="s">
        <v>760</v>
      </c>
      <c r="T209" s="193" t="s">
        <v>328</v>
      </c>
      <c r="U209" s="156">
        <v>0</v>
      </c>
      <c r="V209" s="156">
        <f t="shared" si="48"/>
        <v>0</v>
      </c>
      <c r="W209" s="156"/>
      <c r="X209" s="156" t="s">
        <v>507</v>
      </c>
      <c r="Y209" s="145"/>
      <c r="Z209" s="145"/>
      <c r="AA209" s="145"/>
      <c r="AB209" s="145"/>
      <c r="AC209" s="145"/>
      <c r="AD209" s="145"/>
      <c r="AE209" s="145"/>
      <c r="AF209" s="145"/>
      <c r="AG209" s="145" t="s">
        <v>508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87">
        <v>127</v>
      </c>
      <c r="B210" s="188" t="s">
        <v>4720</v>
      </c>
      <c r="C210" s="198" t="s">
        <v>4721</v>
      </c>
      <c r="D210" s="189" t="s">
        <v>701</v>
      </c>
      <c r="E210" s="190">
        <v>335</v>
      </c>
      <c r="F210" s="191"/>
      <c r="G210" s="192">
        <f t="shared" si="42"/>
        <v>0</v>
      </c>
      <c r="H210" s="191"/>
      <c r="I210" s="192">
        <f t="shared" si="43"/>
        <v>0</v>
      </c>
      <c r="J210" s="191"/>
      <c r="K210" s="192">
        <f t="shared" si="44"/>
        <v>0</v>
      </c>
      <c r="L210" s="192">
        <v>15</v>
      </c>
      <c r="M210" s="192">
        <f t="shared" si="45"/>
        <v>0</v>
      </c>
      <c r="N210" s="190">
        <v>27.1</v>
      </c>
      <c r="O210" s="190">
        <f t="shared" si="46"/>
        <v>9078.5</v>
      </c>
      <c r="P210" s="190">
        <v>0</v>
      </c>
      <c r="Q210" s="190">
        <f t="shared" si="47"/>
        <v>0</v>
      </c>
      <c r="R210" s="192"/>
      <c r="S210" s="192" t="s">
        <v>760</v>
      </c>
      <c r="T210" s="193" t="s">
        <v>328</v>
      </c>
      <c r="U210" s="156">
        <v>0</v>
      </c>
      <c r="V210" s="156">
        <f t="shared" si="48"/>
        <v>0</v>
      </c>
      <c r="W210" s="156"/>
      <c r="X210" s="156" t="s">
        <v>507</v>
      </c>
      <c r="Y210" s="145"/>
      <c r="Z210" s="145"/>
      <c r="AA210" s="145"/>
      <c r="AB210" s="145"/>
      <c r="AC210" s="145"/>
      <c r="AD210" s="145"/>
      <c r="AE210" s="145"/>
      <c r="AF210" s="145"/>
      <c r="AG210" s="145" t="s">
        <v>508</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87">
        <v>128</v>
      </c>
      <c r="B211" s="188" t="s">
        <v>4722</v>
      </c>
      <c r="C211" s="198" t="s">
        <v>4723</v>
      </c>
      <c r="D211" s="189" t="s">
        <v>513</v>
      </c>
      <c r="E211" s="190">
        <v>450</v>
      </c>
      <c r="F211" s="191"/>
      <c r="G211" s="192">
        <f t="shared" si="42"/>
        <v>0</v>
      </c>
      <c r="H211" s="191"/>
      <c r="I211" s="192">
        <f t="shared" si="43"/>
        <v>0</v>
      </c>
      <c r="J211" s="191"/>
      <c r="K211" s="192">
        <f t="shared" si="44"/>
        <v>0</v>
      </c>
      <c r="L211" s="192">
        <v>15</v>
      </c>
      <c r="M211" s="192">
        <f t="shared" si="45"/>
        <v>0</v>
      </c>
      <c r="N211" s="190">
        <v>0.85</v>
      </c>
      <c r="O211" s="190">
        <f t="shared" si="46"/>
        <v>382.5</v>
      </c>
      <c r="P211" s="190">
        <v>0</v>
      </c>
      <c r="Q211" s="190">
        <f t="shared" si="47"/>
        <v>0</v>
      </c>
      <c r="R211" s="192"/>
      <c r="S211" s="192" t="s">
        <v>760</v>
      </c>
      <c r="T211" s="193" t="s">
        <v>328</v>
      </c>
      <c r="U211" s="156">
        <v>0</v>
      </c>
      <c r="V211" s="156">
        <f t="shared" si="48"/>
        <v>0</v>
      </c>
      <c r="W211" s="156"/>
      <c r="X211" s="156" t="s">
        <v>507</v>
      </c>
      <c r="Y211" s="145"/>
      <c r="Z211" s="145"/>
      <c r="AA211" s="145"/>
      <c r="AB211" s="145"/>
      <c r="AC211" s="145"/>
      <c r="AD211" s="145"/>
      <c r="AE211" s="145"/>
      <c r="AF211" s="145"/>
      <c r="AG211" s="145" t="s">
        <v>508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87">
        <v>129</v>
      </c>
      <c r="B212" s="188" t="s">
        <v>4724</v>
      </c>
      <c r="C212" s="198" t="s">
        <v>4725</v>
      </c>
      <c r="D212" s="189" t="s">
        <v>513</v>
      </c>
      <c r="E212" s="190">
        <v>450</v>
      </c>
      <c r="F212" s="191"/>
      <c r="G212" s="192">
        <f t="shared" si="42"/>
        <v>0</v>
      </c>
      <c r="H212" s="191"/>
      <c r="I212" s="192">
        <f t="shared" si="43"/>
        <v>0</v>
      </c>
      <c r="J212" s="191"/>
      <c r="K212" s="192">
        <f t="shared" si="44"/>
        <v>0</v>
      </c>
      <c r="L212" s="192">
        <v>15</v>
      </c>
      <c r="M212" s="192">
        <f t="shared" si="45"/>
        <v>0</v>
      </c>
      <c r="N212" s="190">
        <v>0.6</v>
      </c>
      <c r="O212" s="190">
        <f t="shared" si="46"/>
        <v>270</v>
      </c>
      <c r="P212" s="190">
        <v>0</v>
      </c>
      <c r="Q212" s="190">
        <f t="shared" si="47"/>
        <v>0</v>
      </c>
      <c r="R212" s="192"/>
      <c r="S212" s="192" t="s">
        <v>760</v>
      </c>
      <c r="T212" s="193" t="s">
        <v>328</v>
      </c>
      <c r="U212" s="156">
        <v>0</v>
      </c>
      <c r="V212" s="156">
        <f t="shared" si="48"/>
        <v>0</v>
      </c>
      <c r="W212" s="156"/>
      <c r="X212" s="156" t="s">
        <v>507</v>
      </c>
      <c r="Y212" s="145"/>
      <c r="Z212" s="145"/>
      <c r="AA212" s="145"/>
      <c r="AB212" s="145"/>
      <c r="AC212" s="145"/>
      <c r="AD212" s="145"/>
      <c r="AE212" s="145"/>
      <c r="AF212" s="145"/>
      <c r="AG212" s="145" t="s">
        <v>508</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87">
        <v>130</v>
      </c>
      <c r="B213" s="188" t="s">
        <v>4726</v>
      </c>
      <c r="C213" s="198" t="s">
        <v>4727</v>
      </c>
      <c r="D213" s="189" t="s">
        <v>4728</v>
      </c>
      <c r="E213" s="190">
        <v>1</v>
      </c>
      <c r="F213" s="191"/>
      <c r="G213" s="192">
        <f t="shared" si="42"/>
        <v>0</v>
      </c>
      <c r="H213" s="191"/>
      <c r="I213" s="192">
        <f t="shared" si="43"/>
        <v>0</v>
      </c>
      <c r="J213" s="191"/>
      <c r="K213" s="192">
        <f t="shared" si="44"/>
        <v>0</v>
      </c>
      <c r="L213" s="192">
        <v>15</v>
      </c>
      <c r="M213" s="192">
        <f t="shared" si="45"/>
        <v>0</v>
      </c>
      <c r="N213" s="190">
        <v>2.5</v>
      </c>
      <c r="O213" s="190">
        <f t="shared" si="46"/>
        <v>2.5</v>
      </c>
      <c r="P213" s="190">
        <v>0</v>
      </c>
      <c r="Q213" s="190">
        <f t="shared" si="47"/>
        <v>0</v>
      </c>
      <c r="R213" s="192"/>
      <c r="S213" s="192" t="s">
        <v>760</v>
      </c>
      <c r="T213" s="193" t="s">
        <v>328</v>
      </c>
      <c r="U213" s="156">
        <v>0</v>
      </c>
      <c r="V213" s="156">
        <f t="shared" si="48"/>
        <v>0</v>
      </c>
      <c r="W213" s="156"/>
      <c r="X213" s="156" t="s">
        <v>507</v>
      </c>
      <c r="Y213" s="145"/>
      <c r="Z213" s="145"/>
      <c r="AA213" s="145"/>
      <c r="AB213" s="145"/>
      <c r="AC213" s="145"/>
      <c r="AD213" s="145"/>
      <c r="AE213" s="145"/>
      <c r="AF213" s="145"/>
      <c r="AG213" s="145" t="s">
        <v>508</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87">
        <v>131</v>
      </c>
      <c r="B214" s="188" t="s">
        <v>4729</v>
      </c>
      <c r="C214" s="198" t="s">
        <v>4730</v>
      </c>
      <c r="D214" s="189" t="s">
        <v>4728</v>
      </c>
      <c r="E214" s="190">
        <v>1</v>
      </c>
      <c r="F214" s="191"/>
      <c r="G214" s="192">
        <f t="shared" si="42"/>
        <v>0</v>
      </c>
      <c r="H214" s="191"/>
      <c r="I214" s="192">
        <f t="shared" si="43"/>
        <v>0</v>
      </c>
      <c r="J214" s="191"/>
      <c r="K214" s="192">
        <f t="shared" si="44"/>
        <v>0</v>
      </c>
      <c r="L214" s="192">
        <v>15</v>
      </c>
      <c r="M214" s="192">
        <f t="shared" si="45"/>
        <v>0</v>
      </c>
      <c r="N214" s="190">
        <v>3.6</v>
      </c>
      <c r="O214" s="190">
        <f t="shared" si="46"/>
        <v>3.6</v>
      </c>
      <c r="P214" s="190">
        <v>0</v>
      </c>
      <c r="Q214" s="190">
        <f t="shared" si="47"/>
        <v>0</v>
      </c>
      <c r="R214" s="192"/>
      <c r="S214" s="192" t="s">
        <v>760</v>
      </c>
      <c r="T214" s="193" t="s">
        <v>328</v>
      </c>
      <c r="U214" s="156">
        <v>0</v>
      </c>
      <c r="V214" s="156">
        <f t="shared" si="48"/>
        <v>0</v>
      </c>
      <c r="W214" s="156"/>
      <c r="X214" s="156" t="s">
        <v>507</v>
      </c>
      <c r="Y214" s="145"/>
      <c r="Z214" s="145"/>
      <c r="AA214" s="145"/>
      <c r="AB214" s="145"/>
      <c r="AC214" s="145"/>
      <c r="AD214" s="145"/>
      <c r="AE214" s="145"/>
      <c r="AF214" s="145"/>
      <c r="AG214" s="145" t="s">
        <v>508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87">
        <v>132</v>
      </c>
      <c r="B215" s="188" t="s">
        <v>4731</v>
      </c>
      <c r="C215" s="198" t="s">
        <v>4732</v>
      </c>
      <c r="D215" s="189" t="s">
        <v>4728</v>
      </c>
      <c r="E215" s="190">
        <v>3</v>
      </c>
      <c r="F215" s="191"/>
      <c r="G215" s="192">
        <f t="shared" si="42"/>
        <v>0</v>
      </c>
      <c r="H215" s="191"/>
      <c r="I215" s="192">
        <f t="shared" si="43"/>
        <v>0</v>
      </c>
      <c r="J215" s="191"/>
      <c r="K215" s="192">
        <f t="shared" si="44"/>
        <v>0</v>
      </c>
      <c r="L215" s="192">
        <v>15</v>
      </c>
      <c r="M215" s="192">
        <f t="shared" si="45"/>
        <v>0</v>
      </c>
      <c r="N215" s="190">
        <v>2.2000000000000002</v>
      </c>
      <c r="O215" s="190">
        <f t="shared" si="46"/>
        <v>6.6</v>
      </c>
      <c r="P215" s="190">
        <v>0</v>
      </c>
      <c r="Q215" s="190">
        <f t="shared" si="47"/>
        <v>0</v>
      </c>
      <c r="R215" s="192"/>
      <c r="S215" s="192" t="s">
        <v>760</v>
      </c>
      <c r="T215" s="193" t="s">
        <v>328</v>
      </c>
      <c r="U215" s="156">
        <v>0</v>
      </c>
      <c r="V215" s="156">
        <f t="shared" si="48"/>
        <v>0</v>
      </c>
      <c r="W215" s="156"/>
      <c r="X215" s="156" t="s">
        <v>507</v>
      </c>
      <c r="Y215" s="145"/>
      <c r="Z215" s="145"/>
      <c r="AA215" s="145"/>
      <c r="AB215" s="145"/>
      <c r="AC215" s="145"/>
      <c r="AD215" s="145"/>
      <c r="AE215" s="145"/>
      <c r="AF215" s="145"/>
      <c r="AG215" s="145" t="s">
        <v>508</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87">
        <v>133</v>
      </c>
      <c r="B216" s="188" t="s">
        <v>4733</v>
      </c>
      <c r="C216" s="198" t="s">
        <v>4734</v>
      </c>
      <c r="D216" s="189" t="s">
        <v>701</v>
      </c>
      <c r="E216" s="190">
        <v>80</v>
      </c>
      <c r="F216" s="191"/>
      <c r="G216" s="192">
        <f t="shared" si="42"/>
        <v>0</v>
      </c>
      <c r="H216" s="191"/>
      <c r="I216" s="192">
        <f t="shared" si="43"/>
        <v>0</v>
      </c>
      <c r="J216" s="191"/>
      <c r="K216" s="192">
        <f t="shared" si="44"/>
        <v>0</v>
      </c>
      <c r="L216" s="192">
        <v>15</v>
      </c>
      <c r="M216" s="192">
        <f t="shared" si="45"/>
        <v>0</v>
      </c>
      <c r="N216" s="190">
        <v>2.2000000000000002</v>
      </c>
      <c r="O216" s="190">
        <f t="shared" si="46"/>
        <v>176</v>
      </c>
      <c r="P216" s="190">
        <v>0</v>
      </c>
      <c r="Q216" s="190">
        <f t="shared" si="47"/>
        <v>0</v>
      </c>
      <c r="R216" s="192"/>
      <c r="S216" s="192" t="s">
        <v>760</v>
      </c>
      <c r="T216" s="193" t="s">
        <v>328</v>
      </c>
      <c r="U216" s="156">
        <v>0</v>
      </c>
      <c r="V216" s="156">
        <f t="shared" si="48"/>
        <v>0</v>
      </c>
      <c r="W216" s="156"/>
      <c r="X216" s="156" t="s">
        <v>507</v>
      </c>
      <c r="Y216" s="145"/>
      <c r="Z216" s="145"/>
      <c r="AA216" s="145"/>
      <c r="AB216" s="145"/>
      <c r="AC216" s="145"/>
      <c r="AD216" s="145"/>
      <c r="AE216" s="145"/>
      <c r="AF216" s="145"/>
      <c r="AG216" s="145" t="s">
        <v>508</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87">
        <v>134</v>
      </c>
      <c r="B217" s="188" t="s">
        <v>4735</v>
      </c>
      <c r="C217" s="198" t="s">
        <v>4736</v>
      </c>
      <c r="D217" s="189" t="s">
        <v>701</v>
      </c>
      <c r="E217" s="190">
        <v>2</v>
      </c>
      <c r="F217" s="191"/>
      <c r="G217" s="192">
        <f t="shared" si="42"/>
        <v>0</v>
      </c>
      <c r="H217" s="191"/>
      <c r="I217" s="192">
        <f t="shared" si="43"/>
        <v>0</v>
      </c>
      <c r="J217" s="191"/>
      <c r="K217" s="192">
        <f t="shared" si="44"/>
        <v>0</v>
      </c>
      <c r="L217" s="192">
        <v>15</v>
      </c>
      <c r="M217" s="192">
        <f t="shared" si="45"/>
        <v>0</v>
      </c>
      <c r="N217" s="190">
        <v>0.42</v>
      </c>
      <c r="O217" s="190">
        <f t="shared" si="46"/>
        <v>0.84</v>
      </c>
      <c r="P217" s="190">
        <v>0</v>
      </c>
      <c r="Q217" s="190">
        <f t="shared" si="47"/>
        <v>0</v>
      </c>
      <c r="R217" s="192"/>
      <c r="S217" s="192" t="s">
        <v>760</v>
      </c>
      <c r="T217" s="193" t="s">
        <v>328</v>
      </c>
      <c r="U217" s="156">
        <v>0</v>
      </c>
      <c r="V217" s="156">
        <f t="shared" si="48"/>
        <v>0</v>
      </c>
      <c r="W217" s="156"/>
      <c r="X217" s="156" t="s">
        <v>507</v>
      </c>
      <c r="Y217" s="145"/>
      <c r="Z217" s="145"/>
      <c r="AA217" s="145"/>
      <c r="AB217" s="145"/>
      <c r="AC217" s="145"/>
      <c r="AD217" s="145"/>
      <c r="AE217" s="145"/>
      <c r="AF217" s="145"/>
      <c r="AG217" s="145" t="s">
        <v>508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87">
        <v>135</v>
      </c>
      <c r="B218" s="188" t="s">
        <v>4737</v>
      </c>
      <c r="C218" s="198" t="s">
        <v>4738</v>
      </c>
      <c r="D218" s="189" t="s">
        <v>701</v>
      </c>
      <c r="E218" s="190">
        <v>2</v>
      </c>
      <c r="F218" s="191"/>
      <c r="G218" s="192">
        <f t="shared" si="42"/>
        <v>0</v>
      </c>
      <c r="H218" s="191"/>
      <c r="I218" s="192">
        <f t="shared" si="43"/>
        <v>0</v>
      </c>
      <c r="J218" s="191"/>
      <c r="K218" s="192">
        <f t="shared" si="44"/>
        <v>0</v>
      </c>
      <c r="L218" s="192">
        <v>15</v>
      </c>
      <c r="M218" s="192">
        <f t="shared" si="45"/>
        <v>0</v>
      </c>
      <c r="N218" s="190">
        <v>0.96</v>
      </c>
      <c r="O218" s="190">
        <f t="shared" si="46"/>
        <v>1.92</v>
      </c>
      <c r="P218" s="190">
        <v>0</v>
      </c>
      <c r="Q218" s="190">
        <f t="shared" si="47"/>
        <v>0</v>
      </c>
      <c r="R218" s="192"/>
      <c r="S218" s="192" t="s">
        <v>760</v>
      </c>
      <c r="T218" s="193" t="s">
        <v>328</v>
      </c>
      <c r="U218" s="156">
        <v>0</v>
      </c>
      <c r="V218" s="156">
        <f t="shared" si="48"/>
        <v>0</v>
      </c>
      <c r="W218" s="156"/>
      <c r="X218" s="156" t="s">
        <v>507</v>
      </c>
      <c r="Y218" s="145"/>
      <c r="Z218" s="145"/>
      <c r="AA218" s="145"/>
      <c r="AB218" s="145"/>
      <c r="AC218" s="145"/>
      <c r="AD218" s="145"/>
      <c r="AE218" s="145"/>
      <c r="AF218" s="145"/>
      <c r="AG218" s="145" t="s">
        <v>508</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87">
        <v>136</v>
      </c>
      <c r="B219" s="188" t="s">
        <v>4739</v>
      </c>
      <c r="C219" s="198" t="s">
        <v>4740</v>
      </c>
      <c r="D219" s="189" t="s">
        <v>4728</v>
      </c>
      <c r="E219" s="190">
        <v>5</v>
      </c>
      <c r="F219" s="191"/>
      <c r="G219" s="192">
        <f t="shared" si="42"/>
        <v>0</v>
      </c>
      <c r="H219" s="191"/>
      <c r="I219" s="192">
        <f t="shared" si="43"/>
        <v>0</v>
      </c>
      <c r="J219" s="191"/>
      <c r="K219" s="192">
        <f t="shared" si="44"/>
        <v>0</v>
      </c>
      <c r="L219" s="192">
        <v>15</v>
      </c>
      <c r="M219" s="192">
        <f t="shared" si="45"/>
        <v>0</v>
      </c>
      <c r="N219" s="190">
        <v>46.5</v>
      </c>
      <c r="O219" s="190">
        <f t="shared" si="46"/>
        <v>232.5</v>
      </c>
      <c r="P219" s="190">
        <v>0</v>
      </c>
      <c r="Q219" s="190">
        <f t="shared" si="47"/>
        <v>0</v>
      </c>
      <c r="R219" s="192"/>
      <c r="S219" s="192" t="s">
        <v>760</v>
      </c>
      <c r="T219" s="193" t="s">
        <v>328</v>
      </c>
      <c r="U219" s="156">
        <v>0</v>
      </c>
      <c r="V219" s="156">
        <f t="shared" si="48"/>
        <v>0</v>
      </c>
      <c r="W219" s="156"/>
      <c r="X219" s="156" t="s">
        <v>507</v>
      </c>
      <c r="Y219" s="145"/>
      <c r="Z219" s="145"/>
      <c r="AA219" s="145"/>
      <c r="AB219" s="145"/>
      <c r="AC219" s="145"/>
      <c r="AD219" s="145"/>
      <c r="AE219" s="145"/>
      <c r="AF219" s="145"/>
      <c r="AG219" s="145" t="s">
        <v>508</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87">
        <v>137</v>
      </c>
      <c r="B220" s="188" t="s">
        <v>4741</v>
      </c>
      <c r="C220" s="198" t="s">
        <v>4742</v>
      </c>
      <c r="D220" s="189" t="s">
        <v>701</v>
      </c>
      <c r="E220" s="190">
        <v>5</v>
      </c>
      <c r="F220" s="191"/>
      <c r="G220" s="192">
        <f t="shared" si="42"/>
        <v>0</v>
      </c>
      <c r="H220" s="191"/>
      <c r="I220" s="192">
        <f t="shared" si="43"/>
        <v>0</v>
      </c>
      <c r="J220" s="191"/>
      <c r="K220" s="192">
        <f t="shared" si="44"/>
        <v>0</v>
      </c>
      <c r="L220" s="192">
        <v>15</v>
      </c>
      <c r="M220" s="192">
        <f t="shared" si="45"/>
        <v>0</v>
      </c>
      <c r="N220" s="190">
        <v>0.23100000000000001</v>
      </c>
      <c r="O220" s="190">
        <f t="shared" si="46"/>
        <v>1.1599999999999999</v>
      </c>
      <c r="P220" s="190">
        <v>0</v>
      </c>
      <c r="Q220" s="190">
        <f t="shared" si="47"/>
        <v>0</v>
      </c>
      <c r="R220" s="192"/>
      <c r="S220" s="192" t="s">
        <v>760</v>
      </c>
      <c r="T220" s="193" t="s">
        <v>328</v>
      </c>
      <c r="U220" s="156">
        <v>0</v>
      </c>
      <c r="V220" s="156">
        <f t="shared" si="48"/>
        <v>0</v>
      </c>
      <c r="W220" s="156"/>
      <c r="X220" s="156" t="s">
        <v>507</v>
      </c>
      <c r="Y220" s="145"/>
      <c r="Z220" s="145"/>
      <c r="AA220" s="145"/>
      <c r="AB220" s="145"/>
      <c r="AC220" s="145"/>
      <c r="AD220" s="145"/>
      <c r="AE220" s="145"/>
      <c r="AF220" s="145"/>
      <c r="AG220" s="145" t="s">
        <v>508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87">
        <v>138</v>
      </c>
      <c r="B221" s="188" t="s">
        <v>4743</v>
      </c>
      <c r="C221" s="198" t="s">
        <v>4744</v>
      </c>
      <c r="D221" s="189" t="s">
        <v>701</v>
      </c>
      <c r="E221" s="190">
        <v>1</v>
      </c>
      <c r="F221" s="191"/>
      <c r="G221" s="192">
        <f t="shared" si="42"/>
        <v>0</v>
      </c>
      <c r="H221" s="191"/>
      <c r="I221" s="192">
        <f t="shared" si="43"/>
        <v>0</v>
      </c>
      <c r="J221" s="191"/>
      <c r="K221" s="192">
        <f t="shared" si="44"/>
        <v>0</v>
      </c>
      <c r="L221" s="192">
        <v>15</v>
      </c>
      <c r="M221" s="192">
        <f t="shared" si="45"/>
        <v>0</v>
      </c>
      <c r="N221" s="190">
        <v>2</v>
      </c>
      <c r="O221" s="190">
        <f t="shared" si="46"/>
        <v>2</v>
      </c>
      <c r="P221" s="190">
        <v>0</v>
      </c>
      <c r="Q221" s="190">
        <f t="shared" si="47"/>
        <v>0</v>
      </c>
      <c r="R221" s="192"/>
      <c r="S221" s="192" t="s">
        <v>760</v>
      </c>
      <c r="T221" s="193" t="s">
        <v>328</v>
      </c>
      <c r="U221" s="156">
        <v>0</v>
      </c>
      <c r="V221" s="156">
        <f t="shared" si="48"/>
        <v>0</v>
      </c>
      <c r="W221" s="156"/>
      <c r="X221" s="156" t="s">
        <v>507</v>
      </c>
      <c r="Y221" s="145"/>
      <c r="Z221" s="145"/>
      <c r="AA221" s="145"/>
      <c r="AB221" s="145"/>
      <c r="AC221" s="145"/>
      <c r="AD221" s="145"/>
      <c r="AE221" s="145"/>
      <c r="AF221" s="145"/>
      <c r="AG221" s="145" t="s">
        <v>508</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139</v>
      </c>
      <c r="B222" s="188" t="s">
        <v>4745</v>
      </c>
      <c r="C222" s="198" t="s">
        <v>4746</v>
      </c>
      <c r="D222" s="189" t="s">
        <v>701</v>
      </c>
      <c r="E222" s="190">
        <v>23</v>
      </c>
      <c r="F222" s="191"/>
      <c r="G222" s="192">
        <f t="shared" si="42"/>
        <v>0</v>
      </c>
      <c r="H222" s="191"/>
      <c r="I222" s="192">
        <f t="shared" si="43"/>
        <v>0</v>
      </c>
      <c r="J222" s="191"/>
      <c r="K222" s="192">
        <f t="shared" si="44"/>
        <v>0</v>
      </c>
      <c r="L222" s="192">
        <v>15</v>
      </c>
      <c r="M222" s="192">
        <f t="shared" si="45"/>
        <v>0</v>
      </c>
      <c r="N222" s="190">
        <v>0.14000000000000001</v>
      </c>
      <c r="O222" s="190">
        <f t="shared" si="46"/>
        <v>3.22</v>
      </c>
      <c r="P222" s="190">
        <v>0</v>
      </c>
      <c r="Q222" s="190">
        <f t="shared" si="47"/>
        <v>0</v>
      </c>
      <c r="R222" s="192"/>
      <c r="S222" s="192" t="s">
        <v>760</v>
      </c>
      <c r="T222" s="193" t="s">
        <v>328</v>
      </c>
      <c r="U222" s="156">
        <v>0</v>
      </c>
      <c r="V222" s="156">
        <f t="shared" si="48"/>
        <v>0</v>
      </c>
      <c r="W222" s="156"/>
      <c r="X222" s="156" t="s">
        <v>507</v>
      </c>
      <c r="Y222" s="145"/>
      <c r="Z222" s="145"/>
      <c r="AA222" s="145"/>
      <c r="AB222" s="145"/>
      <c r="AC222" s="145"/>
      <c r="AD222" s="145"/>
      <c r="AE222" s="145"/>
      <c r="AF222" s="145"/>
      <c r="AG222" s="145" t="s">
        <v>508</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140</v>
      </c>
      <c r="B223" s="188" t="s">
        <v>4747</v>
      </c>
      <c r="C223" s="198" t="s">
        <v>4748</v>
      </c>
      <c r="D223" s="189" t="s">
        <v>4717</v>
      </c>
      <c r="E223" s="190">
        <v>3</v>
      </c>
      <c r="F223" s="191"/>
      <c r="G223" s="192">
        <f t="shared" si="42"/>
        <v>0</v>
      </c>
      <c r="H223" s="191"/>
      <c r="I223" s="192">
        <f t="shared" si="43"/>
        <v>0</v>
      </c>
      <c r="J223" s="191"/>
      <c r="K223" s="192">
        <f t="shared" si="44"/>
        <v>0</v>
      </c>
      <c r="L223" s="192">
        <v>15</v>
      </c>
      <c r="M223" s="192">
        <f t="shared" si="45"/>
        <v>0</v>
      </c>
      <c r="N223" s="190">
        <v>0.19</v>
      </c>
      <c r="O223" s="190">
        <f t="shared" si="46"/>
        <v>0.56999999999999995</v>
      </c>
      <c r="P223" s="190">
        <v>0</v>
      </c>
      <c r="Q223" s="190">
        <f t="shared" si="47"/>
        <v>0</v>
      </c>
      <c r="R223" s="192"/>
      <c r="S223" s="192" t="s">
        <v>760</v>
      </c>
      <c r="T223" s="193" t="s">
        <v>328</v>
      </c>
      <c r="U223" s="156">
        <v>0</v>
      </c>
      <c r="V223" s="156">
        <f t="shared" si="48"/>
        <v>0</v>
      </c>
      <c r="W223" s="156"/>
      <c r="X223" s="156" t="s">
        <v>507</v>
      </c>
      <c r="Y223" s="145"/>
      <c r="Z223" s="145"/>
      <c r="AA223" s="145"/>
      <c r="AB223" s="145"/>
      <c r="AC223" s="145"/>
      <c r="AD223" s="145"/>
      <c r="AE223" s="145"/>
      <c r="AF223" s="145"/>
      <c r="AG223" s="145" t="s">
        <v>508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141</v>
      </c>
      <c r="B224" s="188" t="s">
        <v>4749</v>
      </c>
      <c r="C224" s="198" t="s">
        <v>4750</v>
      </c>
      <c r="D224" s="189" t="s">
        <v>4751</v>
      </c>
      <c r="E224" s="190">
        <v>168</v>
      </c>
      <c r="F224" s="191"/>
      <c r="G224" s="192">
        <f t="shared" si="42"/>
        <v>0</v>
      </c>
      <c r="H224" s="191"/>
      <c r="I224" s="192">
        <f t="shared" si="43"/>
        <v>0</v>
      </c>
      <c r="J224" s="191"/>
      <c r="K224" s="192">
        <f t="shared" si="44"/>
        <v>0</v>
      </c>
      <c r="L224" s="192">
        <v>15</v>
      </c>
      <c r="M224" s="192">
        <f t="shared" si="45"/>
        <v>0</v>
      </c>
      <c r="N224" s="190">
        <v>0.55000000000000004</v>
      </c>
      <c r="O224" s="190">
        <f t="shared" si="46"/>
        <v>92.4</v>
      </c>
      <c r="P224" s="190">
        <v>0</v>
      </c>
      <c r="Q224" s="190">
        <f t="shared" si="47"/>
        <v>0</v>
      </c>
      <c r="R224" s="192"/>
      <c r="S224" s="192" t="s">
        <v>760</v>
      </c>
      <c r="T224" s="193" t="s">
        <v>328</v>
      </c>
      <c r="U224" s="156">
        <v>0</v>
      </c>
      <c r="V224" s="156">
        <f t="shared" si="48"/>
        <v>0</v>
      </c>
      <c r="W224" s="156"/>
      <c r="X224" s="156" t="s">
        <v>507</v>
      </c>
      <c r="Y224" s="145"/>
      <c r="Z224" s="145"/>
      <c r="AA224" s="145"/>
      <c r="AB224" s="145"/>
      <c r="AC224" s="145"/>
      <c r="AD224" s="145"/>
      <c r="AE224" s="145"/>
      <c r="AF224" s="145"/>
      <c r="AG224" s="145" t="s">
        <v>508</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87">
        <v>142</v>
      </c>
      <c r="B225" s="188" t="s">
        <v>4752</v>
      </c>
      <c r="C225" s="198" t="s">
        <v>4753</v>
      </c>
      <c r="D225" s="189" t="s">
        <v>4754</v>
      </c>
      <c r="E225" s="190">
        <v>2</v>
      </c>
      <c r="F225" s="191"/>
      <c r="G225" s="192">
        <f t="shared" si="42"/>
        <v>0</v>
      </c>
      <c r="H225" s="191"/>
      <c r="I225" s="192">
        <f t="shared" si="43"/>
        <v>0</v>
      </c>
      <c r="J225" s="191"/>
      <c r="K225" s="192">
        <f t="shared" si="44"/>
        <v>0</v>
      </c>
      <c r="L225" s="192">
        <v>15</v>
      </c>
      <c r="M225" s="192">
        <f t="shared" si="45"/>
        <v>0</v>
      </c>
      <c r="N225" s="190">
        <v>2.4</v>
      </c>
      <c r="O225" s="190">
        <f t="shared" si="46"/>
        <v>4.8</v>
      </c>
      <c r="P225" s="190">
        <v>0</v>
      </c>
      <c r="Q225" s="190">
        <f t="shared" si="47"/>
        <v>0</v>
      </c>
      <c r="R225" s="192"/>
      <c r="S225" s="192" t="s">
        <v>760</v>
      </c>
      <c r="T225" s="193" t="s">
        <v>328</v>
      </c>
      <c r="U225" s="156">
        <v>0</v>
      </c>
      <c r="V225" s="156">
        <f t="shared" si="48"/>
        <v>0</v>
      </c>
      <c r="W225" s="156"/>
      <c r="X225" s="156" t="s">
        <v>507</v>
      </c>
      <c r="Y225" s="145"/>
      <c r="Z225" s="145"/>
      <c r="AA225" s="145"/>
      <c r="AB225" s="145"/>
      <c r="AC225" s="145"/>
      <c r="AD225" s="145"/>
      <c r="AE225" s="145"/>
      <c r="AF225" s="145"/>
      <c r="AG225" s="145" t="s">
        <v>508</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87">
        <v>143</v>
      </c>
      <c r="B226" s="188" t="s">
        <v>4755</v>
      </c>
      <c r="C226" s="198" t="s">
        <v>4756</v>
      </c>
      <c r="D226" s="189" t="s">
        <v>701</v>
      </c>
      <c r="E226" s="190">
        <v>15</v>
      </c>
      <c r="F226" s="191"/>
      <c r="G226" s="192">
        <f t="shared" si="42"/>
        <v>0</v>
      </c>
      <c r="H226" s="191"/>
      <c r="I226" s="192">
        <f t="shared" si="43"/>
        <v>0</v>
      </c>
      <c r="J226" s="191"/>
      <c r="K226" s="192">
        <f t="shared" si="44"/>
        <v>0</v>
      </c>
      <c r="L226" s="192">
        <v>15</v>
      </c>
      <c r="M226" s="192">
        <f t="shared" si="45"/>
        <v>0</v>
      </c>
      <c r="N226" s="190">
        <v>0.99</v>
      </c>
      <c r="O226" s="190">
        <f t="shared" si="46"/>
        <v>14.85</v>
      </c>
      <c r="P226" s="190">
        <v>0</v>
      </c>
      <c r="Q226" s="190">
        <f t="shared" si="47"/>
        <v>0</v>
      </c>
      <c r="R226" s="192"/>
      <c r="S226" s="192" t="s">
        <v>760</v>
      </c>
      <c r="T226" s="193" t="s">
        <v>328</v>
      </c>
      <c r="U226" s="156">
        <v>0</v>
      </c>
      <c r="V226" s="156">
        <f t="shared" si="48"/>
        <v>0</v>
      </c>
      <c r="W226" s="156"/>
      <c r="X226" s="156" t="s">
        <v>507</v>
      </c>
      <c r="Y226" s="145"/>
      <c r="Z226" s="145"/>
      <c r="AA226" s="145"/>
      <c r="AB226" s="145"/>
      <c r="AC226" s="145"/>
      <c r="AD226" s="145"/>
      <c r="AE226" s="145"/>
      <c r="AF226" s="145"/>
      <c r="AG226" s="145" t="s">
        <v>508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87">
        <v>144</v>
      </c>
      <c r="B227" s="188" t="s">
        <v>4757</v>
      </c>
      <c r="C227" s="198" t="s">
        <v>4758</v>
      </c>
      <c r="D227" s="189" t="s">
        <v>701</v>
      </c>
      <c r="E227" s="190">
        <v>1</v>
      </c>
      <c r="F227" s="191"/>
      <c r="G227" s="192">
        <f t="shared" si="42"/>
        <v>0</v>
      </c>
      <c r="H227" s="191"/>
      <c r="I227" s="192">
        <f t="shared" si="43"/>
        <v>0</v>
      </c>
      <c r="J227" s="191"/>
      <c r="K227" s="192">
        <f t="shared" si="44"/>
        <v>0</v>
      </c>
      <c r="L227" s="192">
        <v>15</v>
      </c>
      <c r="M227" s="192">
        <f t="shared" si="45"/>
        <v>0</v>
      </c>
      <c r="N227" s="190">
        <v>2</v>
      </c>
      <c r="O227" s="190">
        <f t="shared" si="46"/>
        <v>2</v>
      </c>
      <c r="P227" s="190">
        <v>0</v>
      </c>
      <c r="Q227" s="190">
        <f t="shared" si="47"/>
        <v>0</v>
      </c>
      <c r="R227" s="192"/>
      <c r="S227" s="192" t="s">
        <v>760</v>
      </c>
      <c r="T227" s="193" t="s">
        <v>328</v>
      </c>
      <c r="U227" s="156">
        <v>0</v>
      </c>
      <c r="V227" s="156">
        <f t="shared" si="48"/>
        <v>0</v>
      </c>
      <c r="W227" s="156"/>
      <c r="X227" s="156" t="s">
        <v>507</v>
      </c>
      <c r="Y227" s="145"/>
      <c r="Z227" s="145"/>
      <c r="AA227" s="145"/>
      <c r="AB227" s="145"/>
      <c r="AC227" s="145"/>
      <c r="AD227" s="145"/>
      <c r="AE227" s="145"/>
      <c r="AF227" s="145"/>
      <c r="AG227" s="145" t="s">
        <v>508</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145</v>
      </c>
      <c r="B228" s="188" t="s">
        <v>4759</v>
      </c>
      <c r="C228" s="198" t="s">
        <v>4760</v>
      </c>
      <c r="D228" s="189" t="s">
        <v>701</v>
      </c>
      <c r="E228" s="190">
        <v>3</v>
      </c>
      <c r="F228" s="191"/>
      <c r="G228" s="192">
        <f t="shared" si="42"/>
        <v>0</v>
      </c>
      <c r="H228" s="191"/>
      <c r="I228" s="192">
        <f t="shared" si="43"/>
        <v>0</v>
      </c>
      <c r="J228" s="191"/>
      <c r="K228" s="192">
        <f t="shared" si="44"/>
        <v>0</v>
      </c>
      <c r="L228" s="192">
        <v>15</v>
      </c>
      <c r="M228" s="192">
        <f t="shared" si="45"/>
        <v>0</v>
      </c>
      <c r="N228" s="190">
        <v>0.25</v>
      </c>
      <c r="O228" s="190">
        <f t="shared" si="46"/>
        <v>0.75</v>
      </c>
      <c r="P228" s="190">
        <v>0</v>
      </c>
      <c r="Q228" s="190">
        <f t="shared" si="47"/>
        <v>0</v>
      </c>
      <c r="R228" s="192"/>
      <c r="S228" s="192" t="s">
        <v>760</v>
      </c>
      <c r="T228" s="193" t="s">
        <v>328</v>
      </c>
      <c r="U228" s="156">
        <v>0</v>
      </c>
      <c r="V228" s="156">
        <f t="shared" si="48"/>
        <v>0</v>
      </c>
      <c r="W228" s="156"/>
      <c r="X228" s="156" t="s">
        <v>507</v>
      </c>
      <c r="Y228" s="145"/>
      <c r="Z228" s="145"/>
      <c r="AA228" s="145"/>
      <c r="AB228" s="145"/>
      <c r="AC228" s="145"/>
      <c r="AD228" s="145"/>
      <c r="AE228" s="145"/>
      <c r="AF228" s="145"/>
      <c r="AG228" s="145" t="s">
        <v>508</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87">
        <v>146</v>
      </c>
      <c r="B229" s="188" t="s">
        <v>4761</v>
      </c>
      <c r="C229" s="198" t="s">
        <v>4762</v>
      </c>
      <c r="D229" s="189" t="s">
        <v>4728</v>
      </c>
      <c r="E229" s="190">
        <v>4</v>
      </c>
      <c r="F229" s="191"/>
      <c r="G229" s="192">
        <f t="shared" si="42"/>
        <v>0</v>
      </c>
      <c r="H229" s="191"/>
      <c r="I229" s="192">
        <f t="shared" si="43"/>
        <v>0</v>
      </c>
      <c r="J229" s="191"/>
      <c r="K229" s="192">
        <f t="shared" si="44"/>
        <v>0</v>
      </c>
      <c r="L229" s="192">
        <v>15</v>
      </c>
      <c r="M229" s="192">
        <f t="shared" si="45"/>
        <v>0</v>
      </c>
      <c r="N229" s="190">
        <v>18</v>
      </c>
      <c r="O229" s="190">
        <f t="shared" si="46"/>
        <v>72</v>
      </c>
      <c r="P229" s="190">
        <v>0</v>
      </c>
      <c r="Q229" s="190">
        <f t="shared" si="47"/>
        <v>0</v>
      </c>
      <c r="R229" s="192"/>
      <c r="S229" s="192" t="s">
        <v>760</v>
      </c>
      <c r="T229" s="193" t="s">
        <v>328</v>
      </c>
      <c r="U229" s="156">
        <v>0</v>
      </c>
      <c r="V229" s="156">
        <f t="shared" si="48"/>
        <v>0</v>
      </c>
      <c r="W229" s="156"/>
      <c r="X229" s="156" t="s">
        <v>507</v>
      </c>
      <c r="Y229" s="145"/>
      <c r="Z229" s="145"/>
      <c r="AA229" s="145"/>
      <c r="AB229" s="145"/>
      <c r="AC229" s="145"/>
      <c r="AD229" s="145"/>
      <c r="AE229" s="145"/>
      <c r="AF229" s="145"/>
      <c r="AG229" s="145" t="s">
        <v>508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87">
        <v>147</v>
      </c>
      <c r="B230" s="188" t="s">
        <v>4763</v>
      </c>
      <c r="C230" s="198" t="s">
        <v>4764</v>
      </c>
      <c r="D230" s="189" t="s">
        <v>4728</v>
      </c>
      <c r="E230" s="190">
        <v>1</v>
      </c>
      <c r="F230" s="191"/>
      <c r="G230" s="192">
        <f t="shared" si="42"/>
        <v>0</v>
      </c>
      <c r="H230" s="191"/>
      <c r="I230" s="192">
        <f t="shared" si="43"/>
        <v>0</v>
      </c>
      <c r="J230" s="191"/>
      <c r="K230" s="192">
        <f t="shared" si="44"/>
        <v>0</v>
      </c>
      <c r="L230" s="192">
        <v>15</v>
      </c>
      <c r="M230" s="192">
        <f t="shared" si="45"/>
        <v>0</v>
      </c>
      <c r="N230" s="190">
        <v>49</v>
      </c>
      <c r="O230" s="190">
        <f t="shared" si="46"/>
        <v>49</v>
      </c>
      <c r="P230" s="190">
        <v>0</v>
      </c>
      <c r="Q230" s="190">
        <f t="shared" si="47"/>
        <v>0</v>
      </c>
      <c r="R230" s="192"/>
      <c r="S230" s="192" t="s">
        <v>760</v>
      </c>
      <c r="T230" s="193" t="s">
        <v>328</v>
      </c>
      <c r="U230" s="156">
        <v>0</v>
      </c>
      <c r="V230" s="156">
        <f t="shared" si="48"/>
        <v>0</v>
      </c>
      <c r="W230" s="156"/>
      <c r="X230" s="156" t="s">
        <v>507</v>
      </c>
      <c r="Y230" s="145"/>
      <c r="Z230" s="145"/>
      <c r="AA230" s="145"/>
      <c r="AB230" s="145"/>
      <c r="AC230" s="145"/>
      <c r="AD230" s="145"/>
      <c r="AE230" s="145"/>
      <c r="AF230" s="145"/>
      <c r="AG230" s="145" t="s">
        <v>508</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87">
        <v>148</v>
      </c>
      <c r="B231" s="188" t="s">
        <v>4765</v>
      </c>
      <c r="C231" s="198" t="s">
        <v>4766</v>
      </c>
      <c r="D231" s="189" t="s">
        <v>4728</v>
      </c>
      <c r="E231" s="190">
        <v>12</v>
      </c>
      <c r="F231" s="191"/>
      <c r="G231" s="192">
        <f t="shared" si="42"/>
        <v>0</v>
      </c>
      <c r="H231" s="191"/>
      <c r="I231" s="192">
        <f t="shared" si="43"/>
        <v>0</v>
      </c>
      <c r="J231" s="191"/>
      <c r="K231" s="192">
        <f t="shared" si="44"/>
        <v>0</v>
      </c>
      <c r="L231" s="192">
        <v>15</v>
      </c>
      <c r="M231" s="192">
        <f t="shared" si="45"/>
        <v>0</v>
      </c>
      <c r="N231" s="190">
        <v>14.9</v>
      </c>
      <c r="O231" s="190">
        <f t="shared" si="46"/>
        <v>178.8</v>
      </c>
      <c r="P231" s="190">
        <v>0</v>
      </c>
      <c r="Q231" s="190">
        <f t="shared" si="47"/>
        <v>0</v>
      </c>
      <c r="R231" s="192"/>
      <c r="S231" s="192" t="s">
        <v>760</v>
      </c>
      <c r="T231" s="193" t="s">
        <v>328</v>
      </c>
      <c r="U231" s="156">
        <v>0</v>
      </c>
      <c r="V231" s="156">
        <f t="shared" si="48"/>
        <v>0</v>
      </c>
      <c r="W231" s="156"/>
      <c r="X231" s="156" t="s">
        <v>507</v>
      </c>
      <c r="Y231" s="145"/>
      <c r="Z231" s="145"/>
      <c r="AA231" s="145"/>
      <c r="AB231" s="145"/>
      <c r="AC231" s="145"/>
      <c r="AD231" s="145"/>
      <c r="AE231" s="145"/>
      <c r="AF231" s="145"/>
      <c r="AG231" s="145" t="s">
        <v>508</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87">
        <v>149</v>
      </c>
      <c r="B232" s="188" t="s">
        <v>4767</v>
      </c>
      <c r="C232" s="198" t="s">
        <v>4768</v>
      </c>
      <c r="D232" s="189" t="s">
        <v>4728</v>
      </c>
      <c r="E232" s="190">
        <v>12</v>
      </c>
      <c r="F232" s="191"/>
      <c r="G232" s="192">
        <f t="shared" si="42"/>
        <v>0</v>
      </c>
      <c r="H232" s="191"/>
      <c r="I232" s="192">
        <f t="shared" si="43"/>
        <v>0</v>
      </c>
      <c r="J232" s="191"/>
      <c r="K232" s="192">
        <f t="shared" si="44"/>
        <v>0</v>
      </c>
      <c r="L232" s="192">
        <v>15</v>
      </c>
      <c r="M232" s="192">
        <f t="shared" si="45"/>
        <v>0</v>
      </c>
      <c r="N232" s="190">
        <v>23.5</v>
      </c>
      <c r="O232" s="190">
        <f t="shared" si="46"/>
        <v>282</v>
      </c>
      <c r="P232" s="190">
        <v>0</v>
      </c>
      <c r="Q232" s="190">
        <f t="shared" si="47"/>
        <v>0</v>
      </c>
      <c r="R232" s="192"/>
      <c r="S232" s="192" t="s">
        <v>760</v>
      </c>
      <c r="T232" s="193" t="s">
        <v>328</v>
      </c>
      <c r="U232" s="156">
        <v>0</v>
      </c>
      <c r="V232" s="156">
        <f t="shared" si="48"/>
        <v>0</v>
      </c>
      <c r="W232" s="156"/>
      <c r="X232" s="156" t="s">
        <v>507</v>
      </c>
      <c r="Y232" s="145"/>
      <c r="Z232" s="145"/>
      <c r="AA232" s="145"/>
      <c r="AB232" s="145"/>
      <c r="AC232" s="145"/>
      <c r="AD232" s="145"/>
      <c r="AE232" s="145"/>
      <c r="AF232" s="145"/>
      <c r="AG232" s="145" t="s">
        <v>508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87">
        <v>150</v>
      </c>
      <c r="B233" s="188" t="s">
        <v>4769</v>
      </c>
      <c r="C233" s="198" t="s">
        <v>4770</v>
      </c>
      <c r="D233" s="189" t="s">
        <v>701</v>
      </c>
      <c r="E233" s="190">
        <v>90</v>
      </c>
      <c r="F233" s="191"/>
      <c r="G233" s="192">
        <f t="shared" si="42"/>
        <v>0</v>
      </c>
      <c r="H233" s="191"/>
      <c r="I233" s="192">
        <f t="shared" si="43"/>
        <v>0</v>
      </c>
      <c r="J233" s="191"/>
      <c r="K233" s="192">
        <f t="shared" si="44"/>
        <v>0</v>
      </c>
      <c r="L233" s="192">
        <v>15</v>
      </c>
      <c r="M233" s="192">
        <f t="shared" si="45"/>
        <v>0</v>
      </c>
      <c r="N233" s="190">
        <v>7.0000000000000007E-2</v>
      </c>
      <c r="O233" s="190">
        <f t="shared" si="46"/>
        <v>6.3</v>
      </c>
      <c r="P233" s="190">
        <v>0</v>
      </c>
      <c r="Q233" s="190">
        <f t="shared" si="47"/>
        <v>0</v>
      </c>
      <c r="R233" s="192"/>
      <c r="S233" s="192" t="s">
        <v>760</v>
      </c>
      <c r="T233" s="193" t="s">
        <v>328</v>
      </c>
      <c r="U233" s="156">
        <v>0</v>
      </c>
      <c r="V233" s="156">
        <f t="shared" si="48"/>
        <v>0</v>
      </c>
      <c r="W233" s="156"/>
      <c r="X233" s="156" t="s">
        <v>507</v>
      </c>
      <c r="Y233" s="145"/>
      <c r="Z233" s="145"/>
      <c r="AA233" s="145"/>
      <c r="AB233" s="145"/>
      <c r="AC233" s="145"/>
      <c r="AD233" s="145"/>
      <c r="AE233" s="145"/>
      <c r="AF233" s="145"/>
      <c r="AG233" s="145" t="s">
        <v>508</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87">
        <v>151</v>
      </c>
      <c r="B234" s="188" t="s">
        <v>4771</v>
      </c>
      <c r="C234" s="198" t="s">
        <v>4772</v>
      </c>
      <c r="D234" s="189" t="s">
        <v>701</v>
      </c>
      <c r="E234" s="190">
        <v>134</v>
      </c>
      <c r="F234" s="191"/>
      <c r="G234" s="192">
        <f t="shared" ref="G234:G265" si="49">ROUND(E234*F234,2)</f>
        <v>0</v>
      </c>
      <c r="H234" s="191"/>
      <c r="I234" s="192">
        <f t="shared" ref="I234:I265" si="50">ROUND(E234*H234,2)</f>
        <v>0</v>
      </c>
      <c r="J234" s="191"/>
      <c r="K234" s="192">
        <f t="shared" ref="K234:K265" si="51">ROUND(E234*J234,2)</f>
        <v>0</v>
      </c>
      <c r="L234" s="192">
        <v>15</v>
      </c>
      <c r="M234" s="192">
        <f t="shared" ref="M234:M265" si="52">G234*(1+L234/100)</f>
        <v>0</v>
      </c>
      <c r="N234" s="190">
        <v>0.08</v>
      </c>
      <c r="O234" s="190">
        <f t="shared" ref="O234:O265" si="53">ROUND(E234*N234,2)</f>
        <v>10.72</v>
      </c>
      <c r="P234" s="190">
        <v>0</v>
      </c>
      <c r="Q234" s="190">
        <f t="shared" ref="Q234:Q265" si="54">ROUND(E234*P234,2)</f>
        <v>0</v>
      </c>
      <c r="R234" s="192"/>
      <c r="S234" s="192" t="s">
        <v>760</v>
      </c>
      <c r="T234" s="193" t="s">
        <v>328</v>
      </c>
      <c r="U234" s="156">
        <v>0</v>
      </c>
      <c r="V234" s="156">
        <f t="shared" ref="V234:V265" si="55">ROUND(E234*U234,2)</f>
        <v>0</v>
      </c>
      <c r="W234" s="156"/>
      <c r="X234" s="156" t="s">
        <v>507</v>
      </c>
      <c r="Y234" s="145"/>
      <c r="Z234" s="145"/>
      <c r="AA234" s="145"/>
      <c r="AB234" s="145"/>
      <c r="AC234" s="145"/>
      <c r="AD234" s="145"/>
      <c r="AE234" s="145"/>
      <c r="AF234" s="145"/>
      <c r="AG234" s="145" t="s">
        <v>508</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87">
        <v>152</v>
      </c>
      <c r="B235" s="188" t="s">
        <v>4773</v>
      </c>
      <c r="C235" s="198" t="s">
        <v>4774</v>
      </c>
      <c r="D235" s="189" t="s">
        <v>701</v>
      </c>
      <c r="E235" s="190">
        <v>130</v>
      </c>
      <c r="F235" s="191"/>
      <c r="G235" s="192">
        <f t="shared" si="49"/>
        <v>0</v>
      </c>
      <c r="H235" s="191"/>
      <c r="I235" s="192">
        <f t="shared" si="50"/>
        <v>0</v>
      </c>
      <c r="J235" s="191"/>
      <c r="K235" s="192">
        <f t="shared" si="51"/>
        <v>0</v>
      </c>
      <c r="L235" s="192">
        <v>15</v>
      </c>
      <c r="M235" s="192">
        <f t="shared" si="52"/>
        <v>0</v>
      </c>
      <c r="N235" s="190">
        <v>0.09</v>
      </c>
      <c r="O235" s="190">
        <f t="shared" si="53"/>
        <v>11.7</v>
      </c>
      <c r="P235" s="190">
        <v>0</v>
      </c>
      <c r="Q235" s="190">
        <f t="shared" si="54"/>
        <v>0</v>
      </c>
      <c r="R235" s="192"/>
      <c r="S235" s="192" t="s">
        <v>760</v>
      </c>
      <c r="T235" s="193" t="s">
        <v>328</v>
      </c>
      <c r="U235" s="156">
        <v>0</v>
      </c>
      <c r="V235" s="156">
        <f t="shared" si="55"/>
        <v>0</v>
      </c>
      <c r="W235" s="156"/>
      <c r="X235" s="156" t="s">
        <v>507</v>
      </c>
      <c r="Y235" s="145"/>
      <c r="Z235" s="145"/>
      <c r="AA235" s="145"/>
      <c r="AB235" s="145"/>
      <c r="AC235" s="145"/>
      <c r="AD235" s="145"/>
      <c r="AE235" s="145"/>
      <c r="AF235" s="145"/>
      <c r="AG235" s="145" t="s">
        <v>508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153</v>
      </c>
      <c r="B236" s="188" t="s">
        <v>4775</v>
      </c>
      <c r="C236" s="198" t="s">
        <v>4776</v>
      </c>
      <c r="D236" s="189" t="s">
        <v>701</v>
      </c>
      <c r="E236" s="190">
        <v>1</v>
      </c>
      <c r="F236" s="191"/>
      <c r="G236" s="192">
        <f t="shared" si="49"/>
        <v>0</v>
      </c>
      <c r="H236" s="191"/>
      <c r="I236" s="192">
        <f t="shared" si="50"/>
        <v>0</v>
      </c>
      <c r="J236" s="191"/>
      <c r="K236" s="192">
        <f t="shared" si="51"/>
        <v>0</v>
      </c>
      <c r="L236" s="192">
        <v>15</v>
      </c>
      <c r="M236" s="192">
        <f t="shared" si="52"/>
        <v>0</v>
      </c>
      <c r="N236" s="190">
        <v>3.7</v>
      </c>
      <c r="O236" s="190">
        <f t="shared" si="53"/>
        <v>3.7</v>
      </c>
      <c r="P236" s="190">
        <v>0</v>
      </c>
      <c r="Q236" s="190">
        <f t="shared" si="54"/>
        <v>0</v>
      </c>
      <c r="R236" s="192"/>
      <c r="S236" s="192" t="s">
        <v>760</v>
      </c>
      <c r="T236" s="193" t="s">
        <v>328</v>
      </c>
      <c r="U236" s="156">
        <v>0</v>
      </c>
      <c r="V236" s="156">
        <f t="shared" si="55"/>
        <v>0</v>
      </c>
      <c r="W236" s="156"/>
      <c r="X236" s="156" t="s">
        <v>507</v>
      </c>
      <c r="Y236" s="145"/>
      <c r="Z236" s="145"/>
      <c r="AA236" s="145"/>
      <c r="AB236" s="145"/>
      <c r="AC236" s="145"/>
      <c r="AD236" s="145"/>
      <c r="AE236" s="145"/>
      <c r="AF236" s="145"/>
      <c r="AG236" s="145" t="s">
        <v>508</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87">
        <v>154</v>
      </c>
      <c r="B237" s="188" t="s">
        <v>4777</v>
      </c>
      <c r="C237" s="198" t="s">
        <v>4778</v>
      </c>
      <c r="D237" s="189" t="s">
        <v>701</v>
      </c>
      <c r="E237" s="190">
        <v>3</v>
      </c>
      <c r="F237" s="191"/>
      <c r="G237" s="192">
        <f t="shared" si="49"/>
        <v>0</v>
      </c>
      <c r="H237" s="191"/>
      <c r="I237" s="192">
        <f t="shared" si="50"/>
        <v>0</v>
      </c>
      <c r="J237" s="191"/>
      <c r="K237" s="192">
        <f t="shared" si="51"/>
        <v>0</v>
      </c>
      <c r="L237" s="192">
        <v>15</v>
      </c>
      <c r="M237" s="192">
        <f t="shared" si="52"/>
        <v>0</v>
      </c>
      <c r="N237" s="190">
        <v>6.4</v>
      </c>
      <c r="O237" s="190">
        <f t="shared" si="53"/>
        <v>19.2</v>
      </c>
      <c r="P237" s="190">
        <v>0</v>
      </c>
      <c r="Q237" s="190">
        <f t="shared" si="54"/>
        <v>0</v>
      </c>
      <c r="R237" s="192"/>
      <c r="S237" s="192" t="s">
        <v>760</v>
      </c>
      <c r="T237" s="193" t="s">
        <v>328</v>
      </c>
      <c r="U237" s="156">
        <v>0</v>
      </c>
      <c r="V237" s="156">
        <f t="shared" si="55"/>
        <v>0</v>
      </c>
      <c r="W237" s="156"/>
      <c r="X237" s="156" t="s">
        <v>507</v>
      </c>
      <c r="Y237" s="145"/>
      <c r="Z237" s="145"/>
      <c r="AA237" s="145"/>
      <c r="AB237" s="145"/>
      <c r="AC237" s="145"/>
      <c r="AD237" s="145"/>
      <c r="AE237" s="145"/>
      <c r="AF237" s="145"/>
      <c r="AG237" s="145" t="s">
        <v>508</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87">
        <v>155</v>
      </c>
      <c r="B238" s="188" t="s">
        <v>4779</v>
      </c>
      <c r="C238" s="198" t="s">
        <v>4780</v>
      </c>
      <c r="D238" s="189" t="s">
        <v>701</v>
      </c>
      <c r="E238" s="190">
        <v>2</v>
      </c>
      <c r="F238" s="191"/>
      <c r="G238" s="192">
        <f t="shared" si="49"/>
        <v>0</v>
      </c>
      <c r="H238" s="191"/>
      <c r="I238" s="192">
        <f t="shared" si="50"/>
        <v>0</v>
      </c>
      <c r="J238" s="191"/>
      <c r="K238" s="192">
        <f t="shared" si="51"/>
        <v>0</v>
      </c>
      <c r="L238" s="192">
        <v>15</v>
      </c>
      <c r="M238" s="192">
        <f t="shared" si="52"/>
        <v>0</v>
      </c>
      <c r="N238" s="190">
        <v>6.7</v>
      </c>
      <c r="O238" s="190">
        <f t="shared" si="53"/>
        <v>13.4</v>
      </c>
      <c r="P238" s="190">
        <v>0</v>
      </c>
      <c r="Q238" s="190">
        <f t="shared" si="54"/>
        <v>0</v>
      </c>
      <c r="R238" s="192"/>
      <c r="S238" s="192" t="s">
        <v>760</v>
      </c>
      <c r="T238" s="193" t="s">
        <v>328</v>
      </c>
      <c r="U238" s="156">
        <v>0</v>
      </c>
      <c r="V238" s="156">
        <f t="shared" si="55"/>
        <v>0</v>
      </c>
      <c r="W238" s="156"/>
      <c r="X238" s="156" t="s">
        <v>507</v>
      </c>
      <c r="Y238" s="145"/>
      <c r="Z238" s="145"/>
      <c r="AA238" s="145"/>
      <c r="AB238" s="145"/>
      <c r="AC238" s="145"/>
      <c r="AD238" s="145"/>
      <c r="AE238" s="145"/>
      <c r="AF238" s="145"/>
      <c r="AG238" s="145" t="s">
        <v>508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87">
        <v>156</v>
      </c>
      <c r="B239" s="188" t="s">
        <v>4781</v>
      </c>
      <c r="C239" s="198" t="s">
        <v>4782</v>
      </c>
      <c r="D239" s="189" t="s">
        <v>701</v>
      </c>
      <c r="E239" s="190">
        <v>1</v>
      </c>
      <c r="F239" s="191"/>
      <c r="G239" s="192">
        <f t="shared" si="49"/>
        <v>0</v>
      </c>
      <c r="H239" s="191"/>
      <c r="I239" s="192">
        <f t="shared" si="50"/>
        <v>0</v>
      </c>
      <c r="J239" s="191"/>
      <c r="K239" s="192">
        <f t="shared" si="51"/>
        <v>0</v>
      </c>
      <c r="L239" s="192">
        <v>15</v>
      </c>
      <c r="M239" s="192">
        <f t="shared" si="52"/>
        <v>0</v>
      </c>
      <c r="N239" s="190">
        <v>7</v>
      </c>
      <c r="O239" s="190">
        <f t="shared" si="53"/>
        <v>7</v>
      </c>
      <c r="P239" s="190">
        <v>0</v>
      </c>
      <c r="Q239" s="190">
        <f t="shared" si="54"/>
        <v>0</v>
      </c>
      <c r="R239" s="192"/>
      <c r="S239" s="192" t="s">
        <v>760</v>
      </c>
      <c r="T239" s="193" t="s">
        <v>328</v>
      </c>
      <c r="U239" s="156">
        <v>0</v>
      </c>
      <c r="V239" s="156">
        <f t="shared" si="55"/>
        <v>0</v>
      </c>
      <c r="W239" s="156"/>
      <c r="X239" s="156" t="s">
        <v>507</v>
      </c>
      <c r="Y239" s="145"/>
      <c r="Z239" s="145"/>
      <c r="AA239" s="145"/>
      <c r="AB239" s="145"/>
      <c r="AC239" s="145"/>
      <c r="AD239" s="145"/>
      <c r="AE239" s="145"/>
      <c r="AF239" s="145"/>
      <c r="AG239" s="145" t="s">
        <v>508</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87">
        <v>157</v>
      </c>
      <c r="B240" s="188" t="s">
        <v>4783</v>
      </c>
      <c r="C240" s="198" t="s">
        <v>4784</v>
      </c>
      <c r="D240" s="189" t="s">
        <v>701</v>
      </c>
      <c r="E240" s="190">
        <v>2</v>
      </c>
      <c r="F240" s="191"/>
      <c r="G240" s="192">
        <f t="shared" si="49"/>
        <v>0</v>
      </c>
      <c r="H240" s="191"/>
      <c r="I240" s="192">
        <f t="shared" si="50"/>
        <v>0</v>
      </c>
      <c r="J240" s="191"/>
      <c r="K240" s="192">
        <f t="shared" si="51"/>
        <v>0</v>
      </c>
      <c r="L240" s="192">
        <v>15</v>
      </c>
      <c r="M240" s="192">
        <f t="shared" si="52"/>
        <v>0</v>
      </c>
      <c r="N240" s="190">
        <v>7.4</v>
      </c>
      <c r="O240" s="190">
        <f t="shared" si="53"/>
        <v>14.8</v>
      </c>
      <c r="P240" s="190">
        <v>0</v>
      </c>
      <c r="Q240" s="190">
        <f t="shared" si="54"/>
        <v>0</v>
      </c>
      <c r="R240" s="192"/>
      <c r="S240" s="192" t="s">
        <v>760</v>
      </c>
      <c r="T240" s="193" t="s">
        <v>328</v>
      </c>
      <c r="U240" s="156">
        <v>0</v>
      </c>
      <c r="V240" s="156">
        <f t="shared" si="55"/>
        <v>0</v>
      </c>
      <c r="W240" s="156"/>
      <c r="X240" s="156" t="s">
        <v>507</v>
      </c>
      <c r="Y240" s="145"/>
      <c r="Z240" s="145"/>
      <c r="AA240" s="145"/>
      <c r="AB240" s="145"/>
      <c r="AC240" s="145"/>
      <c r="AD240" s="145"/>
      <c r="AE240" s="145"/>
      <c r="AF240" s="145"/>
      <c r="AG240" s="145" t="s">
        <v>508</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87">
        <v>158</v>
      </c>
      <c r="B241" s="188" t="s">
        <v>4785</v>
      </c>
      <c r="C241" s="198" t="s">
        <v>4786</v>
      </c>
      <c r="D241" s="189" t="s">
        <v>701</v>
      </c>
      <c r="E241" s="190">
        <v>2</v>
      </c>
      <c r="F241" s="191"/>
      <c r="G241" s="192">
        <f t="shared" si="49"/>
        <v>0</v>
      </c>
      <c r="H241" s="191"/>
      <c r="I241" s="192">
        <f t="shared" si="50"/>
        <v>0</v>
      </c>
      <c r="J241" s="191"/>
      <c r="K241" s="192">
        <f t="shared" si="51"/>
        <v>0</v>
      </c>
      <c r="L241" s="192">
        <v>15</v>
      </c>
      <c r="M241" s="192">
        <f t="shared" si="52"/>
        <v>0</v>
      </c>
      <c r="N241" s="190">
        <v>7.7</v>
      </c>
      <c r="O241" s="190">
        <f t="shared" si="53"/>
        <v>15.4</v>
      </c>
      <c r="P241" s="190">
        <v>0</v>
      </c>
      <c r="Q241" s="190">
        <f t="shared" si="54"/>
        <v>0</v>
      </c>
      <c r="R241" s="192"/>
      <c r="S241" s="192" t="s">
        <v>760</v>
      </c>
      <c r="T241" s="193" t="s">
        <v>328</v>
      </c>
      <c r="U241" s="156">
        <v>0</v>
      </c>
      <c r="V241" s="156">
        <f t="shared" si="55"/>
        <v>0</v>
      </c>
      <c r="W241" s="156"/>
      <c r="X241" s="156" t="s">
        <v>507</v>
      </c>
      <c r="Y241" s="145"/>
      <c r="Z241" s="145"/>
      <c r="AA241" s="145"/>
      <c r="AB241" s="145"/>
      <c r="AC241" s="145"/>
      <c r="AD241" s="145"/>
      <c r="AE241" s="145"/>
      <c r="AF241" s="145"/>
      <c r="AG241" s="145" t="s">
        <v>508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87">
        <v>159</v>
      </c>
      <c r="B242" s="188" t="s">
        <v>4787</v>
      </c>
      <c r="C242" s="198" t="s">
        <v>4788</v>
      </c>
      <c r="D242" s="189" t="s">
        <v>701</v>
      </c>
      <c r="E242" s="190">
        <v>1</v>
      </c>
      <c r="F242" s="191"/>
      <c r="G242" s="192">
        <f t="shared" si="49"/>
        <v>0</v>
      </c>
      <c r="H242" s="191"/>
      <c r="I242" s="192">
        <f t="shared" si="50"/>
        <v>0</v>
      </c>
      <c r="J242" s="191"/>
      <c r="K242" s="192">
        <f t="shared" si="51"/>
        <v>0</v>
      </c>
      <c r="L242" s="192">
        <v>15</v>
      </c>
      <c r="M242" s="192">
        <f t="shared" si="52"/>
        <v>0</v>
      </c>
      <c r="N242" s="190">
        <v>8</v>
      </c>
      <c r="O242" s="190">
        <f t="shared" si="53"/>
        <v>8</v>
      </c>
      <c r="P242" s="190">
        <v>0</v>
      </c>
      <c r="Q242" s="190">
        <f t="shared" si="54"/>
        <v>0</v>
      </c>
      <c r="R242" s="192"/>
      <c r="S242" s="192" t="s">
        <v>760</v>
      </c>
      <c r="T242" s="193" t="s">
        <v>328</v>
      </c>
      <c r="U242" s="156">
        <v>0</v>
      </c>
      <c r="V242" s="156">
        <f t="shared" si="55"/>
        <v>0</v>
      </c>
      <c r="W242" s="156"/>
      <c r="X242" s="156" t="s">
        <v>507</v>
      </c>
      <c r="Y242" s="145"/>
      <c r="Z242" s="145"/>
      <c r="AA242" s="145"/>
      <c r="AB242" s="145"/>
      <c r="AC242" s="145"/>
      <c r="AD242" s="145"/>
      <c r="AE242" s="145"/>
      <c r="AF242" s="145"/>
      <c r="AG242" s="145" t="s">
        <v>508</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87">
        <v>160</v>
      </c>
      <c r="B243" s="188" t="s">
        <v>4789</v>
      </c>
      <c r="C243" s="198" t="s">
        <v>4790</v>
      </c>
      <c r="D243" s="189" t="s">
        <v>701</v>
      </c>
      <c r="E243" s="190">
        <v>24</v>
      </c>
      <c r="F243" s="191"/>
      <c r="G243" s="192">
        <f t="shared" si="49"/>
        <v>0</v>
      </c>
      <c r="H243" s="191"/>
      <c r="I243" s="192">
        <f t="shared" si="50"/>
        <v>0</v>
      </c>
      <c r="J243" s="191"/>
      <c r="K243" s="192">
        <f t="shared" si="51"/>
        <v>0</v>
      </c>
      <c r="L243" s="192">
        <v>15</v>
      </c>
      <c r="M243" s="192">
        <f t="shared" si="52"/>
        <v>0</v>
      </c>
      <c r="N243" s="190">
        <v>0.48</v>
      </c>
      <c r="O243" s="190">
        <f t="shared" si="53"/>
        <v>11.52</v>
      </c>
      <c r="P243" s="190">
        <v>0</v>
      </c>
      <c r="Q243" s="190">
        <f t="shared" si="54"/>
        <v>0</v>
      </c>
      <c r="R243" s="192"/>
      <c r="S243" s="192" t="s">
        <v>760</v>
      </c>
      <c r="T243" s="193" t="s">
        <v>328</v>
      </c>
      <c r="U243" s="156">
        <v>0</v>
      </c>
      <c r="V243" s="156">
        <f t="shared" si="55"/>
        <v>0</v>
      </c>
      <c r="W243" s="156"/>
      <c r="X243" s="156" t="s">
        <v>507</v>
      </c>
      <c r="Y243" s="145"/>
      <c r="Z243" s="145"/>
      <c r="AA243" s="145"/>
      <c r="AB243" s="145"/>
      <c r="AC243" s="145"/>
      <c r="AD243" s="145"/>
      <c r="AE243" s="145"/>
      <c r="AF243" s="145"/>
      <c r="AG243" s="145" t="s">
        <v>508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87">
        <v>161</v>
      </c>
      <c r="B244" s="188" t="s">
        <v>4791</v>
      </c>
      <c r="C244" s="198" t="s">
        <v>4792</v>
      </c>
      <c r="D244" s="189" t="s">
        <v>701</v>
      </c>
      <c r="E244" s="190">
        <v>2</v>
      </c>
      <c r="F244" s="191"/>
      <c r="G244" s="192">
        <f t="shared" si="49"/>
        <v>0</v>
      </c>
      <c r="H244" s="191"/>
      <c r="I244" s="192">
        <f t="shared" si="50"/>
        <v>0</v>
      </c>
      <c r="J244" s="191"/>
      <c r="K244" s="192">
        <f t="shared" si="51"/>
        <v>0</v>
      </c>
      <c r="L244" s="192">
        <v>15</v>
      </c>
      <c r="M244" s="192">
        <f t="shared" si="52"/>
        <v>0</v>
      </c>
      <c r="N244" s="190">
        <v>8.6</v>
      </c>
      <c r="O244" s="190">
        <f t="shared" si="53"/>
        <v>17.2</v>
      </c>
      <c r="P244" s="190">
        <v>0</v>
      </c>
      <c r="Q244" s="190">
        <f t="shared" si="54"/>
        <v>0</v>
      </c>
      <c r="R244" s="192"/>
      <c r="S244" s="192" t="s">
        <v>760</v>
      </c>
      <c r="T244" s="193" t="s">
        <v>328</v>
      </c>
      <c r="U244" s="156">
        <v>0</v>
      </c>
      <c r="V244" s="156">
        <f t="shared" si="55"/>
        <v>0</v>
      </c>
      <c r="W244" s="156"/>
      <c r="X244" s="156" t="s">
        <v>507</v>
      </c>
      <c r="Y244" s="145"/>
      <c r="Z244" s="145"/>
      <c r="AA244" s="145"/>
      <c r="AB244" s="145"/>
      <c r="AC244" s="145"/>
      <c r="AD244" s="145"/>
      <c r="AE244" s="145"/>
      <c r="AF244" s="145"/>
      <c r="AG244" s="145" t="s">
        <v>508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87">
        <v>162</v>
      </c>
      <c r="B245" s="188" t="s">
        <v>4793</v>
      </c>
      <c r="C245" s="198" t="s">
        <v>4792</v>
      </c>
      <c r="D245" s="189" t="s">
        <v>701</v>
      </c>
      <c r="E245" s="190">
        <v>2</v>
      </c>
      <c r="F245" s="191"/>
      <c r="G245" s="192">
        <f t="shared" si="49"/>
        <v>0</v>
      </c>
      <c r="H245" s="191"/>
      <c r="I245" s="192">
        <f t="shared" si="50"/>
        <v>0</v>
      </c>
      <c r="J245" s="191"/>
      <c r="K245" s="192">
        <f t="shared" si="51"/>
        <v>0</v>
      </c>
      <c r="L245" s="192">
        <v>15</v>
      </c>
      <c r="M245" s="192">
        <f t="shared" si="52"/>
        <v>0</v>
      </c>
      <c r="N245" s="190">
        <v>19.5</v>
      </c>
      <c r="O245" s="190">
        <f t="shared" si="53"/>
        <v>39</v>
      </c>
      <c r="P245" s="190">
        <v>0</v>
      </c>
      <c r="Q245" s="190">
        <f t="shared" si="54"/>
        <v>0</v>
      </c>
      <c r="R245" s="192"/>
      <c r="S245" s="192" t="s">
        <v>760</v>
      </c>
      <c r="T245" s="193" t="s">
        <v>328</v>
      </c>
      <c r="U245" s="156">
        <v>0</v>
      </c>
      <c r="V245" s="156">
        <f t="shared" si="55"/>
        <v>0</v>
      </c>
      <c r="W245" s="156"/>
      <c r="X245" s="156" t="s">
        <v>507</v>
      </c>
      <c r="Y245" s="145"/>
      <c r="Z245" s="145"/>
      <c r="AA245" s="145"/>
      <c r="AB245" s="145"/>
      <c r="AC245" s="145"/>
      <c r="AD245" s="145"/>
      <c r="AE245" s="145"/>
      <c r="AF245" s="145"/>
      <c r="AG245" s="145" t="s">
        <v>508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87">
        <v>163</v>
      </c>
      <c r="B246" s="188" t="s">
        <v>4794</v>
      </c>
      <c r="C246" s="198" t="s">
        <v>4795</v>
      </c>
      <c r="D246" s="189" t="s">
        <v>701</v>
      </c>
      <c r="E246" s="190">
        <v>182</v>
      </c>
      <c r="F246" s="191"/>
      <c r="G246" s="192">
        <f t="shared" si="49"/>
        <v>0</v>
      </c>
      <c r="H246" s="191"/>
      <c r="I246" s="192">
        <f t="shared" si="50"/>
        <v>0</v>
      </c>
      <c r="J246" s="191"/>
      <c r="K246" s="192">
        <f t="shared" si="51"/>
        <v>0</v>
      </c>
      <c r="L246" s="192">
        <v>15</v>
      </c>
      <c r="M246" s="192">
        <f t="shared" si="52"/>
        <v>0</v>
      </c>
      <c r="N246" s="190">
        <v>1.4999999999999999E-2</v>
      </c>
      <c r="O246" s="190">
        <f t="shared" si="53"/>
        <v>2.73</v>
      </c>
      <c r="P246" s="190">
        <v>0</v>
      </c>
      <c r="Q246" s="190">
        <f t="shared" si="54"/>
        <v>0</v>
      </c>
      <c r="R246" s="192"/>
      <c r="S246" s="192" t="s">
        <v>760</v>
      </c>
      <c r="T246" s="193" t="s">
        <v>328</v>
      </c>
      <c r="U246" s="156">
        <v>0</v>
      </c>
      <c r="V246" s="156">
        <f t="shared" si="55"/>
        <v>0</v>
      </c>
      <c r="W246" s="156"/>
      <c r="X246" s="156" t="s">
        <v>507</v>
      </c>
      <c r="Y246" s="145"/>
      <c r="Z246" s="145"/>
      <c r="AA246" s="145"/>
      <c r="AB246" s="145"/>
      <c r="AC246" s="145"/>
      <c r="AD246" s="145"/>
      <c r="AE246" s="145"/>
      <c r="AF246" s="145"/>
      <c r="AG246" s="145" t="s">
        <v>508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87">
        <v>164</v>
      </c>
      <c r="B247" s="188" t="s">
        <v>4796</v>
      </c>
      <c r="C247" s="198" t="s">
        <v>4797</v>
      </c>
      <c r="D247" s="189" t="s">
        <v>701</v>
      </c>
      <c r="E247" s="190">
        <v>60</v>
      </c>
      <c r="F247" s="191"/>
      <c r="G247" s="192">
        <f t="shared" si="49"/>
        <v>0</v>
      </c>
      <c r="H247" s="191"/>
      <c r="I247" s="192">
        <f t="shared" si="50"/>
        <v>0</v>
      </c>
      <c r="J247" s="191"/>
      <c r="K247" s="192">
        <f t="shared" si="51"/>
        <v>0</v>
      </c>
      <c r="L247" s="192">
        <v>15</v>
      </c>
      <c r="M247" s="192">
        <f t="shared" si="52"/>
        <v>0</v>
      </c>
      <c r="N247" s="190">
        <v>0.03</v>
      </c>
      <c r="O247" s="190">
        <f t="shared" si="53"/>
        <v>1.8</v>
      </c>
      <c r="P247" s="190">
        <v>0</v>
      </c>
      <c r="Q247" s="190">
        <f t="shared" si="54"/>
        <v>0</v>
      </c>
      <c r="R247" s="192"/>
      <c r="S247" s="192" t="s">
        <v>760</v>
      </c>
      <c r="T247" s="193" t="s">
        <v>328</v>
      </c>
      <c r="U247" s="156">
        <v>0</v>
      </c>
      <c r="V247" s="156">
        <f t="shared" si="55"/>
        <v>0</v>
      </c>
      <c r="W247" s="156"/>
      <c r="X247" s="156" t="s">
        <v>507</v>
      </c>
      <c r="Y247" s="145"/>
      <c r="Z247" s="145"/>
      <c r="AA247" s="145"/>
      <c r="AB247" s="145"/>
      <c r="AC247" s="145"/>
      <c r="AD247" s="145"/>
      <c r="AE247" s="145"/>
      <c r="AF247" s="145"/>
      <c r="AG247" s="145" t="s">
        <v>508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87">
        <v>165</v>
      </c>
      <c r="B248" s="188" t="s">
        <v>4798</v>
      </c>
      <c r="C248" s="198" t="s">
        <v>4799</v>
      </c>
      <c r="D248" s="189" t="s">
        <v>701</v>
      </c>
      <c r="E248" s="190">
        <v>60</v>
      </c>
      <c r="F248" s="191"/>
      <c r="G248" s="192">
        <f t="shared" si="49"/>
        <v>0</v>
      </c>
      <c r="H248" s="191"/>
      <c r="I248" s="192">
        <f t="shared" si="50"/>
        <v>0</v>
      </c>
      <c r="J248" s="191"/>
      <c r="K248" s="192">
        <f t="shared" si="51"/>
        <v>0</v>
      </c>
      <c r="L248" s="192">
        <v>15</v>
      </c>
      <c r="M248" s="192">
        <f t="shared" si="52"/>
        <v>0</v>
      </c>
      <c r="N248" s="190">
        <v>0.05</v>
      </c>
      <c r="O248" s="190">
        <f t="shared" si="53"/>
        <v>3</v>
      </c>
      <c r="P248" s="190">
        <v>0</v>
      </c>
      <c r="Q248" s="190">
        <f t="shared" si="54"/>
        <v>0</v>
      </c>
      <c r="R248" s="192"/>
      <c r="S248" s="192" t="s">
        <v>760</v>
      </c>
      <c r="T248" s="193" t="s">
        <v>328</v>
      </c>
      <c r="U248" s="156">
        <v>0</v>
      </c>
      <c r="V248" s="156">
        <f t="shared" si="55"/>
        <v>0</v>
      </c>
      <c r="W248" s="156"/>
      <c r="X248" s="156" t="s">
        <v>507</v>
      </c>
      <c r="Y248" s="145"/>
      <c r="Z248" s="145"/>
      <c r="AA248" s="145"/>
      <c r="AB248" s="145"/>
      <c r="AC248" s="145"/>
      <c r="AD248" s="145"/>
      <c r="AE248" s="145"/>
      <c r="AF248" s="145"/>
      <c r="AG248" s="145" t="s">
        <v>508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87">
        <v>166</v>
      </c>
      <c r="B249" s="188" t="s">
        <v>4800</v>
      </c>
      <c r="C249" s="198" t="s">
        <v>4801</v>
      </c>
      <c r="D249" s="189" t="s">
        <v>701</v>
      </c>
      <c r="E249" s="190">
        <v>120</v>
      </c>
      <c r="F249" s="191"/>
      <c r="G249" s="192">
        <f t="shared" si="49"/>
        <v>0</v>
      </c>
      <c r="H249" s="191"/>
      <c r="I249" s="192">
        <f t="shared" si="50"/>
        <v>0</v>
      </c>
      <c r="J249" s="191"/>
      <c r="K249" s="192">
        <f t="shared" si="51"/>
        <v>0</v>
      </c>
      <c r="L249" s="192">
        <v>15</v>
      </c>
      <c r="M249" s="192">
        <f t="shared" si="52"/>
        <v>0</v>
      </c>
      <c r="N249" s="190">
        <v>0.05</v>
      </c>
      <c r="O249" s="190">
        <f t="shared" si="53"/>
        <v>6</v>
      </c>
      <c r="P249" s="190">
        <v>0</v>
      </c>
      <c r="Q249" s="190">
        <f t="shared" si="54"/>
        <v>0</v>
      </c>
      <c r="R249" s="192"/>
      <c r="S249" s="192" t="s">
        <v>760</v>
      </c>
      <c r="T249" s="193" t="s">
        <v>328</v>
      </c>
      <c r="U249" s="156">
        <v>0</v>
      </c>
      <c r="V249" s="156">
        <f t="shared" si="55"/>
        <v>0</v>
      </c>
      <c r="W249" s="156"/>
      <c r="X249" s="156" t="s">
        <v>507</v>
      </c>
      <c r="Y249" s="145"/>
      <c r="Z249" s="145"/>
      <c r="AA249" s="145"/>
      <c r="AB249" s="145"/>
      <c r="AC249" s="145"/>
      <c r="AD249" s="145"/>
      <c r="AE249" s="145"/>
      <c r="AF249" s="145"/>
      <c r="AG249" s="145" t="s">
        <v>508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87">
        <v>167</v>
      </c>
      <c r="B250" s="188" t="s">
        <v>4802</v>
      </c>
      <c r="C250" s="198" t="s">
        <v>4803</v>
      </c>
      <c r="D250" s="189" t="s">
        <v>701</v>
      </c>
      <c r="E250" s="190">
        <v>10</v>
      </c>
      <c r="F250" s="191"/>
      <c r="G250" s="192">
        <f t="shared" si="49"/>
        <v>0</v>
      </c>
      <c r="H250" s="191"/>
      <c r="I250" s="192">
        <f t="shared" si="50"/>
        <v>0</v>
      </c>
      <c r="J250" s="191"/>
      <c r="K250" s="192">
        <f t="shared" si="51"/>
        <v>0</v>
      </c>
      <c r="L250" s="192">
        <v>15</v>
      </c>
      <c r="M250" s="192">
        <f t="shared" si="52"/>
        <v>0</v>
      </c>
      <c r="N250" s="190">
        <v>0.05</v>
      </c>
      <c r="O250" s="190">
        <f t="shared" si="53"/>
        <v>0.5</v>
      </c>
      <c r="P250" s="190">
        <v>0</v>
      </c>
      <c r="Q250" s="190">
        <f t="shared" si="54"/>
        <v>0</v>
      </c>
      <c r="R250" s="192"/>
      <c r="S250" s="192" t="s">
        <v>760</v>
      </c>
      <c r="T250" s="193" t="s">
        <v>328</v>
      </c>
      <c r="U250" s="156">
        <v>0</v>
      </c>
      <c r="V250" s="156">
        <f t="shared" si="55"/>
        <v>0</v>
      </c>
      <c r="W250" s="156"/>
      <c r="X250" s="156" t="s">
        <v>507</v>
      </c>
      <c r="Y250" s="145"/>
      <c r="Z250" s="145"/>
      <c r="AA250" s="145"/>
      <c r="AB250" s="145"/>
      <c r="AC250" s="145"/>
      <c r="AD250" s="145"/>
      <c r="AE250" s="145"/>
      <c r="AF250" s="145"/>
      <c r="AG250" s="145" t="s">
        <v>508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87">
        <v>168</v>
      </c>
      <c r="B251" s="188" t="s">
        <v>4804</v>
      </c>
      <c r="C251" s="198" t="s">
        <v>4805</v>
      </c>
      <c r="D251" s="189" t="s">
        <v>701</v>
      </c>
      <c r="E251" s="190">
        <v>40</v>
      </c>
      <c r="F251" s="191"/>
      <c r="G251" s="192">
        <f t="shared" si="49"/>
        <v>0</v>
      </c>
      <c r="H251" s="191"/>
      <c r="I251" s="192">
        <f t="shared" si="50"/>
        <v>0</v>
      </c>
      <c r="J251" s="191"/>
      <c r="K251" s="192">
        <f t="shared" si="51"/>
        <v>0</v>
      </c>
      <c r="L251" s="192">
        <v>15</v>
      </c>
      <c r="M251" s="192">
        <f t="shared" si="52"/>
        <v>0</v>
      </c>
      <c r="N251" s="190">
        <v>0.55000000000000004</v>
      </c>
      <c r="O251" s="190">
        <f t="shared" si="53"/>
        <v>22</v>
      </c>
      <c r="P251" s="190">
        <v>0</v>
      </c>
      <c r="Q251" s="190">
        <f t="shared" si="54"/>
        <v>0</v>
      </c>
      <c r="R251" s="192"/>
      <c r="S251" s="192" t="s">
        <v>760</v>
      </c>
      <c r="T251" s="193" t="s">
        <v>328</v>
      </c>
      <c r="U251" s="156">
        <v>0</v>
      </c>
      <c r="V251" s="156">
        <f t="shared" si="55"/>
        <v>0</v>
      </c>
      <c r="W251" s="156"/>
      <c r="X251" s="156" t="s">
        <v>507</v>
      </c>
      <c r="Y251" s="145"/>
      <c r="Z251" s="145"/>
      <c r="AA251" s="145"/>
      <c r="AB251" s="145"/>
      <c r="AC251" s="145"/>
      <c r="AD251" s="145"/>
      <c r="AE251" s="145"/>
      <c r="AF251" s="145"/>
      <c r="AG251" s="145" t="s">
        <v>508</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87">
        <v>169</v>
      </c>
      <c r="B252" s="188" t="s">
        <v>4806</v>
      </c>
      <c r="C252" s="198" t="s">
        <v>4807</v>
      </c>
      <c r="D252" s="189" t="s">
        <v>701</v>
      </c>
      <c r="E252" s="190">
        <v>117</v>
      </c>
      <c r="F252" s="191"/>
      <c r="G252" s="192">
        <f t="shared" si="49"/>
        <v>0</v>
      </c>
      <c r="H252" s="191"/>
      <c r="I252" s="192">
        <f t="shared" si="50"/>
        <v>0</v>
      </c>
      <c r="J252" s="191"/>
      <c r="K252" s="192">
        <f t="shared" si="51"/>
        <v>0</v>
      </c>
      <c r="L252" s="192">
        <v>15</v>
      </c>
      <c r="M252" s="192">
        <f t="shared" si="52"/>
        <v>0</v>
      </c>
      <c r="N252" s="190">
        <v>0.13</v>
      </c>
      <c r="O252" s="190">
        <f t="shared" si="53"/>
        <v>15.21</v>
      </c>
      <c r="P252" s="190">
        <v>0</v>
      </c>
      <c r="Q252" s="190">
        <f t="shared" si="54"/>
        <v>0</v>
      </c>
      <c r="R252" s="192"/>
      <c r="S252" s="192" t="s">
        <v>760</v>
      </c>
      <c r="T252" s="193" t="s">
        <v>328</v>
      </c>
      <c r="U252" s="156">
        <v>0</v>
      </c>
      <c r="V252" s="156">
        <f t="shared" si="55"/>
        <v>0</v>
      </c>
      <c r="W252" s="156"/>
      <c r="X252" s="156" t="s">
        <v>507</v>
      </c>
      <c r="Y252" s="145"/>
      <c r="Z252" s="145"/>
      <c r="AA252" s="145"/>
      <c r="AB252" s="145"/>
      <c r="AC252" s="145"/>
      <c r="AD252" s="145"/>
      <c r="AE252" s="145"/>
      <c r="AF252" s="145"/>
      <c r="AG252" s="145" t="s">
        <v>508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4808</v>
      </c>
      <c r="C253" s="180" t="s">
        <v>4809</v>
      </c>
      <c r="D253" s="173" t="s">
        <v>701</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760</v>
      </c>
      <c r="T253" s="177" t="s">
        <v>328</v>
      </c>
      <c r="U253" s="156">
        <v>0</v>
      </c>
      <c r="V253" s="156">
        <f t="shared" si="55"/>
        <v>0</v>
      </c>
      <c r="W253" s="156"/>
      <c r="X253" s="156" t="s">
        <v>507</v>
      </c>
      <c r="Y253" s="145"/>
      <c r="Z253" s="145"/>
      <c r="AA253" s="145"/>
      <c r="AB253" s="145"/>
      <c r="AC253" s="145"/>
      <c r="AD253" s="145"/>
      <c r="AE253" s="145"/>
      <c r="AF253" s="145"/>
      <c r="AG253" s="145" t="s">
        <v>508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4810</v>
      </c>
      <c r="C254" s="199" t="s">
        <v>4811</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4487</v>
      </c>
      <c r="S254" s="156" t="s">
        <v>327</v>
      </c>
      <c r="T254" s="156" t="s">
        <v>327</v>
      </c>
      <c r="U254" s="156">
        <v>0</v>
      </c>
      <c r="V254" s="156">
        <f t="shared" si="55"/>
        <v>0</v>
      </c>
      <c r="W254" s="156"/>
      <c r="X254" s="156" t="s">
        <v>2679</v>
      </c>
      <c r="Y254" s="145"/>
      <c r="Z254" s="145"/>
      <c r="AA254" s="145"/>
      <c r="AB254" s="145"/>
      <c r="AC254" s="145"/>
      <c r="AD254" s="145"/>
      <c r="AE254" s="145"/>
      <c r="AF254" s="145"/>
      <c r="AG254" s="145" t="s">
        <v>2680</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79"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4812</v>
      </c>
      <c r="C256" s="180" t="s">
        <v>4813</v>
      </c>
      <c r="D256" s="173" t="s">
        <v>3818</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3809</v>
      </c>
      <c r="S256" s="176" t="s">
        <v>327</v>
      </c>
      <c r="T256" s="177" t="s">
        <v>327</v>
      </c>
      <c r="U256" s="156">
        <v>0.42599999999999999</v>
      </c>
      <c r="V256" s="156">
        <f>ROUND(E256*U256,2)</f>
        <v>94.47</v>
      </c>
      <c r="W256" s="156"/>
      <c r="X256" s="156" t="s">
        <v>373</v>
      </c>
      <c r="Y256" s="145"/>
      <c r="Z256" s="145"/>
      <c r="AA256" s="145"/>
      <c r="AB256" s="145"/>
      <c r="AC256" s="145"/>
      <c r="AD256" s="145"/>
      <c r="AE256" s="145"/>
      <c r="AF256" s="145"/>
      <c r="AG256" s="145" t="s">
        <v>374</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4814</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87">
        <v>173</v>
      </c>
      <c r="B258" s="188" t="s">
        <v>4815</v>
      </c>
      <c r="C258" s="198" t="s">
        <v>4816</v>
      </c>
      <c r="D258" s="189" t="s">
        <v>3818</v>
      </c>
      <c r="E258" s="190">
        <v>25</v>
      </c>
      <c r="F258" s="191"/>
      <c r="G258" s="192">
        <f>ROUND(E258*F258,2)</f>
        <v>0</v>
      </c>
      <c r="H258" s="191"/>
      <c r="I258" s="192">
        <f>ROUND(E258*H258,2)</f>
        <v>0</v>
      </c>
      <c r="J258" s="191"/>
      <c r="K258" s="192">
        <f>ROUND(E258*J258,2)</f>
        <v>0</v>
      </c>
      <c r="L258" s="192">
        <v>15</v>
      </c>
      <c r="M258" s="192">
        <f>G258*(1+L258/100)</f>
        <v>0</v>
      </c>
      <c r="N258" s="190">
        <v>6.0000000000000002E-5</v>
      </c>
      <c r="O258" s="190">
        <f>ROUND(E258*N258,2)</f>
        <v>0</v>
      </c>
      <c r="P258" s="190">
        <v>0</v>
      </c>
      <c r="Q258" s="190">
        <f>ROUND(E258*P258,2)</f>
        <v>0</v>
      </c>
      <c r="R258" s="192" t="s">
        <v>3809</v>
      </c>
      <c r="S258" s="192" t="s">
        <v>327</v>
      </c>
      <c r="T258" s="193" t="s">
        <v>327</v>
      </c>
      <c r="U258" s="156">
        <v>0.30399999999999999</v>
      </c>
      <c r="V258" s="156">
        <f>ROUND(E258*U258,2)</f>
        <v>7.6</v>
      </c>
      <c r="W258" s="156"/>
      <c r="X258" s="156" t="s">
        <v>373</v>
      </c>
      <c r="Y258" s="145"/>
      <c r="Z258" s="145"/>
      <c r="AA258" s="145"/>
      <c r="AB258" s="145"/>
      <c r="AC258" s="145"/>
      <c r="AD258" s="145"/>
      <c r="AE258" s="145"/>
      <c r="AF258" s="145"/>
      <c r="AG258" s="145" t="s">
        <v>374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4817</v>
      </c>
      <c r="C259" s="180" t="s">
        <v>4818</v>
      </c>
      <c r="D259" s="173" t="s">
        <v>3818</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506</v>
      </c>
      <c r="S259" s="176" t="s">
        <v>327</v>
      </c>
      <c r="T259" s="177" t="s">
        <v>327</v>
      </c>
      <c r="U259" s="156">
        <v>0</v>
      </c>
      <c r="V259" s="156">
        <f>ROUND(E259*U259,2)</f>
        <v>0</v>
      </c>
      <c r="W259" s="156"/>
      <c r="X259" s="156" t="s">
        <v>507</v>
      </c>
      <c r="Y259" s="145"/>
      <c r="Z259" s="145"/>
      <c r="AA259" s="145"/>
      <c r="AB259" s="145"/>
      <c r="AC259" s="145"/>
      <c r="AD259" s="145"/>
      <c r="AE259" s="145"/>
      <c r="AF259" s="145"/>
      <c r="AG259" s="145" t="s">
        <v>508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4819</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4820</v>
      </c>
      <c r="C261" s="180" t="s">
        <v>4818</v>
      </c>
      <c r="D261" s="173" t="s">
        <v>3818</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506</v>
      </c>
      <c r="S261" s="176" t="s">
        <v>327</v>
      </c>
      <c r="T261" s="177" t="s">
        <v>327</v>
      </c>
      <c r="U261" s="156">
        <v>0</v>
      </c>
      <c r="V261" s="156">
        <f>ROUND(E261*U261,2)</f>
        <v>0</v>
      </c>
      <c r="W261" s="156"/>
      <c r="X261" s="156" t="s">
        <v>507</v>
      </c>
      <c r="Y261" s="145"/>
      <c r="Z261" s="145"/>
      <c r="AA261" s="145"/>
      <c r="AB261" s="145"/>
      <c r="AC261" s="145"/>
      <c r="AD261" s="145"/>
      <c r="AE261" s="145"/>
      <c r="AF261" s="145"/>
      <c r="AG261" s="145" t="s">
        <v>508</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1" t="s">
        <v>4821</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4822</v>
      </c>
      <c r="C263" s="180" t="s">
        <v>4823</v>
      </c>
      <c r="D263" s="173" t="s">
        <v>505</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3809</v>
      </c>
      <c r="S263" s="176" t="s">
        <v>327</v>
      </c>
      <c r="T263" s="177" t="s">
        <v>327</v>
      </c>
      <c r="U263" s="156">
        <v>3.327</v>
      </c>
      <c r="V263" s="156">
        <f>ROUND(E263*U263,2)</f>
        <v>0.87</v>
      </c>
      <c r="W263" s="156"/>
      <c r="X263" s="156" t="s">
        <v>2679</v>
      </c>
      <c r="Y263" s="145"/>
      <c r="Z263" s="145"/>
      <c r="AA263" s="145"/>
      <c r="AB263" s="145"/>
      <c r="AC263" s="145"/>
      <c r="AD263" s="145"/>
      <c r="AE263" s="145"/>
      <c r="AF263" s="145"/>
      <c r="AG263" s="145" t="s">
        <v>2680</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3148</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376</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1" t="s">
        <v>2682</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4824</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1" t="s">
        <v>4825</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79"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87">
        <v>177</v>
      </c>
      <c r="B269" s="188" t="s">
        <v>4826</v>
      </c>
      <c r="C269" s="198" t="s">
        <v>4827</v>
      </c>
      <c r="D269" s="189" t="s">
        <v>701</v>
      </c>
      <c r="E269" s="190">
        <v>3</v>
      </c>
      <c r="F269" s="191"/>
      <c r="G269" s="192">
        <f>ROUND(E269*F269,2)</f>
        <v>0</v>
      </c>
      <c r="H269" s="191"/>
      <c r="I269" s="192">
        <f>ROUND(E269*H269,2)</f>
        <v>0</v>
      </c>
      <c r="J269" s="191"/>
      <c r="K269" s="192">
        <f>ROUND(E269*J269,2)</f>
        <v>0</v>
      </c>
      <c r="L269" s="192">
        <v>15</v>
      </c>
      <c r="M269" s="192">
        <f>G269*(1+L269/100)</f>
        <v>0</v>
      </c>
      <c r="N269" s="190">
        <v>0</v>
      </c>
      <c r="O269" s="190">
        <f>ROUND(E269*N269,2)</f>
        <v>0</v>
      </c>
      <c r="P269" s="190">
        <v>0</v>
      </c>
      <c r="Q269" s="190">
        <f>ROUND(E269*P269,2)</f>
        <v>0</v>
      </c>
      <c r="R269" s="192" t="s">
        <v>269</v>
      </c>
      <c r="S269" s="192" t="s">
        <v>327</v>
      </c>
      <c r="T269" s="193" t="s">
        <v>327</v>
      </c>
      <c r="U269" s="156">
        <v>0.28499999999999998</v>
      </c>
      <c r="V269" s="156">
        <f>ROUND(E269*U269,2)</f>
        <v>0.86</v>
      </c>
      <c r="W269" s="156"/>
      <c r="X269" s="156" t="s">
        <v>373</v>
      </c>
      <c r="Y269" s="145"/>
      <c r="Z269" s="145"/>
      <c r="AA269" s="145"/>
      <c r="AB269" s="145"/>
      <c r="AC269" s="145"/>
      <c r="AD269" s="145"/>
      <c r="AE269" s="145"/>
      <c r="AF269" s="145"/>
      <c r="AG269" s="145" t="s">
        <v>374</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4828</v>
      </c>
      <c r="C270" s="180" t="s">
        <v>4829</v>
      </c>
      <c r="D270" s="173" t="s">
        <v>701</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373</v>
      </c>
      <c r="Y270" s="145"/>
      <c r="Z270" s="145"/>
      <c r="AA270" s="145"/>
      <c r="AB270" s="145"/>
      <c r="AC270" s="145"/>
      <c r="AD270" s="145"/>
      <c r="AE270" s="145"/>
      <c r="AF270" s="145"/>
      <c r="AG270" s="145" t="s">
        <v>374</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82"/>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83"/>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365</v>
      </c>
    </row>
    <row r="273" spans="3:33" x14ac:dyDescent="0.25">
      <c r="C273" s="184"/>
      <c r="D273" s="10"/>
      <c r="AG273" t="s">
        <v>367</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kQUIIpwpY8f2dp7y46i3RdUoUftbFkVL490cqlVBddMOwub9HaHnS1QcqxSLU7LtSHjlsASBHKwgGaGMlgpw==" saltValue="IIpIVezz5CLbnia3HVdc9A=="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64EC-57DF-4DD8-9A04-DC67B4E7FDE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4831</v>
      </c>
      <c r="C9" s="180" t="s">
        <v>4832</v>
      </c>
      <c r="D9" s="173" t="s">
        <v>371</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0.26666000000000001</v>
      </c>
      <c r="V9" s="156">
        <f>ROUND(E9*U9,2)</f>
        <v>12.6</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380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1" t="s">
        <v>4833</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4834</v>
      </c>
      <c r="C12" s="180" t="s">
        <v>4835</v>
      </c>
      <c r="D12" s="173" t="s">
        <v>371</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4.3099999999999999E-2</v>
      </c>
      <c r="V12" s="156">
        <f>ROUND(E12*U12,2)</f>
        <v>1.02</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4836</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4837</v>
      </c>
      <c r="C15" s="180" t="s">
        <v>4838</v>
      </c>
      <c r="D15" s="173" t="s">
        <v>371</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372</v>
      </c>
      <c r="S15" s="176" t="s">
        <v>327</v>
      </c>
      <c r="T15" s="177" t="s">
        <v>327</v>
      </c>
      <c r="U15" s="156">
        <v>0.12</v>
      </c>
      <c r="V15" s="156">
        <f>ROUND(E15*U15,2)</f>
        <v>130.16999999999999</v>
      </c>
      <c r="W15" s="156"/>
      <c r="X15" s="156" t="s">
        <v>373</v>
      </c>
      <c r="Y15" s="145"/>
      <c r="Z15" s="145"/>
      <c r="AA15" s="145"/>
      <c r="AB15" s="145"/>
      <c r="AC15" s="145"/>
      <c r="AD15" s="145"/>
      <c r="AE15" s="145"/>
      <c r="AF15" s="145"/>
      <c r="AG15" s="145" t="s">
        <v>374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424</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376</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1" t="s">
        <v>4839</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4840</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4841</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4842</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4843</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4844</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4845</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4846</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1" t="s">
        <v>4847</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4848</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4849</v>
      </c>
      <c r="C27" s="180" t="s">
        <v>4850</v>
      </c>
      <c r="D27" s="173" t="s">
        <v>371</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372</v>
      </c>
      <c r="S27" s="176" t="s">
        <v>327</v>
      </c>
      <c r="T27" s="177" t="s">
        <v>327</v>
      </c>
      <c r="U27" s="156">
        <v>8.4000000000000005E-2</v>
      </c>
      <c r="V27" s="156">
        <f>ROUND(E27*U27,2)</f>
        <v>45.56</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424</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1" t="s">
        <v>4851</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4852</v>
      </c>
      <c r="C30" s="180" t="s">
        <v>4853</v>
      </c>
      <c r="D30" s="173" t="s">
        <v>513</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372</v>
      </c>
      <c r="S30" s="176" t="s">
        <v>327</v>
      </c>
      <c r="T30" s="177" t="s">
        <v>327</v>
      </c>
      <c r="U30" s="156">
        <v>0.23599999999999999</v>
      </c>
      <c r="V30" s="156">
        <f>ROUND(E30*U30,2)</f>
        <v>207.4</v>
      </c>
      <c r="W30" s="156"/>
      <c r="X30" s="156" t="s">
        <v>373</v>
      </c>
      <c r="Y30" s="145"/>
      <c r="Z30" s="145"/>
      <c r="AA30" s="145"/>
      <c r="AB30" s="145"/>
      <c r="AC30" s="145"/>
      <c r="AD30" s="145"/>
      <c r="AE30" s="145"/>
      <c r="AF30" s="145"/>
      <c r="AG30" s="145" t="s">
        <v>374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4854</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376</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1" t="s">
        <v>4855</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1" t="s">
        <v>4856</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4857</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4858</v>
      </c>
      <c r="C35" s="180" t="s">
        <v>4859</v>
      </c>
      <c r="D35" s="173" t="s">
        <v>513</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372</v>
      </c>
      <c r="S35" s="176" t="s">
        <v>327</v>
      </c>
      <c r="T35" s="177" t="s">
        <v>327</v>
      </c>
      <c r="U35" s="156">
        <v>0.47899999999999998</v>
      </c>
      <c r="V35" s="156">
        <f>ROUND(E35*U35,2)</f>
        <v>278.38</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4854</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1" t="s">
        <v>4860</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4861</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1" t="s">
        <v>4862</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4863</v>
      </c>
      <c r="C40" s="180" t="s">
        <v>4864</v>
      </c>
      <c r="D40" s="173" t="s">
        <v>513</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372</v>
      </c>
      <c r="S40" s="176" t="s">
        <v>327</v>
      </c>
      <c r="T40" s="177" t="s">
        <v>327</v>
      </c>
      <c r="U40" s="156">
        <v>7.0000000000000007E-2</v>
      </c>
      <c r="V40" s="156">
        <f>ROUND(E40*U40,2)</f>
        <v>61.52</v>
      </c>
      <c r="W40" s="156"/>
      <c r="X40" s="156" t="s">
        <v>373</v>
      </c>
      <c r="Y40" s="145"/>
      <c r="Z40" s="145"/>
      <c r="AA40" s="145"/>
      <c r="AB40" s="145"/>
      <c r="AC40" s="145"/>
      <c r="AD40" s="145"/>
      <c r="AE40" s="145"/>
      <c r="AF40" s="145"/>
      <c r="AG40" s="145" t="s">
        <v>374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4865</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376</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4866</v>
      </c>
      <c r="C42" s="180" t="s">
        <v>4867</v>
      </c>
      <c r="D42" s="173" t="s">
        <v>513</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372</v>
      </c>
      <c r="S42" s="176" t="s">
        <v>327</v>
      </c>
      <c r="T42" s="177" t="s">
        <v>327</v>
      </c>
      <c r="U42" s="156">
        <v>0.32700000000000001</v>
      </c>
      <c r="V42" s="156">
        <f>ROUND(E42*U42,2)</f>
        <v>190.04</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4865</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376</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4868</v>
      </c>
      <c r="C44" s="180" t="s">
        <v>4869</v>
      </c>
      <c r="D44" s="173" t="s">
        <v>371</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372</v>
      </c>
      <c r="S44" s="176" t="s">
        <v>327</v>
      </c>
      <c r="T44" s="177" t="s">
        <v>327</v>
      </c>
      <c r="U44" s="156">
        <v>0.34499999999999997</v>
      </c>
      <c r="V44" s="156">
        <f>ROUND(E44*U44,2)</f>
        <v>267.51</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4870</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1" t="s">
        <v>4841</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4842</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4843</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4844</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4845</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4846</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4871</v>
      </c>
      <c r="C52" s="180" t="s">
        <v>4872</v>
      </c>
      <c r="D52" s="173" t="s">
        <v>371</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0.51900000000000002</v>
      </c>
      <c r="V52" s="156">
        <f>ROUND(E52*U52,2)</f>
        <v>75.13</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4870</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1" t="s">
        <v>4847</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4833</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4873</v>
      </c>
      <c r="C56" s="180" t="s">
        <v>4874</v>
      </c>
      <c r="D56" s="173" t="s">
        <v>371</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372</v>
      </c>
      <c r="S56" s="176" t="s">
        <v>327</v>
      </c>
      <c r="T56" s="177" t="s">
        <v>327</v>
      </c>
      <c r="U56" s="156">
        <v>0.626</v>
      </c>
      <c r="V56" s="156">
        <f>ROUND(E56*U56,2)</f>
        <v>84.95</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4870</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376</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1" t="s">
        <v>4848</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464</v>
      </c>
      <c r="C59" s="180" t="s">
        <v>465</v>
      </c>
      <c r="D59" s="173" t="s">
        <v>371</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372</v>
      </c>
      <c r="S59" s="176" t="s">
        <v>327</v>
      </c>
      <c r="T59" s="177" t="s">
        <v>327</v>
      </c>
      <c r="U59" s="156">
        <v>0.44</v>
      </c>
      <c r="V59" s="156">
        <f>ROUND(E59*U59,2)</f>
        <v>172.29</v>
      </c>
      <c r="W59" s="156"/>
      <c r="X59" s="156" t="s">
        <v>373</v>
      </c>
      <c r="Y59" s="145"/>
      <c r="Z59" s="145"/>
      <c r="AA59" s="145"/>
      <c r="AB59" s="145"/>
      <c r="AC59" s="145"/>
      <c r="AD59" s="145"/>
      <c r="AE59" s="145"/>
      <c r="AF59" s="145"/>
      <c r="AG59" s="145" t="s">
        <v>374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459</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376</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4875</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4876</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470</v>
      </c>
      <c r="C63" s="180" t="s">
        <v>471</v>
      </c>
      <c r="D63" s="173" t="s">
        <v>371</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372</v>
      </c>
      <c r="S63" s="176" t="s">
        <v>327</v>
      </c>
      <c r="T63" s="177" t="s">
        <v>327</v>
      </c>
      <c r="U63" s="156">
        <v>0</v>
      </c>
      <c r="V63" s="156">
        <f>ROUND(E63*U63,2)</f>
        <v>0</v>
      </c>
      <c r="W63" s="156"/>
      <c r="X63" s="156" t="s">
        <v>373</v>
      </c>
      <c r="Y63" s="145"/>
      <c r="Z63" s="145"/>
      <c r="AA63" s="145"/>
      <c r="AB63" s="145"/>
      <c r="AC63" s="145"/>
      <c r="AD63" s="145"/>
      <c r="AE63" s="145"/>
      <c r="AF63" s="145"/>
      <c r="AG63" s="145" t="s">
        <v>374</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459</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376</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4877</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14</v>
      </c>
      <c r="B66" s="188" t="s">
        <v>474</v>
      </c>
      <c r="C66" s="198" t="s">
        <v>475</v>
      </c>
      <c r="D66" s="189" t="s">
        <v>371</v>
      </c>
      <c r="E66" s="190">
        <v>391.57747999999998</v>
      </c>
      <c r="F66" s="191"/>
      <c r="G66" s="192">
        <f>ROUND(E66*F66,2)</f>
        <v>0</v>
      </c>
      <c r="H66" s="191"/>
      <c r="I66" s="192">
        <f>ROUND(E66*H66,2)</f>
        <v>0</v>
      </c>
      <c r="J66" s="191"/>
      <c r="K66" s="192">
        <f>ROUND(E66*J66,2)</f>
        <v>0</v>
      </c>
      <c r="L66" s="192">
        <v>15</v>
      </c>
      <c r="M66" s="192">
        <f>G66*(1+L66/100)</f>
        <v>0</v>
      </c>
      <c r="N66" s="190">
        <v>0</v>
      </c>
      <c r="O66" s="190">
        <f>ROUND(E66*N66,2)</f>
        <v>0</v>
      </c>
      <c r="P66" s="190">
        <v>0</v>
      </c>
      <c r="Q66" s="190">
        <f>ROUND(E66*P66,2)</f>
        <v>0</v>
      </c>
      <c r="R66" s="192" t="s">
        <v>372</v>
      </c>
      <c r="S66" s="192" t="s">
        <v>327</v>
      </c>
      <c r="T66" s="193" t="s">
        <v>327</v>
      </c>
      <c r="U66" s="156">
        <v>5.2999999999999999E-2</v>
      </c>
      <c r="V66" s="156">
        <f>ROUND(E66*U66,2)</f>
        <v>20.75</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87">
        <v>15</v>
      </c>
      <c r="B67" s="188" t="s">
        <v>4878</v>
      </c>
      <c r="C67" s="198" t="s">
        <v>4879</v>
      </c>
      <c r="D67" s="189" t="s">
        <v>371</v>
      </c>
      <c r="E67" s="190">
        <v>391.57747999999998</v>
      </c>
      <c r="F67" s="191"/>
      <c r="G67" s="192">
        <f>ROUND(E67*F67,2)</f>
        <v>0</v>
      </c>
      <c r="H67" s="191"/>
      <c r="I67" s="192">
        <f>ROUND(E67*H67,2)</f>
        <v>0</v>
      </c>
      <c r="J67" s="191"/>
      <c r="K67" s="192">
        <f>ROUND(E67*J67,2)</f>
        <v>0</v>
      </c>
      <c r="L67" s="192">
        <v>15</v>
      </c>
      <c r="M67" s="192">
        <f>G67*(1+L67/100)</f>
        <v>0</v>
      </c>
      <c r="N67" s="190">
        <v>0</v>
      </c>
      <c r="O67" s="190">
        <f>ROUND(E67*N67,2)</f>
        <v>0</v>
      </c>
      <c r="P67" s="190">
        <v>0</v>
      </c>
      <c r="Q67" s="190">
        <f>ROUND(E67*P67,2)</f>
        <v>0</v>
      </c>
      <c r="R67" s="192" t="s">
        <v>372</v>
      </c>
      <c r="S67" s="192" t="s">
        <v>327</v>
      </c>
      <c r="T67" s="193" t="s">
        <v>327</v>
      </c>
      <c r="U67" s="156">
        <v>3.5999999999999997E-2</v>
      </c>
      <c r="V67" s="156">
        <f>ROUND(E67*U67,2)</f>
        <v>14.1</v>
      </c>
      <c r="W67" s="156"/>
      <c r="X67" s="156" t="s">
        <v>373</v>
      </c>
      <c r="Y67" s="145"/>
      <c r="Z67" s="145"/>
      <c r="AA67" s="145"/>
      <c r="AB67" s="145"/>
      <c r="AC67" s="145"/>
      <c r="AD67" s="145"/>
      <c r="AE67" s="145"/>
      <c r="AF67" s="145"/>
      <c r="AG67" s="145" t="s">
        <v>374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485</v>
      </c>
      <c r="C68" s="180" t="s">
        <v>486</v>
      </c>
      <c r="D68" s="173" t="s">
        <v>371</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372</v>
      </c>
      <c r="S68" s="176" t="s">
        <v>327</v>
      </c>
      <c r="T68" s="177" t="s">
        <v>327</v>
      </c>
      <c r="U68" s="156">
        <v>0.80800000000000005</v>
      </c>
      <c r="V68" s="156">
        <f>ROUND(E68*U68,2)</f>
        <v>598.28</v>
      </c>
      <c r="W68" s="156"/>
      <c r="X68" s="156" t="s">
        <v>373</v>
      </c>
      <c r="Y68" s="145"/>
      <c r="Z68" s="145"/>
      <c r="AA68" s="145"/>
      <c r="AB68" s="145"/>
      <c r="AC68" s="145"/>
      <c r="AD68" s="145"/>
      <c r="AE68" s="145"/>
      <c r="AF68" s="145"/>
      <c r="AG68" s="145" t="s">
        <v>374</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487</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376</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61" t="s">
        <v>488</v>
      </c>
      <c r="D70" s="262"/>
      <c r="E70" s="262"/>
      <c r="F70" s="262"/>
      <c r="G70" s="262"/>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4880</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4881</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1" t="s">
        <v>4882</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1" t="s">
        <v>4883</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4884</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4885</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4886</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4887</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4888</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4889</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4890</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4891</v>
      </c>
      <c r="C82" s="180" t="s">
        <v>4892</v>
      </c>
      <c r="D82" s="173" t="s">
        <v>371</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372</v>
      </c>
      <c r="S82" s="176" t="s">
        <v>327</v>
      </c>
      <c r="T82" s="177" t="s">
        <v>327</v>
      </c>
      <c r="U82" s="156">
        <v>1.587</v>
      </c>
      <c r="V82" s="156">
        <f>ROUND(E82*U82,2)</f>
        <v>492.01</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499</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1" t="s">
        <v>4893</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1" t="s">
        <v>4894</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1" t="s">
        <v>4895</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1" t="s">
        <v>4896</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1" t="s">
        <v>4897</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1" t="s">
        <v>4898</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1" t="s">
        <v>4899</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4900</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1" t="s">
        <v>4901</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4902</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18</v>
      </c>
      <c r="B94" s="188" t="s">
        <v>501</v>
      </c>
      <c r="C94" s="198" t="s">
        <v>502</v>
      </c>
      <c r="D94" s="189" t="s">
        <v>371</v>
      </c>
      <c r="E94" s="190">
        <v>391.57747999999998</v>
      </c>
      <c r="F94" s="191"/>
      <c r="G94" s="192">
        <f>ROUND(E94*F94,2)</f>
        <v>0</v>
      </c>
      <c r="H94" s="191"/>
      <c r="I94" s="192">
        <f>ROUND(E94*H94,2)</f>
        <v>0</v>
      </c>
      <c r="J94" s="191"/>
      <c r="K94" s="192">
        <f>ROUND(E94*J94,2)</f>
        <v>0</v>
      </c>
      <c r="L94" s="192">
        <v>15</v>
      </c>
      <c r="M94" s="192">
        <f>G94*(1+L94/100)</f>
        <v>0</v>
      </c>
      <c r="N94" s="190">
        <v>0</v>
      </c>
      <c r="O94" s="190">
        <f>ROUND(E94*N94,2)</f>
        <v>0</v>
      </c>
      <c r="P94" s="190">
        <v>0</v>
      </c>
      <c r="Q94" s="190">
        <f>ROUND(E94*P94,2)</f>
        <v>0</v>
      </c>
      <c r="R94" s="192" t="s">
        <v>372</v>
      </c>
      <c r="S94" s="192" t="s">
        <v>327</v>
      </c>
      <c r="T94" s="193" t="s">
        <v>327</v>
      </c>
      <c r="U94" s="156">
        <v>0</v>
      </c>
      <c r="V94" s="156">
        <f>ROUND(E94*U94,2)</f>
        <v>0</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79"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4903</v>
      </c>
      <c r="C96" s="180" t="s">
        <v>4904</v>
      </c>
      <c r="D96" s="173" t="s">
        <v>371</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759</v>
      </c>
      <c r="S96" s="176" t="s">
        <v>327</v>
      </c>
      <c r="T96" s="177" t="s">
        <v>327</v>
      </c>
      <c r="U96" s="156">
        <v>4.8836899999999996</v>
      </c>
      <c r="V96" s="156">
        <f>ROUND(E96*U96,2)</f>
        <v>5.18</v>
      </c>
      <c r="W96" s="156"/>
      <c r="X96" s="156" t="s">
        <v>761</v>
      </c>
      <c r="Y96" s="145"/>
      <c r="Z96" s="145"/>
      <c r="AA96" s="145"/>
      <c r="AB96" s="145"/>
      <c r="AC96" s="145"/>
      <c r="AD96" s="145"/>
      <c r="AE96" s="145"/>
      <c r="AF96" s="145"/>
      <c r="AG96" s="145" t="s">
        <v>762</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4905</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376</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4906</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79"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4907</v>
      </c>
      <c r="C100" s="180" t="s">
        <v>4908</v>
      </c>
      <c r="D100" s="173" t="s">
        <v>371</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1647</v>
      </c>
      <c r="S100" s="176" t="s">
        <v>327</v>
      </c>
      <c r="T100" s="177" t="s">
        <v>327</v>
      </c>
      <c r="U100" s="156">
        <v>5.085</v>
      </c>
      <c r="V100" s="156">
        <f>ROUND(E100*U100,2)</f>
        <v>350.33</v>
      </c>
      <c r="W100" s="156"/>
      <c r="X100" s="156" t="s">
        <v>373</v>
      </c>
      <c r="Y100" s="145"/>
      <c r="Z100" s="145"/>
      <c r="AA100" s="145"/>
      <c r="AB100" s="145"/>
      <c r="AC100" s="145"/>
      <c r="AD100" s="145"/>
      <c r="AE100" s="145"/>
      <c r="AF100" s="145"/>
      <c r="AG100" s="145" t="s">
        <v>374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4909</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376</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4910</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4911</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4912</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4913</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1" t="s">
        <v>4914</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4915</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4916</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1" t="s">
        <v>4917</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4918</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4919</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79" t="s">
        <v>177</v>
      </c>
      <c r="D112" s="166"/>
      <c r="E112" s="167"/>
      <c r="F112" s="168"/>
      <c r="G112" s="168">
        <f>SUMIF(AG113:AG129,"&lt;&gt;NOR",G113:G129)</f>
        <v>0</v>
      </c>
      <c r="H112" s="168"/>
      <c r="I112" s="168">
        <f>SUM(I113:I129)</f>
        <v>0</v>
      </c>
      <c r="J112" s="168"/>
      <c r="K112" s="168">
        <f>SUM(K113:K129)</f>
        <v>0</v>
      </c>
      <c r="L112" s="168"/>
      <c r="M112" s="168">
        <f>SUM(M113:M129)</f>
        <v>0</v>
      </c>
      <c r="N112" s="167"/>
      <c r="O112" s="167">
        <f>SUM(O113:O129)</f>
        <v>27.249999999999996</v>
      </c>
      <c r="P112" s="167"/>
      <c r="Q112" s="167">
        <f>SUM(Q113:Q129)</f>
        <v>0</v>
      </c>
      <c r="R112" s="168"/>
      <c r="S112" s="168"/>
      <c r="T112" s="169"/>
      <c r="U112" s="163"/>
      <c r="V112" s="163">
        <f>SUM(V113:V129)</f>
        <v>65.66</v>
      </c>
      <c r="W112" s="163"/>
      <c r="X112" s="163"/>
      <c r="AG112" t="s">
        <v>323</v>
      </c>
    </row>
    <row r="113" spans="1:60" outlineLevel="1" x14ac:dyDescent="0.25">
      <c r="A113" s="187">
        <v>21</v>
      </c>
      <c r="B113" s="188" t="s">
        <v>4920</v>
      </c>
      <c r="C113" s="198" t="s">
        <v>4921</v>
      </c>
      <c r="D113" s="189" t="s">
        <v>701</v>
      </c>
      <c r="E113" s="190">
        <v>9</v>
      </c>
      <c r="F113" s="191"/>
      <c r="G113" s="192">
        <f>ROUND(E113*F113,2)</f>
        <v>0</v>
      </c>
      <c r="H113" s="191"/>
      <c r="I113" s="192">
        <f>ROUND(E113*H113,2)</f>
        <v>0</v>
      </c>
      <c r="J113" s="191"/>
      <c r="K113" s="192">
        <f>ROUND(E113*J113,2)</f>
        <v>0</v>
      </c>
      <c r="L113" s="192">
        <v>15</v>
      </c>
      <c r="M113" s="192">
        <f>G113*(1+L113/100)</f>
        <v>0</v>
      </c>
      <c r="N113" s="190">
        <v>0</v>
      </c>
      <c r="O113" s="190">
        <f>ROUND(E113*N113,2)</f>
        <v>0</v>
      </c>
      <c r="P113" s="190">
        <v>0</v>
      </c>
      <c r="Q113" s="190">
        <f>ROUND(E113*P113,2)</f>
        <v>0</v>
      </c>
      <c r="R113" s="192" t="s">
        <v>1647</v>
      </c>
      <c r="S113" s="192" t="s">
        <v>327</v>
      </c>
      <c r="T113" s="193" t="s">
        <v>327</v>
      </c>
      <c r="U113" s="156">
        <v>0.65</v>
      </c>
      <c r="V113" s="156">
        <f>ROUND(E113*U113,2)</f>
        <v>5.85</v>
      </c>
      <c r="W113" s="156"/>
      <c r="X113" s="156" t="s">
        <v>373</v>
      </c>
      <c r="Y113" s="145"/>
      <c r="Z113" s="145"/>
      <c r="AA113" s="145"/>
      <c r="AB113" s="145"/>
      <c r="AC113" s="145"/>
      <c r="AD113" s="145"/>
      <c r="AE113" s="145"/>
      <c r="AF113" s="145"/>
      <c r="AG113" s="145" t="s">
        <v>374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22</v>
      </c>
      <c r="B114" s="188" t="s">
        <v>4922</v>
      </c>
      <c r="C114" s="198" t="s">
        <v>4923</v>
      </c>
      <c r="D114" s="189" t="s">
        <v>4924</v>
      </c>
      <c r="E114" s="190">
        <v>1</v>
      </c>
      <c r="F114" s="191"/>
      <c r="G114" s="192">
        <f>ROUND(E114*F114,2)</f>
        <v>0</v>
      </c>
      <c r="H114" s="191"/>
      <c r="I114" s="192">
        <f>ROUND(E114*H114,2)</f>
        <v>0</v>
      </c>
      <c r="J114" s="191"/>
      <c r="K114" s="192">
        <f>ROUND(E114*J114,2)</f>
        <v>0</v>
      </c>
      <c r="L114" s="192">
        <v>15</v>
      </c>
      <c r="M114" s="192">
        <f>G114*(1+L114/100)</f>
        <v>0</v>
      </c>
      <c r="N114" s="190">
        <v>0</v>
      </c>
      <c r="O114" s="190">
        <f>ROUND(E114*N114,2)</f>
        <v>0</v>
      </c>
      <c r="P114" s="190">
        <v>0</v>
      </c>
      <c r="Q114" s="190">
        <f>ROUND(E114*P114,2)</f>
        <v>0</v>
      </c>
      <c r="R114" s="192"/>
      <c r="S114" s="192" t="s">
        <v>760</v>
      </c>
      <c r="T114" s="193" t="s">
        <v>328</v>
      </c>
      <c r="U114" s="156">
        <v>0</v>
      </c>
      <c r="V114" s="156">
        <f>ROUND(E114*U114,2)</f>
        <v>0</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23</v>
      </c>
      <c r="B115" s="172" t="s">
        <v>4925</v>
      </c>
      <c r="C115" s="180" t="s">
        <v>4926</v>
      </c>
      <c r="D115" s="173" t="s">
        <v>701</v>
      </c>
      <c r="E115" s="174">
        <v>2</v>
      </c>
      <c r="F115" s="175"/>
      <c r="G115" s="176">
        <f>ROUND(E115*F115,2)</f>
        <v>0</v>
      </c>
      <c r="H115" s="175"/>
      <c r="I115" s="176">
        <f>ROUND(E115*H115,2)</f>
        <v>0</v>
      </c>
      <c r="J115" s="175"/>
      <c r="K115" s="176">
        <f>ROUND(E115*J115,2)</f>
        <v>0</v>
      </c>
      <c r="L115" s="176">
        <v>15</v>
      </c>
      <c r="M115" s="176">
        <f>G115*(1+L115/100)</f>
        <v>0</v>
      </c>
      <c r="N115" s="174">
        <v>3.0426099999999998</v>
      </c>
      <c r="O115" s="174">
        <f>ROUND(E115*N115,2)</f>
        <v>6.09</v>
      </c>
      <c r="P115" s="174">
        <v>0</v>
      </c>
      <c r="Q115" s="174">
        <f>ROUND(E115*P115,2)</f>
        <v>0</v>
      </c>
      <c r="R115" s="176" t="s">
        <v>759</v>
      </c>
      <c r="S115" s="176" t="s">
        <v>327</v>
      </c>
      <c r="T115" s="177" t="s">
        <v>327</v>
      </c>
      <c r="U115" s="156">
        <v>5.6094999999999997</v>
      </c>
      <c r="V115" s="156">
        <f>ROUND(E115*U115,2)</f>
        <v>11.22</v>
      </c>
      <c r="W115" s="156"/>
      <c r="X115" s="156" t="s">
        <v>761</v>
      </c>
      <c r="Y115" s="145"/>
      <c r="Z115" s="145"/>
      <c r="AA115" s="145"/>
      <c r="AB115" s="145"/>
      <c r="AC115" s="145"/>
      <c r="AD115" s="145"/>
      <c r="AE115" s="145"/>
      <c r="AF115" s="145"/>
      <c r="AG115" s="145" t="s">
        <v>762</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1" outlineLevel="1" x14ac:dyDescent="0.25">
      <c r="A116" s="152"/>
      <c r="B116" s="153"/>
      <c r="C116" s="270" t="s">
        <v>4927</v>
      </c>
      <c r="D116" s="271"/>
      <c r="E116" s="271"/>
      <c r="F116" s="271"/>
      <c r="G116" s="271"/>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kanalizační, obložením dna betonem C 25/30 z cementu portlandského nebo struskoportlandského, podkladní prstenec z prostého betonu C -/7,5 pod poklop do výšky 10 cm, dodávka a osazení poklopu litinového kruhového včetně rámu.</v>
      </c>
      <c r="BB116" s="145"/>
      <c r="BC116" s="145"/>
      <c r="BD116" s="145"/>
      <c r="BE116" s="145"/>
      <c r="BF116" s="145"/>
      <c r="BG116" s="145"/>
      <c r="BH116" s="145"/>
    </row>
    <row r="117" spans="1:60" ht="20.399999999999999" outlineLevel="1" x14ac:dyDescent="0.25">
      <c r="A117" s="171">
        <v>24</v>
      </c>
      <c r="B117" s="172" t="s">
        <v>4928</v>
      </c>
      <c r="C117" s="180" t="s">
        <v>4929</v>
      </c>
      <c r="D117" s="173" t="s">
        <v>701</v>
      </c>
      <c r="E117" s="174">
        <v>3</v>
      </c>
      <c r="F117" s="175"/>
      <c r="G117" s="176">
        <f>ROUND(E117*F117,2)</f>
        <v>0</v>
      </c>
      <c r="H117" s="175"/>
      <c r="I117" s="176">
        <f>ROUND(E117*H117,2)</f>
        <v>0</v>
      </c>
      <c r="J117" s="175"/>
      <c r="K117" s="176">
        <f>ROUND(E117*J117,2)</f>
        <v>0</v>
      </c>
      <c r="L117" s="176">
        <v>15</v>
      </c>
      <c r="M117" s="176">
        <f>G117*(1+L117/100)</f>
        <v>0</v>
      </c>
      <c r="N117" s="174">
        <v>3.7920099999999999</v>
      </c>
      <c r="O117" s="174">
        <f>ROUND(E117*N117,2)</f>
        <v>11.38</v>
      </c>
      <c r="P117" s="174">
        <v>0</v>
      </c>
      <c r="Q117" s="174">
        <f>ROUND(E117*P117,2)</f>
        <v>0</v>
      </c>
      <c r="R117" s="176" t="s">
        <v>759</v>
      </c>
      <c r="S117" s="176" t="s">
        <v>327</v>
      </c>
      <c r="T117" s="177" t="s">
        <v>327</v>
      </c>
      <c r="U117" s="156">
        <v>6.6435599999999999</v>
      </c>
      <c r="V117" s="156">
        <f>ROUND(E117*U117,2)</f>
        <v>19.93</v>
      </c>
      <c r="W117" s="156"/>
      <c r="X117" s="156" t="s">
        <v>761</v>
      </c>
      <c r="Y117" s="145"/>
      <c r="Z117" s="145"/>
      <c r="AA117" s="145"/>
      <c r="AB117" s="145"/>
      <c r="AC117" s="145"/>
      <c r="AD117" s="145"/>
      <c r="AE117" s="145"/>
      <c r="AF117" s="145"/>
      <c r="AG117" s="145" t="s">
        <v>762</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1" outlineLevel="1" x14ac:dyDescent="0.25">
      <c r="A118" s="152"/>
      <c r="B118" s="153"/>
      <c r="C118" s="270" t="s">
        <v>4927</v>
      </c>
      <c r="D118" s="271"/>
      <c r="E118" s="271"/>
      <c r="F118" s="271"/>
      <c r="G118" s="271"/>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376</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78" t="str">
        <f>C118</f>
        <v>kanalizační, obložením dna betonem C 25/30 z cementu portlandského nebo struskoportlandského, podkladní prstenec z prostého betonu C -/7,5 pod poklop do výšky 10 cm, dodávka a osazení poklopu litinového kruhového včetně rámu.</v>
      </c>
      <c r="BB118" s="145"/>
      <c r="BC118" s="145"/>
      <c r="BD118" s="145"/>
      <c r="BE118" s="145"/>
      <c r="BF118" s="145"/>
      <c r="BG118" s="145"/>
      <c r="BH118" s="145"/>
    </row>
    <row r="119" spans="1:60" ht="20.399999999999999" outlineLevel="1" x14ac:dyDescent="0.25">
      <c r="A119" s="171">
        <v>25</v>
      </c>
      <c r="B119" s="172" t="s">
        <v>4930</v>
      </c>
      <c r="C119" s="180" t="s">
        <v>4931</v>
      </c>
      <c r="D119" s="173" t="s">
        <v>701</v>
      </c>
      <c r="E119" s="174">
        <v>2</v>
      </c>
      <c r="F119" s="175"/>
      <c r="G119" s="176">
        <f>ROUND(E119*F119,2)</f>
        <v>0</v>
      </c>
      <c r="H119" s="175"/>
      <c r="I119" s="176">
        <f>ROUND(E119*H119,2)</f>
        <v>0</v>
      </c>
      <c r="J119" s="175"/>
      <c r="K119" s="176">
        <f>ROUND(E119*J119,2)</f>
        <v>0</v>
      </c>
      <c r="L119" s="176">
        <v>15</v>
      </c>
      <c r="M119" s="176">
        <f>G119*(1+L119/100)</f>
        <v>0</v>
      </c>
      <c r="N119" s="174">
        <v>4.6024099999999999</v>
      </c>
      <c r="O119" s="174">
        <f>ROUND(E119*N119,2)</f>
        <v>9.1999999999999993</v>
      </c>
      <c r="P119" s="174">
        <v>0</v>
      </c>
      <c r="Q119" s="174">
        <f>ROUND(E119*P119,2)</f>
        <v>0</v>
      </c>
      <c r="R119" s="176" t="s">
        <v>759</v>
      </c>
      <c r="S119" s="176" t="s">
        <v>327</v>
      </c>
      <c r="T119" s="177" t="s">
        <v>327</v>
      </c>
      <c r="U119" s="156">
        <v>8.2847799999999996</v>
      </c>
      <c r="V119" s="156">
        <f>ROUND(E119*U119,2)</f>
        <v>16.57</v>
      </c>
      <c r="W119" s="156"/>
      <c r="X119" s="156" t="s">
        <v>761</v>
      </c>
      <c r="Y119" s="145"/>
      <c r="Z119" s="145"/>
      <c r="AA119" s="145"/>
      <c r="AB119" s="145"/>
      <c r="AC119" s="145"/>
      <c r="AD119" s="145"/>
      <c r="AE119" s="145"/>
      <c r="AF119" s="145"/>
      <c r="AG119" s="145" t="s">
        <v>762</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1" outlineLevel="1" x14ac:dyDescent="0.25">
      <c r="A120" s="152"/>
      <c r="B120" s="153"/>
      <c r="C120" s="270" t="s">
        <v>4927</v>
      </c>
      <c r="D120" s="271"/>
      <c r="E120" s="271"/>
      <c r="F120" s="271"/>
      <c r="G120" s="271"/>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376</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kanalizační, obložením dna betonem C 25/30 z cementu portlandského nebo struskoportlandského, podkladní prstenec z prostého betonu C -/7,5 pod poklop do výšky 10 cm, dodávka a osazení poklopu litinového kruhového včetně rámu.</v>
      </c>
      <c r="BB120" s="145"/>
      <c r="BC120" s="145"/>
      <c r="BD120" s="145"/>
      <c r="BE120" s="145"/>
      <c r="BF120" s="145"/>
      <c r="BG120" s="145"/>
      <c r="BH120" s="145"/>
    </row>
    <row r="121" spans="1:60" ht="20.399999999999999" outlineLevel="1" x14ac:dyDescent="0.25">
      <c r="A121" s="171">
        <v>26</v>
      </c>
      <c r="B121" s="172" t="s">
        <v>4932</v>
      </c>
      <c r="C121" s="180" t="s">
        <v>4933</v>
      </c>
      <c r="D121" s="173" t="s">
        <v>701</v>
      </c>
      <c r="E121" s="174">
        <v>1</v>
      </c>
      <c r="F121" s="175"/>
      <c r="G121" s="176">
        <f>ROUND(E121*F121,2)</f>
        <v>0</v>
      </c>
      <c r="H121" s="175"/>
      <c r="I121" s="176">
        <f>ROUND(E121*H121,2)</f>
        <v>0</v>
      </c>
      <c r="J121" s="175"/>
      <c r="K121" s="176">
        <f>ROUND(E121*J121,2)</f>
        <v>0</v>
      </c>
      <c r="L121" s="176">
        <v>15</v>
      </c>
      <c r="M121" s="176">
        <f>G121*(1+L121/100)</f>
        <v>0</v>
      </c>
      <c r="N121" s="174">
        <v>6.0130000000000003E-2</v>
      </c>
      <c r="O121" s="174">
        <f>ROUND(E121*N121,2)</f>
        <v>0.06</v>
      </c>
      <c r="P121" s="174">
        <v>0</v>
      </c>
      <c r="Q121" s="174">
        <f>ROUND(E121*P121,2)</f>
        <v>0</v>
      </c>
      <c r="R121" s="176" t="s">
        <v>759</v>
      </c>
      <c r="S121" s="176" t="s">
        <v>327</v>
      </c>
      <c r="T121" s="177" t="s">
        <v>327</v>
      </c>
      <c r="U121" s="156">
        <v>1.3427100000000001</v>
      </c>
      <c r="V121" s="156">
        <f>ROUND(E121*U121,2)</f>
        <v>1.34</v>
      </c>
      <c r="W121" s="156"/>
      <c r="X121" s="156" t="s">
        <v>761</v>
      </c>
      <c r="Y121" s="145"/>
      <c r="Z121" s="145"/>
      <c r="AA121" s="145"/>
      <c r="AB121" s="145"/>
      <c r="AC121" s="145"/>
      <c r="AD121" s="145"/>
      <c r="AE121" s="145"/>
      <c r="AF121" s="145"/>
      <c r="AG121" s="145" t="s">
        <v>762</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4934</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78" t="str">
        <f>C122</f>
        <v>Plastové dno, šachta z korugované trouby, těsnění, šachtová roura teleskopická, rám do teleskopické trouby, poklop litinový.</v>
      </c>
      <c r="BB122" s="145"/>
      <c r="BC122" s="145"/>
      <c r="BD122" s="145"/>
      <c r="BE122" s="145"/>
      <c r="BF122" s="145"/>
      <c r="BG122" s="145"/>
      <c r="BH122" s="145"/>
    </row>
    <row r="123" spans="1:60" ht="20.399999999999999" outlineLevel="1" x14ac:dyDescent="0.25">
      <c r="A123" s="171">
        <v>27</v>
      </c>
      <c r="B123" s="172" t="s">
        <v>4935</v>
      </c>
      <c r="C123" s="180" t="s">
        <v>4936</v>
      </c>
      <c r="D123" s="173" t="s">
        <v>701</v>
      </c>
      <c r="E123" s="174">
        <v>1</v>
      </c>
      <c r="F123" s="175"/>
      <c r="G123" s="176">
        <f>ROUND(E123*F123,2)</f>
        <v>0</v>
      </c>
      <c r="H123" s="175"/>
      <c r="I123" s="176">
        <f>ROUND(E123*H123,2)</f>
        <v>0</v>
      </c>
      <c r="J123" s="175"/>
      <c r="K123" s="176">
        <f>ROUND(E123*J123,2)</f>
        <v>0</v>
      </c>
      <c r="L123" s="176">
        <v>15</v>
      </c>
      <c r="M123" s="176">
        <f>G123*(1+L123/100)</f>
        <v>0</v>
      </c>
      <c r="N123" s="174">
        <v>6.4920000000000005E-2</v>
      </c>
      <c r="O123" s="174">
        <f>ROUND(E123*N123,2)</f>
        <v>0.06</v>
      </c>
      <c r="P123" s="174">
        <v>0</v>
      </c>
      <c r="Q123" s="174">
        <f>ROUND(E123*P123,2)</f>
        <v>0</v>
      </c>
      <c r="R123" s="176" t="s">
        <v>759</v>
      </c>
      <c r="S123" s="176" t="s">
        <v>327</v>
      </c>
      <c r="T123" s="177" t="s">
        <v>327</v>
      </c>
      <c r="U123" s="156">
        <v>1.34372</v>
      </c>
      <c r="V123" s="156">
        <f>ROUND(E123*U123,2)</f>
        <v>1.34</v>
      </c>
      <c r="W123" s="156"/>
      <c r="X123" s="156" t="s">
        <v>761</v>
      </c>
      <c r="Y123" s="145"/>
      <c r="Z123" s="145"/>
      <c r="AA123" s="145"/>
      <c r="AB123" s="145"/>
      <c r="AC123" s="145"/>
      <c r="AD123" s="145"/>
      <c r="AE123" s="145"/>
      <c r="AF123" s="145"/>
      <c r="AG123" s="145" t="s">
        <v>762</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4934</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78" t="str">
        <f>C124</f>
        <v>Plastové dno, šachta z korugované trouby, těsnění, šachtová roura teleskopická, rám do teleskopické trouby, poklop litinový.</v>
      </c>
      <c r="BB124" s="145"/>
      <c r="BC124" s="145"/>
      <c r="BD124" s="145"/>
      <c r="BE124" s="145"/>
      <c r="BF124" s="145"/>
      <c r="BG124" s="145"/>
      <c r="BH124" s="145"/>
    </row>
    <row r="125" spans="1:60" ht="20.399999999999999" outlineLevel="1" x14ac:dyDescent="0.25">
      <c r="A125" s="171">
        <v>28</v>
      </c>
      <c r="B125" s="172" t="s">
        <v>4937</v>
      </c>
      <c r="C125" s="180" t="s">
        <v>4938</v>
      </c>
      <c r="D125" s="173" t="s">
        <v>701</v>
      </c>
      <c r="E125" s="174">
        <v>6</v>
      </c>
      <c r="F125" s="175"/>
      <c r="G125" s="176">
        <f>ROUND(E125*F125,2)</f>
        <v>0</v>
      </c>
      <c r="H125" s="175"/>
      <c r="I125" s="176">
        <f>ROUND(E125*H125,2)</f>
        <v>0</v>
      </c>
      <c r="J125" s="175"/>
      <c r="K125" s="176">
        <f>ROUND(E125*J125,2)</f>
        <v>0</v>
      </c>
      <c r="L125" s="176">
        <v>15</v>
      </c>
      <c r="M125" s="176">
        <f>G125*(1+L125/100)</f>
        <v>0</v>
      </c>
      <c r="N125" s="174">
        <v>6.5320000000000003E-2</v>
      </c>
      <c r="O125" s="174">
        <f>ROUND(E125*N125,2)</f>
        <v>0.39</v>
      </c>
      <c r="P125" s="174">
        <v>0</v>
      </c>
      <c r="Q125" s="174">
        <f>ROUND(E125*P125,2)</f>
        <v>0</v>
      </c>
      <c r="R125" s="176" t="s">
        <v>759</v>
      </c>
      <c r="S125" s="176" t="s">
        <v>327</v>
      </c>
      <c r="T125" s="177" t="s">
        <v>327</v>
      </c>
      <c r="U125" s="156">
        <v>1.3438099999999999</v>
      </c>
      <c r="V125" s="156">
        <f>ROUND(E125*U125,2)</f>
        <v>8.06</v>
      </c>
      <c r="W125" s="156"/>
      <c r="X125" s="156" t="s">
        <v>761</v>
      </c>
      <c r="Y125" s="145"/>
      <c r="Z125" s="145"/>
      <c r="AA125" s="145"/>
      <c r="AB125" s="145"/>
      <c r="AC125" s="145"/>
      <c r="AD125" s="145"/>
      <c r="AE125" s="145"/>
      <c r="AF125" s="145"/>
      <c r="AG125" s="145" t="s">
        <v>762</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4934</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ht="20.399999999999999" outlineLevel="1" x14ac:dyDescent="0.25">
      <c r="A127" s="171">
        <v>29</v>
      </c>
      <c r="B127" s="172" t="s">
        <v>4939</v>
      </c>
      <c r="C127" s="180" t="s">
        <v>4940</v>
      </c>
      <c r="D127" s="173" t="s">
        <v>701</v>
      </c>
      <c r="E127" s="174">
        <v>1</v>
      </c>
      <c r="F127" s="175"/>
      <c r="G127" s="176">
        <f>ROUND(E127*F127,2)</f>
        <v>0</v>
      </c>
      <c r="H127" s="175"/>
      <c r="I127" s="176">
        <f>ROUND(E127*H127,2)</f>
        <v>0</v>
      </c>
      <c r="J127" s="175"/>
      <c r="K127" s="176">
        <f>ROUND(E127*J127,2)</f>
        <v>0</v>
      </c>
      <c r="L127" s="176">
        <v>15</v>
      </c>
      <c r="M127" s="176">
        <f>G127*(1+L127/100)</f>
        <v>0</v>
      </c>
      <c r="N127" s="174">
        <v>7.213E-2</v>
      </c>
      <c r="O127" s="174">
        <f>ROUND(E127*N127,2)</f>
        <v>7.0000000000000007E-2</v>
      </c>
      <c r="P127" s="174">
        <v>0</v>
      </c>
      <c r="Q127" s="174">
        <f>ROUND(E127*P127,2)</f>
        <v>0</v>
      </c>
      <c r="R127" s="176" t="s">
        <v>759</v>
      </c>
      <c r="S127" s="176" t="s">
        <v>327</v>
      </c>
      <c r="T127" s="177" t="s">
        <v>327</v>
      </c>
      <c r="U127" s="156">
        <v>1.3452599999999999</v>
      </c>
      <c r="V127" s="156">
        <f>ROUND(E127*U127,2)</f>
        <v>1.35</v>
      </c>
      <c r="W127" s="156"/>
      <c r="X127" s="156" t="s">
        <v>761</v>
      </c>
      <c r="Y127" s="145"/>
      <c r="Z127" s="145"/>
      <c r="AA127" s="145"/>
      <c r="AB127" s="145"/>
      <c r="AC127" s="145"/>
      <c r="AD127" s="145"/>
      <c r="AE127" s="145"/>
      <c r="AF127" s="145"/>
      <c r="AG127" s="145" t="s">
        <v>762</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4934</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Plastové dno, šachta z korugované trouby, těsnění, šachtová roura teleskopická, rám do teleskopické trouby, poklop litinový.</v>
      </c>
      <c r="BB128" s="145"/>
      <c r="BC128" s="145"/>
      <c r="BD128" s="145"/>
      <c r="BE128" s="145"/>
      <c r="BF128" s="145"/>
      <c r="BG128" s="145"/>
      <c r="BH128" s="145"/>
    </row>
    <row r="129" spans="1:60" outlineLevel="1" x14ac:dyDescent="0.25">
      <c r="A129" s="187">
        <v>30</v>
      </c>
      <c r="B129" s="188" t="s">
        <v>4941</v>
      </c>
      <c r="C129" s="198" t="s">
        <v>4942</v>
      </c>
      <c r="D129" s="189" t="s">
        <v>4943</v>
      </c>
      <c r="E129" s="190">
        <v>4</v>
      </c>
      <c r="F129" s="191"/>
      <c r="G129" s="192">
        <f>ROUND(E129*F129,2)</f>
        <v>0</v>
      </c>
      <c r="H129" s="191"/>
      <c r="I129" s="192">
        <f>ROUND(E129*H129,2)</f>
        <v>0</v>
      </c>
      <c r="J129" s="191"/>
      <c r="K129" s="192">
        <f>ROUND(E129*J129,2)</f>
        <v>0</v>
      </c>
      <c r="L129" s="192">
        <v>15</v>
      </c>
      <c r="M129" s="192">
        <f>G129*(1+L129/100)</f>
        <v>0</v>
      </c>
      <c r="N129" s="190">
        <v>0</v>
      </c>
      <c r="O129" s="190">
        <f>ROUND(E129*N129,2)</f>
        <v>0</v>
      </c>
      <c r="P129" s="190">
        <v>0</v>
      </c>
      <c r="Q129" s="190">
        <f>ROUND(E129*P129,2)</f>
        <v>0</v>
      </c>
      <c r="R129" s="192" t="s">
        <v>4944</v>
      </c>
      <c r="S129" s="192" t="s">
        <v>327</v>
      </c>
      <c r="T129" s="193" t="s">
        <v>327</v>
      </c>
      <c r="U129" s="156">
        <v>0</v>
      </c>
      <c r="V129" s="156">
        <f>ROUND(E129*U129,2)</f>
        <v>0</v>
      </c>
      <c r="W129" s="156"/>
      <c r="X129" s="156" t="s">
        <v>4945</v>
      </c>
      <c r="Y129" s="145"/>
      <c r="Z129" s="145"/>
      <c r="AA129" s="145"/>
      <c r="AB129" s="145"/>
      <c r="AC129" s="145"/>
      <c r="AD129" s="145"/>
      <c r="AE129" s="145"/>
      <c r="AF129" s="145"/>
      <c r="AG129" s="145" t="s">
        <v>4946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x14ac:dyDescent="0.25">
      <c r="A130" s="164" t="s">
        <v>322</v>
      </c>
      <c r="B130" s="165" t="s">
        <v>178</v>
      </c>
      <c r="C130" s="179" t="s">
        <v>179</v>
      </c>
      <c r="D130" s="166"/>
      <c r="E130" s="167"/>
      <c r="F130" s="168"/>
      <c r="G130" s="168">
        <f>SUMIF(AG131:AG141,"&lt;&gt;NOR",G131:G141)</f>
        <v>0</v>
      </c>
      <c r="H130" s="168"/>
      <c r="I130" s="168">
        <f>SUM(I131:I141)</f>
        <v>0</v>
      </c>
      <c r="J130" s="168"/>
      <c r="K130" s="168">
        <f>SUM(K131:K141)</f>
        <v>0</v>
      </c>
      <c r="L130" s="168"/>
      <c r="M130" s="168">
        <f>SUM(M131:M141)</f>
        <v>0</v>
      </c>
      <c r="N130" s="167"/>
      <c r="O130" s="167">
        <f>SUM(O131:O141)</f>
        <v>18.000000000000004</v>
      </c>
      <c r="P130" s="167"/>
      <c r="Q130" s="167">
        <f>SUM(Q131:Q141)</f>
        <v>19.119999999999997</v>
      </c>
      <c r="R130" s="168"/>
      <c r="S130" s="168"/>
      <c r="T130" s="169"/>
      <c r="U130" s="163"/>
      <c r="V130" s="163">
        <f>SUM(V131:V141)</f>
        <v>655.30999999999995</v>
      </c>
      <c r="W130" s="163"/>
      <c r="X130" s="163"/>
      <c r="AG130" t="s">
        <v>323</v>
      </c>
    </row>
    <row r="131" spans="1:60" ht="20.399999999999999" outlineLevel="1" x14ac:dyDescent="0.25">
      <c r="A131" s="171">
        <v>31</v>
      </c>
      <c r="B131" s="172" t="s">
        <v>4947</v>
      </c>
      <c r="C131" s="180" t="s">
        <v>4948</v>
      </c>
      <c r="D131" s="173" t="s">
        <v>758</v>
      </c>
      <c r="E131" s="174">
        <v>390</v>
      </c>
      <c r="F131" s="175"/>
      <c r="G131" s="176">
        <f>ROUND(E131*F131,2)</f>
        <v>0</v>
      </c>
      <c r="H131" s="175"/>
      <c r="I131" s="176">
        <f>ROUND(E131*H131,2)</f>
        <v>0</v>
      </c>
      <c r="J131" s="175"/>
      <c r="K131" s="176">
        <f>ROUND(E131*J131,2)</f>
        <v>0</v>
      </c>
      <c r="L131" s="176">
        <v>15</v>
      </c>
      <c r="M131" s="176">
        <f>G131*(1+L131/100)</f>
        <v>0</v>
      </c>
      <c r="N131" s="174">
        <v>1.7330000000000002E-2</v>
      </c>
      <c r="O131" s="174">
        <f>ROUND(E131*N131,2)</f>
        <v>6.76</v>
      </c>
      <c r="P131" s="174">
        <v>0</v>
      </c>
      <c r="Q131" s="174">
        <f>ROUND(E131*P131,2)</f>
        <v>0</v>
      </c>
      <c r="R131" s="176" t="s">
        <v>1159</v>
      </c>
      <c r="S131" s="176" t="s">
        <v>327</v>
      </c>
      <c r="T131" s="177" t="s">
        <v>327</v>
      </c>
      <c r="U131" s="156">
        <v>0.253</v>
      </c>
      <c r="V131" s="156">
        <f>ROUND(E131*U131,2)</f>
        <v>98.67</v>
      </c>
      <c r="W131" s="156"/>
      <c r="X131" s="156" t="s">
        <v>373</v>
      </c>
      <c r="Y131" s="145"/>
      <c r="Z131" s="145"/>
      <c r="AA131" s="145"/>
      <c r="AB131" s="145"/>
      <c r="AC131" s="145"/>
      <c r="AD131" s="145"/>
      <c r="AE131" s="145"/>
      <c r="AF131" s="145"/>
      <c r="AG131" s="145" t="s">
        <v>374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70" t="s">
        <v>4949</v>
      </c>
      <c r="D132" s="271"/>
      <c r="E132" s="271"/>
      <c r="F132" s="271"/>
      <c r="G132" s="271"/>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ht="20.399999999999999" outlineLevel="1" x14ac:dyDescent="0.25">
      <c r="A133" s="171">
        <v>32</v>
      </c>
      <c r="B133" s="172" t="s">
        <v>4950</v>
      </c>
      <c r="C133" s="180" t="s">
        <v>4951</v>
      </c>
      <c r="D133" s="173" t="s">
        <v>758</v>
      </c>
      <c r="E133" s="174">
        <v>280</v>
      </c>
      <c r="F133" s="175"/>
      <c r="G133" s="176">
        <f>ROUND(E133*F133,2)</f>
        <v>0</v>
      </c>
      <c r="H133" s="175"/>
      <c r="I133" s="176">
        <f>ROUND(E133*H133,2)</f>
        <v>0</v>
      </c>
      <c r="J133" s="175"/>
      <c r="K133" s="176">
        <f>ROUND(E133*J133,2)</f>
        <v>0</v>
      </c>
      <c r="L133" s="176">
        <v>15</v>
      </c>
      <c r="M133" s="176">
        <f>G133*(1+L133/100)</f>
        <v>0</v>
      </c>
      <c r="N133" s="174">
        <v>3.8980000000000001E-2</v>
      </c>
      <c r="O133" s="174">
        <f>ROUND(E133*N133,2)</f>
        <v>10.91</v>
      </c>
      <c r="P133" s="174">
        <v>0</v>
      </c>
      <c r="Q133" s="174">
        <f>ROUND(E133*P133,2)</f>
        <v>0</v>
      </c>
      <c r="R133" s="176" t="s">
        <v>1159</v>
      </c>
      <c r="S133" s="176" t="s">
        <v>327</v>
      </c>
      <c r="T133" s="177" t="s">
        <v>327</v>
      </c>
      <c r="U133" s="156">
        <v>0.29299999999999998</v>
      </c>
      <c r="V133" s="156">
        <f>ROUND(E133*U133,2)</f>
        <v>82.04</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4949</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33</v>
      </c>
      <c r="B135" s="172" t="s">
        <v>4952</v>
      </c>
      <c r="C135" s="180" t="s">
        <v>4953</v>
      </c>
      <c r="D135" s="173" t="s">
        <v>701</v>
      </c>
      <c r="E135" s="174">
        <v>28</v>
      </c>
      <c r="F135" s="175"/>
      <c r="G135" s="176">
        <f>ROUND(E135*F135,2)</f>
        <v>0</v>
      </c>
      <c r="H135" s="175"/>
      <c r="I135" s="176">
        <f>ROUND(E135*H135,2)</f>
        <v>0</v>
      </c>
      <c r="J135" s="175"/>
      <c r="K135" s="176">
        <f>ROUND(E135*J135,2)</f>
        <v>0</v>
      </c>
      <c r="L135" s="176">
        <v>15</v>
      </c>
      <c r="M135" s="176">
        <f>G135*(1+L135/100)</f>
        <v>0</v>
      </c>
      <c r="N135" s="174">
        <v>0</v>
      </c>
      <c r="O135" s="174">
        <f>ROUND(E135*N135,2)</f>
        <v>0</v>
      </c>
      <c r="P135" s="174">
        <v>3.2000000000000001E-2</v>
      </c>
      <c r="Q135" s="174">
        <f>ROUND(E135*P135,2)</f>
        <v>0.9</v>
      </c>
      <c r="R135" s="176" t="s">
        <v>4954</v>
      </c>
      <c r="S135" s="176" t="s">
        <v>327</v>
      </c>
      <c r="T135" s="177" t="s">
        <v>327</v>
      </c>
      <c r="U135" s="156">
        <v>0.83699999999999997</v>
      </c>
      <c r="V135" s="156">
        <f>ROUND(E135*U135,2)</f>
        <v>23.44</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4955</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376</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87">
        <v>34</v>
      </c>
      <c r="B137" s="188" t="s">
        <v>4956</v>
      </c>
      <c r="C137" s="198" t="s">
        <v>4957</v>
      </c>
      <c r="D137" s="189" t="s">
        <v>4423</v>
      </c>
      <c r="E137" s="190">
        <v>80</v>
      </c>
      <c r="F137" s="191"/>
      <c r="G137" s="192">
        <f>ROUND(E137*F137,2)</f>
        <v>0</v>
      </c>
      <c r="H137" s="191"/>
      <c r="I137" s="192">
        <f>ROUND(E137*H137,2)</f>
        <v>0</v>
      </c>
      <c r="J137" s="191"/>
      <c r="K137" s="192">
        <f>ROUND(E137*J137,2)</f>
        <v>0</v>
      </c>
      <c r="L137" s="192">
        <v>15</v>
      </c>
      <c r="M137" s="192">
        <f>G137*(1+L137/100)</f>
        <v>0</v>
      </c>
      <c r="N137" s="190">
        <v>0</v>
      </c>
      <c r="O137" s="190">
        <f>ROUND(E137*N137,2)</f>
        <v>0</v>
      </c>
      <c r="P137" s="190">
        <v>0</v>
      </c>
      <c r="Q137" s="190">
        <f>ROUND(E137*P137,2)</f>
        <v>0</v>
      </c>
      <c r="R137" s="192"/>
      <c r="S137" s="192" t="s">
        <v>760</v>
      </c>
      <c r="T137" s="193" t="s">
        <v>328</v>
      </c>
      <c r="U137" s="156">
        <v>1</v>
      </c>
      <c r="V137" s="156">
        <f>ROUND(E137*U137,2)</f>
        <v>80</v>
      </c>
      <c r="W137" s="156"/>
      <c r="X137" s="156" t="s">
        <v>373</v>
      </c>
      <c r="Y137" s="145"/>
      <c r="Z137" s="145"/>
      <c r="AA137" s="145"/>
      <c r="AB137" s="145"/>
      <c r="AC137" s="145"/>
      <c r="AD137" s="145"/>
      <c r="AE137" s="145"/>
      <c r="AF137" s="145"/>
      <c r="AG137" s="145" t="s">
        <v>374</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35</v>
      </c>
      <c r="B138" s="172" t="s">
        <v>4958</v>
      </c>
      <c r="C138" s="180" t="s">
        <v>4959</v>
      </c>
      <c r="D138" s="173" t="s">
        <v>758</v>
      </c>
      <c r="E138" s="174">
        <v>390</v>
      </c>
      <c r="F138" s="175"/>
      <c r="G138" s="176">
        <f>ROUND(E138*F138,2)</f>
        <v>0</v>
      </c>
      <c r="H138" s="175"/>
      <c r="I138" s="176">
        <f>ROUND(E138*H138,2)</f>
        <v>0</v>
      </c>
      <c r="J138" s="175"/>
      <c r="K138" s="176">
        <f>ROUND(E138*J138,2)</f>
        <v>0</v>
      </c>
      <c r="L138" s="176">
        <v>15</v>
      </c>
      <c r="M138" s="176">
        <f>G138*(1+L138/100)</f>
        <v>0</v>
      </c>
      <c r="N138" s="174">
        <v>4.8999999999999998E-4</v>
      </c>
      <c r="O138" s="174">
        <f>ROUND(E138*N138,2)</f>
        <v>0.19</v>
      </c>
      <c r="P138" s="174">
        <v>1.7999999999999999E-2</v>
      </c>
      <c r="Q138" s="174">
        <f>ROUND(E138*P138,2)</f>
        <v>7.02</v>
      </c>
      <c r="R138" s="176" t="s">
        <v>759</v>
      </c>
      <c r="S138" s="176" t="s">
        <v>327</v>
      </c>
      <c r="T138" s="177" t="s">
        <v>327</v>
      </c>
      <c r="U138" s="156">
        <v>0.39212999999999998</v>
      </c>
      <c r="V138" s="156">
        <f>ROUND(E138*U138,2)</f>
        <v>152.93</v>
      </c>
      <c r="W138" s="156"/>
      <c r="X138" s="156" t="s">
        <v>761</v>
      </c>
      <c r="Y138" s="145"/>
      <c r="Z138" s="145"/>
      <c r="AA138" s="145"/>
      <c r="AB138" s="145"/>
      <c r="AC138" s="145"/>
      <c r="AD138" s="145"/>
      <c r="AE138" s="145"/>
      <c r="AF138" s="145"/>
      <c r="AG138" s="145" t="s">
        <v>762</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4960</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376</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1">
        <v>36</v>
      </c>
      <c r="B140" s="172" t="s">
        <v>4961</v>
      </c>
      <c r="C140" s="180" t="s">
        <v>4962</v>
      </c>
      <c r="D140" s="173" t="s">
        <v>758</v>
      </c>
      <c r="E140" s="174">
        <v>280</v>
      </c>
      <c r="F140" s="175"/>
      <c r="G140" s="176">
        <f>ROUND(E140*F140,2)</f>
        <v>0</v>
      </c>
      <c r="H140" s="175"/>
      <c r="I140" s="176">
        <f>ROUND(E140*H140,2)</f>
        <v>0</v>
      </c>
      <c r="J140" s="175"/>
      <c r="K140" s="176">
        <f>ROUND(E140*J140,2)</f>
        <v>0</v>
      </c>
      <c r="L140" s="176">
        <v>15</v>
      </c>
      <c r="M140" s="176">
        <f>G140*(1+L140/100)</f>
        <v>0</v>
      </c>
      <c r="N140" s="174">
        <v>4.8999999999999998E-4</v>
      </c>
      <c r="O140" s="174">
        <f>ROUND(E140*N140,2)</f>
        <v>0.14000000000000001</v>
      </c>
      <c r="P140" s="174">
        <v>0.04</v>
      </c>
      <c r="Q140" s="174">
        <f>ROUND(E140*P140,2)</f>
        <v>11.2</v>
      </c>
      <c r="R140" s="176" t="s">
        <v>759</v>
      </c>
      <c r="S140" s="176" t="s">
        <v>327</v>
      </c>
      <c r="T140" s="177" t="s">
        <v>327</v>
      </c>
      <c r="U140" s="156">
        <v>0.77939999999999998</v>
      </c>
      <c r="V140" s="156">
        <f>ROUND(E140*U140,2)</f>
        <v>218.23</v>
      </c>
      <c r="W140" s="156"/>
      <c r="X140" s="156" t="s">
        <v>761</v>
      </c>
      <c r="Y140" s="145"/>
      <c r="Z140" s="145"/>
      <c r="AA140" s="145"/>
      <c r="AB140" s="145"/>
      <c r="AC140" s="145"/>
      <c r="AD140" s="145"/>
      <c r="AE140" s="145"/>
      <c r="AF140" s="145"/>
      <c r="AG140" s="145" t="s">
        <v>762</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4960</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x14ac:dyDescent="0.25">
      <c r="A142" s="164" t="s">
        <v>322</v>
      </c>
      <c r="B142" s="165" t="s">
        <v>206</v>
      </c>
      <c r="C142" s="179" t="s">
        <v>207</v>
      </c>
      <c r="D142" s="166"/>
      <c r="E142" s="167"/>
      <c r="F142" s="168"/>
      <c r="G142" s="168">
        <f>SUMIF(AG143:AG151,"&lt;&gt;NOR",G143:G151)</f>
        <v>0</v>
      </c>
      <c r="H142" s="168"/>
      <c r="I142" s="168">
        <f>SUM(I143:I151)</f>
        <v>0</v>
      </c>
      <c r="J142" s="168"/>
      <c r="K142" s="168">
        <f>SUM(K143:K151)</f>
        <v>0</v>
      </c>
      <c r="L142" s="168"/>
      <c r="M142" s="168">
        <f>SUM(M143:M151)</f>
        <v>0</v>
      </c>
      <c r="N142" s="167"/>
      <c r="O142" s="167">
        <f>SUM(O143:O151)</f>
        <v>0</v>
      </c>
      <c r="P142" s="167"/>
      <c r="Q142" s="167">
        <f>SUM(Q143:Q151)</f>
        <v>0</v>
      </c>
      <c r="R142" s="168"/>
      <c r="S142" s="168"/>
      <c r="T142" s="169"/>
      <c r="U142" s="163"/>
      <c r="V142" s="163">
        <f>SUM(V143:V151)</f>
        <v>14.9</v>
      </c>
      <c r="W142" s="163"/>
      <c r="X142" s="163"/>
      <c r="AG142" t="s">
        <v>323</v>
      </c>
    </row>
    <row r="143" spans="1:60" outlineLevel="1" x14ac:dyDescent="0.25">
      <c r="A143" s="171">
        <v>37</v>
      </c>
      <c r="B143" s="172" t="s">
        <v>4963</v>
      </c>
      <c r="C143" s="180" t="s">
        <v>4964</v>
      </c>
      <c r="D143" s="173" t="s">
        <v>701</v>
      </c>
      <c r="E143" s="174">
        <v>10</v>
      </c>
      <c r="F143" s="175"/>
      <c r="G143" s="176">
        <f>ROUND(E143*F143,2)</f>
        <v>0</v>
      </c>
      <c r="H143" s="175"/>
      <c r="I143" s="176">
        <f>ROUND(E143*H143,2)</f>
        <v>0</v>
      </c>
      <c r="J143" s="175"/>
      <c r="K143" s="176">
        <f>ROUND(E143*J143,2)</f>
        <v>0</v>
      </c>
      <c r="L143" s="176">
        <v>15</v>
      </c>
      <c r="M143" s="176">
        <f>G143*(1+L143/100)</f>
        <v>0</v>
      </c>
      <c r="N143" s="174">
        <v>5.0000000000000002E-5</v>
      </c>
      <c r="O143" s="174">
        <f>ROUND(E143*N143,2)</f>
        <v>0</v>
      </c>
      <c r="P143" s="174">
        <v>0</v>
      </c>
      <c r="Q143" s="174">
        <f>ROUND(E143*P143,2)</f>
        <v>0</v>
      </c>
      <c r="R143" s="176" t="s">
        <v>3064</v>
      </c>
      <c r="S143" s="176" t="s">
        <v>327</v>
      </c>
      <c r="T143" s="177" t="s">
        <v>327</v>
      </c>
      <c r="U143" s="156">
        <v>0.5</v>
      </c>
      <c r="V143" s="156">
        <f>ROUND(E143*U143,2)</f>
        <v>5</v>
      </c>
      <c r="W143" s="156"/>
      <c r="X143" s="156" t="s">
        <v>373</v>
      </c>
      <c r="Y143" s="145"/>
      <c r="Z143" s="145"/>
      <c r="AA143" s="145"/>
      <c r="AB143" s="145"/>
      <c r="AC143" s="145"/>
      <c r="AD143" s="145"/>
      <c r="AE143" s="145"/>
      <c r="AF143" s="145"/>
      <c r="AG143" s="145" t="s">
        <v>374</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4965</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78" t="str">
        <f>C144</f>
        <v>Montáž manžety ke stěně nebo stropu pomocí rozpěrné hmoždinky se šroubem. Cena obsahuje i dodávku manžety a spojovacích prostředků.</v>
      </c>
      <c r="BB144" s="145"/>
      <c r="BC144" s="145"/>
      <c r="BD144" s="145"/>
      <c r="BE144" s="145"/>
      <c r="BF144" s="145"/>
      <c r="BG144" s="145"/>
      <c r="BH144" s="145"/>
    </row>
    <row r="145" spans="1:60" outlineLevel="1" x14ac:dyDescent="0.25">
      <c r="A145" s="171">
        <v>38</v>
      </c>
      <c r="B145" s="172" t="s">
        <v>4966</v>
      </c>
      <c r="C145" s="180" t="s">
        <v>4967</v>
      </c>
      <c r="D145" s="173" t="s">
        <v>701</v>
      </c>
      <c r="E145" s="174">
        <v>18</v>
      </c>
      <c r="F145" s="175"/>
      <c r="G145" s="176">
        <f>ROUND(E145*F145,2)</f>
        <v>0</v>
      </c>
      <c r="H145" s="175"/>
      <c r="I145" s="176">
        <f>ROUND(E145*H145,2)</f>
        <v>0</v>
      </c>
      <c r="J145" s="175"/>
      <c r="K145" s="176">
        <f>ROUND(E145*J145,2)</f>
        <v>0</v>
      </c>
      <c r="L145" s="176">
        <v>15</v>
      </c>
      <c r="M145" s="176">
        <f>G145*(1+L145/100)</f>
        <v>0</v>
      </c>
      <c r="N145" s="174">
        <v>5.0000000000000002E-5</v>
      </c>
      <c r="O145" s="174">
        <f>ROUND(E145*N145,2)</f>
        <v>0</v>
      </c>
      <c r="P145" s="174">
        <v>0</v>
      </c>
      <c r="Q145" s="174">
        <f>ROUND(E145*P145,2)</f>
        <v>0</v>
      </c>
      <c r="R145" s="176" t="s">
        <v>3064</v>
      </c>
      <c r="S145" s="176" t="s">
        <v>327</v>
      </c>
      <c r="T145" s="177" t="s">
        <v>327</v>
      </c>
      <c r="U145" s="156">
        <v>0.55000000000000004</v>
      </c>
      <c r="V145" s="156">
        <f>ROUND(E145*U145,2)</f>
        <v>9.9</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4965</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78" t="str">
        <f>C146</f>
        <v>Montáž manžety ke stěně nebo stropu pomocí rozpěrné hmoždinky se šroubem. Cena obsahuje i dodávku manžety a spojovacích prostředků.</v>
      </c>
      <c r="BB146" s="145"/>
      <c r="BC146" s="145"/>
      <c r="BD146" s="145"/>
      <c r="BE146" s="145"/>
      <c r="BF146" s="145"/>
      <c r="BG146" s="145"/>
      <c r="BH146" s="145"/>
    </row>
    <row r="147" spans="1:60" outlineLevel="1" x14ac:dyDescent="0.25">
      <c r="A147" s="171">
        <v>39</v>
      </c>
      <c r="B147" s="172" t="s">
        <v>3491</v>
      </c>
      <c r="C147" s="180" t="s">
        <v>3492</v>
      </c>
      <c r="D147" s="173" t="s">
        <v>505</v>
      </c>
      <c r="E147" s="174">
        <v>1.4E-3</v>
      </c>
      <c r="F147" s="175"/>
      <c r="G147" s="176">
        <f>ROUND(E147*F147,2)</f>
        <v>0</v>
      </c>
      <c r="H147" s="175"/>
      <c r="I147" s="176">
        <f>ROUND(E147*H147,2)</f>
        <v>0</v>
      </c>
      <c r="J147" s="175"/>
      <c r="K147" s="176">
        <f>ROUND(E147*J147,2)</f>
        <v>0</v>
      </c>
      <c r="L147" s="176">
        <v>15</v>
      </c>
      <c r="M147" s="176">
        <f>G147*(1+L147/100)</f>
        <v>0</v>
      </c>
      <c r="N147" s="174">
        <v>0</v>
      </c>
      <c r="O147" s="174">
        <f>ROUND(E147*N147,2)</f>
        <v>0</v>
      </c>
      <c r="P147" s="174">
        <v>0</v>
      </c>
      <c r="Q147" s="174">
        <f>ROUND(E147*P147,2)</f>
        <v>0</v>
      </c>
      <c r="R147" s="176" t="s">
        <v>3064</v>
      </c>
      <c r="S147" s="176" t="s">
        <v>327</v>
      </c>
      <c r="T147" s="177" t="s">
        <v>327</v>
      </c>
      <c r="U147" s="156">
        <v>1.831</v>
      </c>
      <c r="V147" s="156">
        <f>ROUND(E147*U147,2)</f>
        <v>0</v>
      </c>
      <c r="W147" s="156"/>
      <c r="X147" s="156" t="s">
        <v>2679</v>
      </c>
      <c r="Y147" s="145"/>
      <c r="Z147" s="145"/>
      <c r="AA147" s="145"/>
      <c r="AB147" s="145"/>
      <c r="AC147" s="145"/>
      <c r="AD147" s="145"/>
      <c r="AE147" s="145"/>
      <c r="AF147" s="145"/>
      <c r="AG147" s="145" t="s">
        <v>2680</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3148</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376</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2682</v>
      </c>
      <c r="D149" s="161"/>
      <c r="E149" s="162"/>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1" t="s">
        <v>4968</v>
      </c>
      <c r="D150" s="161"/>
      <c r="E150" s="162"/>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4969</v>
      </c>
      <c r="D151" s="161"/>
      <c r="E151" s="162">
        <v>1.4E-3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208</v>
      </c>
      <c r="C152" s="179" t="s">
        <v>209</v>
      </c>
      <c r="D152" s="166"/>
      <c r="E152" s="167"/>
      <c r="F152" s="168"/>
      <c r="G152" s="168">
        <f>SUMIF(AG153:AG229,"&lt;&gt;NOR",G153:G229)</f>
        <v>0</v>
      </c>
      <c r="H152" s="168"/>
      <c r="I152" s="168">
        <f>SUM(I153:I229)</f>
        <v>0</v>
      </c>
      <c r="J152" s="168"/>
      <c r="K152" s="168">
        <f>SUM(K153:K229)</f>
        <v>0</v>
      </c>
      <c r="L152" s="168"/>
      <c r="M152" s="168">
        <f>SUM(M153:M229)</f>
        <v>0</v>
      </c>
      <c r="N152" s="167"/>
      <c r="O152" s="167">
        <f>SUM(O153:O229)</f>
        <v>2.4999999999999996</v>
      </c>
      <c r="P152" s="167"/>
      <c r="Q152" s="167">
        <f>SUM(Q153:Q229)</f>
        <v>0</v>
      </c>
      <c r="R152" s="168"/>
      <c r="S152" s="168"/>
      <c r="T152" s="169"/>
      <c r="U152" s="163"/>
      <c r="V152" s="163">
        <f>SUM(V153:V229)</f>
        <v>899.27</v>
      </c>
      <c r="W152" s="163"/>
      <c r="X152" s="163"/>
      <c r="AG152" t="s">
        <v>323</v>
      </c>
    </row>
    <row r="153" spans="1:60" outlineLevel="1" x14ac:dyDescent="0.25">
      <c r="A153" s="171">
        <v>40</v>
      </c>
      <c r="B153" s="172" t="s">
        <v>4970</v>
      </c>
      <c r="C153" s="180" t="s">
        <v>4971</v>
      </c>
      <c r="D153" s="173" t="s">
        <v>758</v>
      </c>
      <c r="E153" s="174">
        <v>20</v>
      </c>
      <c r="F153" s="175"/>
      <c r="G153" s="176">
        <f>ROUND(E153*F153,2)</f>
        <v>0</v>
      </c>
      <c r="H153" s="175"/>
      <c r="I153" s="176">
        <f>ROUND(E153*H153,2)</f>
        <v>0</v>
      </c>
      <c r="J153" s="175"/>
      <c r="K153" s="176">
        <f>ROUND(E153*J153,2)</f>
        <v>0</v>
      </c>
      <c r="L153" s="176">
        <v>15</v>
      </c>
      <c r="M153" s="176">
        <f>G153*(1+L153/100)</f>
        <v>0</v>
      </c>
      <c r="N153" s="174">
        <v>3.4000000000000002E-4</v>
      </c>
      <c r="O153" s="174">
        <f>ROUND(E153*N153,2)</f>
        <v>0.01</v>
      </c>
      <c r="P153" s="174">
        <v>0</v>
      </c>
      <c r="Q153" s="174">
        <f>ROUND(E153*P153,2)</f>
        <v>0</v>
      </c>
      <c r="R153" s="176" t="s">
        <v>3497</v>
      </c>
      <c r="S153" s="176" t="s">
        <v>327</v>
      </c>
      <c r="T153" s="177" t="s">
        <v>327</v>
      </c>
      <c r="U153" s="156">
        <v>0.32</v>
      </c>
      <c r="V153" s="156">
        <f>ROUND(E153*U153,2)</f>
        <v>6.4</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4972</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376</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61" t="s">
        <v>4973</v>
      </c>
      <c r="D155" s="262"/>
      <c r="E155" s="262"/>
      <c r="F155" s="262"/>
      <c r="G155" s="262"/>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41</v>
      </c>
      <c r="B156" s="172" t="s">
        <v>4974</v>
      </c>
      <c r="C156" s="180" t="s">
        <v>4975</v>
      </c>
      <c r="D156" s="173" t="s">
        <v>758</v>
      </c>
      <c r="E156" s="174">
        <v>110</v>
      </c>
      <c r="F156" s="175"/>
      <c r="G156" s="176">
        <f>ROUND(E156*F156,2)</f>
        <v>0</v>
      </c>
      <c r="H156" s="175"/>
      <c r="I156" s="176">
        <f>ROUND(E156*H156,2)</f>
        <v>0</v>
      </c>
      <c r="J156" s="175"/>
      <c r="K156" s="176">
        <f>ROUND(E156*J156,2)</f>
        <v>0</v>
      </c>
      <c r="L156" s="176">
        <v>15</v>
      </c>
      <c r="M156" s="176">
        <f>G156*(1+L156/100)</f>
        <v>0</v>
      </c>
      <c r="N156" s="174">
        <v>3.8000000000000002E-4</v>
      </c>
      <c r="O156" s="174">
        <f>ROUND(E156*N156,2)</f>
        <v>0.04</v>
      </c>
      <c r="P156" s="174">
        <v>0</v>
      </c>
      <c r="Q156" s="174">
        <f>ROUND(E156*P156,2)</f>
        <v>0</v>
      </c>
      <c r="R156" s="176" t="s">
        <v>3497</v>
      </c>
      <c r="S156" s="176" t="s">
        <v>327</v>
      </c>
      <c r="T156" s="177" t="s">
        <v>327</v>
      </c>
      <c r="U156" s="156">
        <v>0.32</v>
      </c>
      <c r="V156" s="156">
        <f>ROUND(E156*U156,2)</f>
        <v>35.200000000000003</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4972</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61" t="s">
        <v>4973</v>
      </c>
      <c r="D158" s="262"/>
      <c r="E158" s="262"/>
      <c r="F158" s="262"/>
      <c r="G158" s="262"/>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42</v>
      </c>
      <c r="B159" s="172" t="s">
        <v>4976</v>
      </c>
      <c r="C159" s="180" t="s">
        <v>4977</v>
      </c>
      <c r="D159" s="173" t="s">
        <v>758</v>
      </c>
      <c r="E159" s="174">
        <v>26</v>
      </c>
      <c r="F159" s="175"/>
      <c r="G159" s="176">
        <f>ROUND(E159*F159,2)</f>
        <v>0</v>
      </c>
      <c r="H159" s="175"/>
      <c r="I159" s="176">
        <f>ROUND(E159*H159,2)</f>
        <v>0</v>
      </c>
      <c r="J159" s="175"/>
      <c r="K159" s="176">
        <f>ROUND(E159*J159,2)</f>
        <v>0</v>
      </c>
      <c r="L159" s="176">
        <v>15</v>
      </c>
      <c r="M159" s="176">
        <f>G159*(1+L159/100)</f>
        <v>0</v>
      </c>
      <c r="N159" s="174">
        <v>4.6999999999999999E-4</v>
      </c>
      <c r="O159" s="174">
        <f>ROUND(E159*N159,2)</f>
        <v>0.01</v>
      </c>
      <c r="P159" s="174">
        <v>0</v>
      </c>
      <c r="Q159" s="174">
        <f>ROUND(E159*P159,2)</f>
        <v>0</v>
      </c>
      <c r="R159" s="176" t="s">
        <v>3497</v>
      </c>
      <c r="S159" s="176" t="s">
        <v>327</v>
      </c>
      <c r="T159" s="177" t="s">
        <v>327</v>
      </c>
      <c r="U159" s="156">
        <v>0.35899999999999999</v>
      </c>
      <c r="V159" s="156">
        <f>ROUND(E159*U159,2)</f>
        <v>9.33</v>
      </c>
      <c r="W159" s="156"/>
      <c r="X159" s="156" t="s">
        <v>373</v>
      </c>
      <c r="Y159" s="145"/>
      <c r="Z159" s="145"/>
      <c r="AA159" s="145"/>
      <c r="AB159" s="145"/>
      <c r="AC159" s="145"/>
      <c r="AD159" s="145"/>
      <c r="AE159" s="145"/>
      <c r="AF159" s="145"/>
      <c r="AG159" s="145" t="s">
        <v>374</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4972</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61" t="s">
        <v>4973</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43</v>
      </c>
      <c r="B162" s="172" t="s">
        <v>4978</v>
      </c>
      <c r="C162" s="180" t="s">
        <v>4979</v>
      </c>
      <c r="D162" s="173" t="s">
        <v>758</v>
      </c>
      <c r="E162" s="174">
        <v>48</v>
      </c>
      <c r="F162" s="175"/>
      <c r="G162" s="176">
        <f>ROUND(E162*F162,2)</f>
        <v>0</v>
      </c>
      <c r="H162" s="175"/>
      <c r="I162" s="176">
        <f>ROUND(E162*H162,2)</f>
        <v>0</v>
      </c>
      <c r="J162" s="175"/>
      <c r="K162" s="176">
        <f>ROUND(E162*J162,2)</f>
        <v>0</v>
      </c>
      <c r="L162" s="176">
        <v>15</v>
      </c>
      <c r="M162" s="176">
        <f>G162*(1+L162/100)</f>
        <v>0</v>
      </c>
      <c r="N162" s="174">
        <v>6.9999999999999999E-4</v>
      </c>
      <c r="O162" s="174">
        <f>ROUND(E162*N162,2)</f>
        <v>0.03</v>
      </c>
      <c r="P162" s="174">
        <v>0</v>
      </c>
      <c r="Q162" s="174">
        <f>ROUND(E162*P162,2)</f>
        <v>0</v>
      </c>
      <c r="R162" s="176" t="s">
        <v>3497</v>
      </c>
      <c r="S162" s="176" t="s">
        <v>327</v>
      </c>
      <c r="T162" s="177" t="s">
        <v>327</v>
      </c>
      <c r="U162" s="156">
        <v>0.45200000000000001</v>
      </c>
      <c r="V162" s="156">
        <f>ROUND(E162*U162,2)</f>
        <v>21.7</v>
      </c>
      <c r="W162" s="156"/>
      <c r="X162" s="156" t="s">
        <v>373</v>
      </c>
      <c r="Y162" s="145"/>
      <c r="Z162" s="145"/>
      <c r="AA162" s="145"/>
      <c r="AB162" s="145"/>
      <c r="AC162" s="145"/>
      <c r="AD162" s="145"/>
      <c r="AE162" s="145"/>
      <c r="AF162" s="145"/>
      <c r="AG162" s="145" t="s">
        <v>374</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4972</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376</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4973</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1">
        <v>44</v>
      </c>
      <c r="B165" s="172" t="s">
        <v>4980</v>
      </c>
      <c r="C165" s="180" t="s">
        <v>4981</v>
      </c>
      <c r="D165" s="173" t="s">
        <v>758</v>
      </c>
      <c r="E165" s="174">
        <v>72</v>
      </c>
      <c r="F165" s="175"/>
      <c r="G165" s="176">
        <f>ROUND(E165*F165,2)</f>
        <v>0</v>
      </c>
      <c r="H165" s="175"/>
      <c r="I165" s="176">
        <f>ROUND(E165*H165,2)</f>
        <v>0</v>
      </c>
      <c r="J165" s="175"/>
      <c r="K165" s="176">
        <f>ROUND(E165*J165,2)</f>
        <v>0</v>
      </c>
      <c r="L165" s="176">
        <v>15</v>
      </c>
      <c r="M165" s="176">
        <f>G165*(1+L165/100)</f>
        <v>0</v>
      </c>
      <c r="N165" s="174">
        <v>1.5200000000000001E-3</v>
      </c>
      <c r="O165" s="174">
        <f>ROUND(E165*N165,2)</f>
        <v>0.11</v>
      </c>
      <c r="P165" s="174">
        <v>0</v>
      </c>
      <c r="Q165" s="174">
        <f>ROUND(E165*P165,2)</f>
        <v>0</v>
      </c>
      <c r="R165" s="176" t="s">
        <v>3497</v>
      </c>
      <c r="S165" s="176" t="s">
        <v>327</v>
      </c>
      <c r="T165" s="177" t="s">
        <v>327</v>
      </c>
      <c r="U165" s="156">
        <v>1.173</v>
      </c>
      <c r="V165" s="156">
        <f>ROUND(E165*U165,2)</f>
        <v>84.46</v>
      </c>
      <c r="W165" s="156"/>
      <c r="X165" s="156" t="s">
        <v>373</v>
      </c>
      <c r="Y165" s="145"/>
      <c r="Z165" s="145"/>
      <c r="AA165" s="145"/>
      <c r="AB165" s="145"/>
      <c r="AC165" s="145"/>
      <c r="AD165" s="145"/>
      <c r="AE165" s="145"/>
      <c r="AF165" s="145"/>
      <c r="AG165" s="145" t="s">
        <v>374</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70" t="s">
        <v>4972</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376</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61" t="s">
        <v>4973</v>
      </c>
      <c r="D167" s="262"/>
      <c r="E167" s="262"/>
      <c r="F167" s="262"/>
      <c r="G167" s="262"/>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1">
        <v>45</v>
      </c>
      <c r="B168" s="172" t="s">
        <v>4982</v>
      </c>
      <c r="C168" s="180" t="s">
        <v>4983</v>
      </c>
      <c r="D168" s="173" t="s">
        <v>758</v>
      </c>
      <c r="E168" s="174">
        <v>12</v>
      </c>
      <c r="F168" s="175"/>
      <c r="G168" s="176">
        <f>ROUND(E168*F168,2)</f>
        <v>0</v>
      </c>
      <c r="H168" s="175"/>
      <c r="I168" s="176">
        <f>ROUND(E168*H168,2)</f>
        <v>0</v>
      </c>
      <c r="J168" s="175"/>
      <c r="K168" s="176">
        <f>ROUND(E168*J168,2)</f>
        <v>0</v>
      </c>
      <c r="L168" s="176">
        <v>15</v>
      </c>
      <c r="M168" s="176">
        <f>G168*(1+L168/100)</f>
        <v>0</v>
      </c>
      <c r="N168" s="174">
        <v>5.1999999999999995E-4</v>
      </c>
      <c r="O168" s="174">
        <f>ROUND(E168*N168,2)</f>
        <v>0.01</v>
      </c>
      <c r="P168" s="174">
        <v>0</v>
      </c>
      <c r="Q168" s="174">
        <f>ROUND(E168*P168,2)</f>
        <v>0</v>
      </c>
      <c r="R168" s="176" t="s">
        <v>3497</v>
      </c>
      <c r="S168" s="176" t="s">
        <v>327</v>
      </c>
      <c r="T168" s="177" t="s">
        <v>327</v>
      </c>
      <c r="U168" s="156">
        <v>0.52900000000000003</v>
      </c>
      <c r="V168" s="156">
        <f>ROUND(E168*U168,2)</f>
        <v>6.35</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4972</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376</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61" t="s">
        <v>4984</v>
      </c>
      <c r="D170" s="262"/>
      <c r="E170" s="262"/>
      <c r="F170" s="262"/>
      <c r="G170" s="262"/>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61" t="s">
        <v>4985</v>
      </c>
      <c r="D171" s="262"/>
      <c r="E171" s="262"/>
      <c r="F171" s="262"/>
      <c r="G171" s="262"/>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46</v>
      </c>
      <c r="B172" s="172" t="s">
        <v>4986</v>
      </c>
      <c r="C172" s="180" t="s">
        <v>4987</v>
      </c>
      <c r="D172" s="173" t="s">
        <v>758</v>
      </c>
      <c r="E172" s="174">
        <v>12</v>
      </c>
      <c r="F172" s="175"/>
      <c r="G172" s="176">
        <f>ROUND(E172*F172,2)</f>
        <v>0</v>
      </c>
      <c r="H172" s="175"/>
      <c r="I172" s="176">
        <f>ROUND(E172*H172,2)</f>
        <v>0</v>
      </c>
      <c r="J172" s="175"/>
      <c r="K172" s="176">
        <f>ROUND(E172*J172,2)</f>
        <v>0</v>
      </c>
      <c r="L172" s="176">
        <v>15</v>
      </c>
      <c r="M172" s="176">
        <f>G172*(1+L172/100)</f>
        <v>0</v>
      </c>
      <c r="N172" s="174">
        <v>7.7999999999999999E-4</v>
      </c>
      <c r="O172" s="174">
        <f>ROUND(E172*N172,2)</f>
        <v>0.01</v>
      </c>
      <c r="P172" s="174">
        <v>0</v>
      </c>
      <c r="Q172" s="174">
        <f>ROUND(E172*P172,2)</f>
        <v>0</v>
      </c>
      <c r="R172" s="176" t="s">
        <v>3497</v>
      </c>
      <c r="S172" s="176" t="s">
        <v>327</v>
      </c>
      <c r="T172" s="177" t="s">
        <v>327</v>
      </c>
      <c r="U172" s="156">
        <v>0.81899999999999995</v>
      </c>
      <c r="V172" s="156">
        <f>ROUND(E172*U172,2)</f>
        <v>9.83</v>
      </c>
      <c r="W172" s="156"/>
      <c r="X172" s="156" t="s">
        <v>373</v>
      </c>
      <c r="Y172" s="145"/>
      <c r="Z172" s="145"/>
      <c r="AA172" s="145"/>
      <c r="AB172" s="145"/>
      <c r="AC172" s="145"/>
      <c r="AD172" s="145"/>
      <c r="AE172" s="145"/>
      <c r="AF172" s="145"/>
      <c r="AG172" s="145" t="s">
        <v>374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70" t="s">
        <v>4972</v>
      </c>
      <c r="D173" s="271"/>
      <c r="E173" s="271"/>
      <c r="F173" s="271"/>
      <c r="G173" s="271"/>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376</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61" t="s">
        <v>4984</v>
      </c>
      <c r="D174" s="262"/>
      <c r="E174" s="262"/>
      <c r="F174" s="262"/>
      <c r="G174" s="262"/>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61" t="s">
        <v>4985</v>
      </c>
      <c r="D175" s="262"/>
      <c r="E175" s="262"/>
      <c r="F175" s="262"/>
      <c r="G175" s="262"/>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47</v>
      </c>
      <c r="B176" s="172" t="s">
        <v>4988</v>
      </c>
      <c r="C176" s="180" t="s">
        <v>4989</v>
      </c>
      <c r="D176" s="173" t="s">
        <v>758</v>
      </c>
      <c r="E176" s="174">
        <v>50</v>
      </c>
      <c r="F176" s="175"/>
      <c r="G176" s="176">
        <f>ROUND(E176*F176,2)</f>
        <v>0</v>
      </c>
      <c r="H176" s="175"/>
      <c r="I176" s="176">
        <f>ROUND(E176*H176,2)</f>
        <v>0</v>
      </c>
      <c r="J176" s="175"/>
      <c r="K176" s="176">
        <f>ROUND(E176*J176,2)</f>
        <v>0</v>
      </c>
      <c r="L176" s="176">
        <v>15</v>
      </c>
      <c r="M176" s="176">
        <f>G176*(1+L176/100)</f>
        <v>0</v>
      </c>
      <c r="N176" s="174">
        <v>1.31E-3</v>
      </c>
      <c r="O176" s="174">
        <f>ROUND(E176*N176,2)</f>
        <v>7.0000000000000007E-2</v>
      </c>
      <c r="P176" s="174">
        <v>0</v>
      </c>
      <c r="Q176" s="174">
        <f>ROUND(E176*P176,2)</f>
        <v>0</v>
      </c>
      <c r="R176" s="176" t="s">
        <v>3497</v>
      </c>
      <c r="S176" s="176" t="s">
        <v>327</v>
      </c>
      <c r="T176" s="177" t="s">
        <v>327</v>
      </c>
      <c r="U176" s="156">
        <v>0.79700000000000004</v>
      </c>
      <c r="V176" s="156">
        <f>ROUND(E176*U176,2)</f>
        <v>39.85</v>
      </c>
      <c r="W176" s="156"/>
      <c r="X176" s="156" t="s">
        <v>373</v>
      </c>
      <c r="Y176" s="145"/>
      <c r="Z176" s="145"/>
      <c r="AA176" s="145"/>
      <c r="AB176" s="145"/>
      <c r="AC176" s="145"/>
      <c r="AD176" s="145"/>
      <c r="AE176" s="145"/>
      <c r="AF176" s="145"/>
      <c r="AG176" s="145" t="s">
        <v>374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4972</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376</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61" t="s">
        <v>4984</v>
      </c>
      <c r="D178" s="262"/>
      <c r="E178" s="262"/>
      <c r="F178" s="262"/>
      <c r="G178" s="262"/>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61" t="s">
        <v>4985</v>
      </c>
      <c r="D179" s="262"/>
      <c r="E179" s="262"/>
      <c r="F179" s="262"/>
      <c r="G179" s="262"/>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48</v>
      </c>
      <c r="B180" s="172" t="s">
        <v>4990</v>
      </c>
      <c r="C180" s="180" t="s">
        <v>4991</v>
      </c>
      <c r="D180" s="173" t="s">
        <v>758</v>
      </c>
      <c r="E180" s="174">
        <v>42</v>
      </c>
      <c r="F180" s="175"/>
      <c r="G180" s="176">
        <f>ROUND(E180*F180,2)</f>
        <v>0</v>
      </c>
      <c r="H180" s="175"/>
      <c r="I180" s="176">
        <f>ROUND(E180*H180,2)</f>
        <v>0</v>
      </c>
      <c r="J180" s="175"/>
      <c r="K180" s="176">
        <f>ROUND(E180*J180,2)</f>
        <v>0</v>
      </c>
      <c r="L180" s="176">
        <v>15</v>
      </c>
      <c r="M180" s="176">
        <f>G180*(1+L180/100)</f>
        <v>0</v>
      </c>
      <c r="N180" s="174">
        <v>6.9999999999999999E-4</v>
      </c>
      <c r="O180" s="174">
        <f>ROUND(E180*N180,2)</f>
        <v>0.03</v>
      </c>
      <c r="P180" s="174">
        <v>0</v>
      </c>
      <c r="Q180" s="174">
        <f>ROUND(E180*P180,2)</f>
        <v>0</v>
      </c>
      <c r="R180" s="176" t="s">
        <v>3497</v>
      </c>
      <c r="S180" s="176" t="s">
        <v>327</v>
      </c>
      <c r="T180" s="177" t="s">
        <v>327</v>
      </c>
      <c r="U180" s="156">
        <v>0.36399999999999999</v>
      </c>
      <c r="V180" s="156">
        <f>ROUND(E180*U180,2)</f>
        <v>15.29</v>
      </c>
      <c r="W180" s="156"/>
      <c r="X180" s="156" t="s">
        <v>373</v>
      </c>
      <c r="Y180" s="145"/>
      <c r="Z180" s="145"/>
      <c r="AA180" s="145"/>
      <c r="AB180" s="145"/>
      <c r="AC180" s="145"/>
      <c r="AD180" s="145"/>
      <c r="AE180" s="145"/>
      <c r="AF180" s="145"/>
      <c r="AG180" s="145" t="s">
        <v>374</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70" t="s">
        <v>4972</v>
      </c>
      <c r="D181" s="271"/>
      <c r="E181" s="271"/>
      <c r="F181" s="271"/>
      <c r="G181" s="271"/>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376</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61" t="s">
        <v>4984</v>
      </c>
      <c r="D182" s="262"/>
      <c r="E182" s="262"/>
      <c r="F182" s="262"/>
      <c r="G182" s="262"/>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61" t="s">
        <v>4985</v>
      </c>
      <c r="D183" s="262"/>
      <c r="E183" s="262"/>
      <c r="F183" s="262"/>
      <c r="G183" s="262"/>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49</v>
      </c>
      <c r="B184" s="172" t="s">
        <v>4992</v>
      </c>
      <c r="C184" s="180" t="s">
        <v>4993</v>
      </c>
      <c r="D184" s="173" t="s">
        <v>758</v>
      </c>
      <c r="E184" s="174">
        <v>130</v>
      </c>
      <c r="F184" s="175"/>
      <c r="G184" s="176">
        <f>ROUND(E184*F184,2)</f>
        <v>0</v>
      </c>
      <c r="H184" s="175"/>
      <c r="I184" s="176">
        <f>ROUND(E184*H184,2)</f>
        <v>0</v>
      </c>
      <c r="J184" s="175"/>
      <c r="K184" s="176">
        <f>ROUND(E184*J184,2)</f>
        <v>0</v>
      </c>
      <c r="L184" s="176">
        <v>15</v>
      </c>
      <c r="M184" s="176">
        <f>G184*(1+L184/100)</f>
        <v>0</v>
      </c>
      <c r="N184" s="174">
        <v>1.3600000000000001E-3</v>
      </c>
      <c r="O184" s="174">
        <f>ROUND(E184*N184,2)</f>
        <v>0.18</v>
      </c>
      <c r="P184" s="174">
        <v>0</v>
      </c>
      <c r="Q184" s="174">
        <f>ROUND(E184*P184,2)</f>
        <v>0</v>
      </c>
      <c r="R184" s="176" t="s">
        <v>3497</v>
      </c>
      <c r="S184" s="176" t="s">
        <v>327</v>
      </c>
      <c r="T184" s="177" t="s">
        <v>327</v>
      </c>
      <c r="U184" s="156">
        <v>0.43930000000000002</v>
      </c>
      <c r="V184" s="156">
        <f>ROUND(E184*U184,2)</f>
        <v>57.11</v>
      </c>
      <c r="W184" s="156"/>
      <c r="X184" s="156" t="s">
        <v>373</v>
      </c>
      <c r="Y184" s="145"/>
      <c r="Z184" s="145"/>
      <c r="AA184" s="145"/>
      <c r="AB184" s="145"/>
      <c r="AC184" s="145"/>
      <c r="AD184" s="145"/>
      <c r="AE184" s="145"/>
      <c r="AF184" s="145"/>
      <c r="AG184" s="145" t="s">
        <v>374</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4972</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376</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61" t="s">
        <v>4984</v>
      </c>
      <c r="D186" s="262"/>
      <c r="E186" s="262"/>
      <c r="F186" s="262"/>
      <c r="G186" s="262"/>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61" t="s">
        <v>4985</v>
      </c>
      <c r="D187" s="262"/>
      <c r="E187" s="262"/>
      <c r="F187" s="262"/>
      <c r="G187" s="262"/>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50</v>
      </c>
      <c r="B188" s="172" t="s">
        <v>4994</v>
      </c>
      <c r="C188" s="180" t="s">
        <v>4995</v>
      </c>
      <c r="D188" s="173" t="s">
        <v>758</v>
      </c>
      <c r="E188" s="174">
        <v>120</v>
      </c>
      <c r="F188" s="175"/>
      <c r="G188" s="176">
        <f>ROUND(E188*F188,2)</f>
        <v>0</v>
      </c>
      <c r="H188" s="175"/>
      <c r="I188" s="176">
        <f>ROUND(E188*H188,2)</f>
        <v>0</v>
      </c>
      <c r="J188" s="175"/>
      <c r="K188" s="176">
        <f>ROUND(E188*J188,2)</f>
        <v>0</v>
      </c>
      <c r="L188" s="176">
        <v>15</v>
      </c>
      <c r="M188" s="176">
        <f>G188*(1+L188/100)</f>
        <v>0</v>
      </c>
      <c r="N188" s="174">
        <v>2.0999999999999999E-3</v>
      </c>
      <c r="O188" s="174">
        <f>ROUND(E188*N188,2)</f>
        <v>0.25</v>
      </c>
      <c r="P188" s="174">
        <v>0</v>
      </c>
      <c r="Q188" s="174">
        <f>ROUND(E188*P188,2)</f>
        <v>0</v>
      </c>
      <c r="R188" s="176" t="s">
        <v>3497</v>
      </c>
      <c r="S188" s="176" t="s">
        <v>327</v>
      </c>
      <c r="T188" s="177" t="s">
        <v>327</v>
      </c>
      <c r="U188" s="156">
        <v>0.8</v>
      </c>
      <c r="V188" s="156">
        <f>ROUND(E188*U188,2)</f>
        <v>96</v>
      </c>
      <c r="W188" s="156"/>
      <c r="X188" s="156" t="s">
        <v>373</v>
      </c>
      <c r="Y188" s="145"/>
      <c r="Z188" s="145"/>
      <c r="AA188" s="145"/>
      <c r="AB188" s="145"/>
      <c r="AC188" s="145"/>
      <c r="AD188" s="145"/>
      <c r="AE188" s="145"/>
      <c r="AF188" s="145"/>
      <c r="AG188" s="145" t="s">
        <v>374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70" t="s">
        <v>4972</v>
      </c>
      <c r="D189" s="271"/>
      <c r="E189" s="271"/>
      <c r="F189" s="271"/>
      <c r="G189" s="271"/>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376</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261" t="s">
        <v>4973</v>
      </c>
      <c r="D190" s="262"/>
      <c r="E190" s="262"/>
      <c r="F190" s="262"/>
      <c r="G190" s="262"/>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51</v>
      </c>
      <c r="B191" s="172" t="s">
        <v>4996</v>
      </c>
      <c r="C191" s="180" t="s">
        <v>4997</v>
      </c>
      <c r="D191" s="173" t="s">
        <v>758</v>
      </c>
      <c r="E191" s="174">
        <v>350</v>
      </c>
      <c r="F191" s="175"/>
      <c r="G191" s="176">
        <f>ROUND(E191*F191,2)</f>
        <v>0</v>
      </c>
      <c r="H191" s="175"/>
      <c r="I191" s="176">
        <f>ROUND(E191*H191,2)</f>
        <v>0</v>
      </c>
      <c r="J191" s="175"/>
      <c r="K191" s="176">
        <f>ROUND(E191*J191,2)</f>
        <v>0</v>
      </c>
      <c r="L191" s="176">
        <v>15</v>
      </c>
      <c r="M191" s="176">
        <f>G191*(1+L191/100)</f>
        <v>0</v>
      </c>
      <c r="N191" s="174">
        <v>2.5200000000000001E-3</v>
      </c>
      <c r="O191" s="174">
        <f>ROUND(E191*N191,2)</f>
        <v>0.88</v>
      </c>
      <c r="P191" s="174">
        <v>0</v>
      </c>
      <c r="Q191" s="174">
        <f>ROUND(E191*P191,2)</f>
        <v>0</v>
      </c>
      <c r="R191" s="176" t="s">
        <v>3497</v>
      </c>
      <c r="S191" s="176" t="s">
        <v>327</v>
      </c>
      <c r="T191" s="177" t="s">
        <v>327</v>
      </c>
      <c r="U191" s="156">
        <v>0.8</v>
      </c>
      <c r="V191" s="156">
        <f>ROUND(E191*U191,2)</f>
        <v>280</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70" t="s">
        <v>4972</v>
      </c>
      <c r="D192" s="271"/>
      <c r="E192" s="271"/>
      <c r="F192" s="271"/>
      <c r="G192" s="271"/>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376</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61" t="s">
        <v>4973</v>
      </c>
      <c r="D193" s="262"/>
      <c r="E193" s="262"/>
      <c r="F193" s="262"/>
      <c r="G193" s="262"/>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52</v>
      </c>
      <c r="B194" s="172" t="s">
        <v>4998</v>
      </c>
      <c r="C194" s="180" t="s">
        <v>4999</v>
      </c>
      <c r="D194" s="173" t="s">
        <v>758</v>
      </c>
      <c r="E194" s="174">
        <v>110</v>
      </c>
      <c r="F194" s="175"/>
      <c r="G194" s="176">
        <f>ROUND(E194*F194,2)</f>
        <v>0</v>
      </c>
      <c r="H194" s="175"/>
      <c r="I194" s="176">
        <f>ROUND(E194*H194,2)</f>
        <v>0</v>
      </c>
      <c r="J194" s="175"/>
      <c r="K194" s="176">
        <f>ROUND(E194*J194,2)</f>
        <v>0</v>
      </c>
      <c r="L194" s="176">
        <v>15</v>
      </c>
      <c r="M194" s="176">
        <f>G194*(1+L194/100)</f>
        <v>0</v>
      </c>
      <c r="N194" s="174">
        <v>3.5699999999999998E-3</v>
      </c>
      <c r="O194" s="174">
        <f>ROUND(E194*N194,2)</f>
        <v>0.39</v>
      </c>
      <c r="P194" s="174">
        <v>0</v>
      </c>
      <c r="Q194" s="174">
        <f>ROUND(E194*P194,2)</f>
        <v>0</v>
      </c>
      <c r="R194" s="176" t="s">
        <v>3497</v>
      </c>
      <c r="S194" s="176" t="s">
        <v>327</v>
      </c>
      <c r="T194" s="177" t="s">
        <v>327</v>
      </c>
      <c r="U194" s="156">
        <v>0.55000000000000004</v>
      </c>
      <c r="V194" s="156">
        <f>ROUND(E194*U194,2)</f>
        <v>60.5</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4972</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376</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61" t="s">
        <v>4973</v>
      </c>
      <c r="D196" s="262"/>
      <c r="E196" s="262"/>
      <c r="F196" s="262"/>
      <c r="G196" s="262"/>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53</v>
      </c>
      <c r="B197" s="172" t="s">
        <v>5000</v>
      </c>
      <c r="C197" s="180" t="s">
        <v>5001</v>
      </c>
      <c r="D197" s="173" t="s">
        <v>758</v>
      </c>
      <c r="E197" s="174">
        <v>100</v>
      </c>
      <c r="F197" s="175"/>
      <c r="G197" s="176">
        <f>ROUND(E197*F197,2)</f>
        <v>0</v>
      </c>
      <c r="H197" s="175"/>
      <c r="I197" s="176">
        <f>ROUND(E197*H197,2)</f>
        <v>0</v>
      </c>
      <c r="J197" s="175"/>
      <c r="K197" s="176">
        <f>ROUND(E197*J197,2)</f>
        <v>0</v>
      </c>
      <c r="L197" s="176">
        <v>15</v>
      </c>
      <c r="M197" s="176">
        <f>G197*(1+L197/100)</f>
        <v>0</v>
      </c>
      <c r="N197" s="174">
        <v>4.0299999999999997E-3</v>
      </c>
      <c r="O197" s="174">
        <f>ROUND(E197*N197,2)</f>
        <v>0.4</v>
      </c>
      <c r="P197" s="174">
        <v>0</v>
      </c>
      <c r="Q197" s="174">
        <f>ROUND(E197*P197,2)</f>
        <v>0</v>
      </c>
      <c r="R197" s="176" t="s">
        <v>3497</v>
      </c>
      <c r="S197" s="176" t="s">
        <v>327</v>
      </c>
      <c r="T197" s="177" t="s">
        <v>327</v>
      </c>
      <c r="U197" s="156">
        <v>0.6</v>
      </c>
      <c r="V197" s="156">
        <f>ROUND(E197*U197,2)</f>
        <v>60</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70" t="s">
        <v>4972</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376</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61" t="s">
        <v>4973</v>
      </c>
      <c r="D199" s="262"/>
      <c r="E199" s="262"/>
      <c r="F199" s="262"/>
      <c r="G199" s="262"/>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54</v>
      </c>
      <c r="B200" s="172" t="s">
        <v>5002</v>
      </c>
      <c r="C200" s="180" t="s">
        <v>5003</v>
      </c>
      <c r="D200" s="173" t="s">
        <v>701</v>
      </c>
      <c r="E200" s="174">
        <v>7</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t="s">
        <v>3497</v>
      </c>
      <c r="S200" s="176" t="s">
        <v>327</v>
      </c>
      <c r="T200" s="177" t="s">
        <v>327</v>
      </c>
      <c r="U200" s="156">
        <v>0.14799999999999999</v>
      </c>
      <c r="V200" s="156">
        <f>ROUND(E200*U200,2)</f>
        <v>1.04</v>
      </c>
      <c r="W200" s="156"/>
      <c r="X200" s="156" t="s">
        <v>373</v>
      </c>
      <c r="Y200" s="145"/>
      <c r="Z200" s="145"/>
      <c r="AA200" s="145"/>
      <c r="AB200" s="145"/>
      <c r="AC200" s="145"/>
      <c r="AD200" s="145"/>
      <c r="AE200" s="145"/>
      <c r="AF200" s="145"/>
      <c r="AG200" s="145" t="s">
        <v>374</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70" t="s">
        <v>5004</v>
      </c>
      <c r="D201" s="271"/>
      <c r="E201" s="271"/>
      <c r="F201" s="271"/>
      <c r="G201" s="271"/>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376</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55</v>
      </c>
      <c r="B202" s="172" t="s">
        <v>5005</v>
      </c>
      <c r="C202" s="180" t="s">
        <v>5006</v>
      </c>
      <c r="D202" s="173" t="s">
        <v>701</v>
      </c>
      <c r="E202" s="174">
        <v>43</v>
      </c>
      <c r="F202" s="175"/>
      <c r="G202" s="176">
        <f>ROUND(E202*F202,2)</f>
        <v>0</v>
      </c>
      <c r="H202" s="175"/>
      <c r="I202" s="176">
        <f>ROUND(E202*H202,2)</f>
        <v>0</v>
      </c>
      <c r="J202" s="175"/>
      <c r="K202" s="176">
        <f>ROUND(E202*J202,2)</f>
        <v>0</v>
      </c>
      <c r="L202" s="176">
        <v>15</v>
      </c>
      <c r="M202" s="176">
        <f>G202*(1+L202/100)</f>
        <v>0</v>
      </c>
      <c r="N202" s="174">
        <v>0</v>
      </c>
      <c r="O202" s="174">
        <f>ROUND(E202*N202,2)</f>
        <v>0</v>
      </c>
      <c r="P202" s="174">
        <v>0</v>
      </c>
      <c r="Q202" s="174">
        <f>ROUND(E202*P202,2)</f>
        <v>0</v>
      </c>
      <c r="R202" s="176" t="s">
        <v>3497</v>
      </c>
      <c r="S202" s="176" t="s">
        <v>327</v>
      </c>
      <c r="T202" s="177" t="s">
        <v>327</v>
      </c>
      <c r="U202" s="156">
        <v>0.157</v>
      </c>
      <c r="V202" s="156">
        <f>ROUND(E202*U202,2)</f>
        <v>6.75</v>
      </c>
      <c r="W202" s="156"/>
      <c r="X202" s="156" t="s">
        <v>373</v>
      </c>
      <c r="Y202" s="145"/>
      <c r="Z202" s="145"/>
      <c r="AA202" s="145"/>
      <c r="AB202" s="145"/>
      <c r="AC202" s="145"/>
      <c r="AD202" s="145"/>
      <c r="AE202" s="145"/>
      <c r="AF202" s="145"/>
      <c r="AG202" s="145" t="s">
        <v>374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5004</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376</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1">
        <v>56</v>
      </c>
      <c r="B204" s="172" t="s">
        <v>5007</v>
      </c>
      <c r="C204" s="180" t="s">
        <v>5008</v>
      </c>
      <c r="D204" s="173" t="s">
        <v>701</v>
      </c>
      <c r="E204" s="174">
        <v>11</v>
      </c>
      <c r="F204" s="175"/>
      <c r="G204" s="176">
        <f>ROUND(E204*F204,2)</f>
        <v>0</v>
      </c>
      <c r="H204" s="175"/>
      <c r="I204" s="176">
        <f>ROUND(E204*H204,2)</f>
        <v>0</v>
      </c>
      <c r="J204" s="175"/>
      <c r="K204" s="176">
        <f>ROUND(E204*J204,2)</f>
        <v>0</v>
      </c>
      <c r="L204" s="176">
        <v>15</v>
      </c>
      <c r="M204" s="176">
        <f>G204*(1+L204/100)</f>
        <v>0</v>
      </c>
      <c r="N204" s="174">
        <v>0</v>
      </c>
      <c r="O204" s="174">
        <f>ROUND(E204*N204,2)</f>
        <v>0</v>
      </c>
      <c r="P204" s="174">
        <v>0</v>
      </c>
      <c r="Q204" s="174">
        <f>ROUND(E204*P204,2)</f>
        <v>0</v>
      </c>
      <c r="R204" s="176" t="s">
        <v>3497</v>
      </c>
      <c r="S204" s="176" t="s">
        <v>327</v>
      </c>
      <c r="T204" s="177" t="s">
        <v>327</v>
      </c>
      <c r="U204" s="156">
        <v>0.17399999999999999</v>
      </c>
      <c r="V204" s="156">
        <f>ROUND(E204*U204,2)</f>
        <v>1.91</v>
      </c>
      <c r="W204" s="156"/>
      <c r="X204" s="156" t="s">
        <v>373</v>
      </c>
      <c r="Y204" s="145"/>
      <c r="Z204" s="145"/>
      <c r="AA204" s="145"/>
      <c r="AB204" s="145"/>
      <c r="AC204" s="145"/>
      <c r="AD204" s="145"/>
      <c r="AE204" s="145"/>
      <c r="AF204" s="145"/>
      <c r="AG204" s="145" t="s">
        <v>374</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70" t="s">
        <v>5004</v>
      </c>
      <c r="D205" s="271"/>
      <c r="E205" s="271"/>
      <c r="F205" s="271"/>
      <c r="G205" s="271"/>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376</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57</v>
      </c>
      <c r="B206" s="172" t="s">
        <v>5009</v>
      </c>
      <c r="C206" s="180" t="s">
        <v>5010</v>
      </c>
      <c r="D206" s="173" t="s">
        <v>701</v>
      </c>
      <c r="E206" s="174">
        <v>21</v>
      </c>
      <c r="F206" s="175"/>
      <c r="G206" s="176">
        <f>ROUND(E206*F206,2)</f>
        <v>0</v>
      </c>
      <c r="H206" s="175"/>
      <c r="I206" s="176">
        <f>ROUND(E206*H206,2)</f>
        <v>0</v>
      </c>
      <c r="J206" s="175"/>
      <c r="K206" s="176">
        <f>ROUND(E206*J206,2)</f>
        <v>0</v>
      </c>
      <c r="L206" s="176">
        <v>15</v>
      </c>
      <c r="M206" s="176">
        <f>G206*(1+L206/100)</f>
        <v>0</v>
      </c>
      <c r="N206" s="174">
        <v>0</v>
      </c>
      <c r="O206" s="174">
        <f>ROUND(E206*N206,2)</f>
        <v>0</v>
      </c>
      <c r="P206" s="174">
        <v>0</v>
      </c>
      <c r="Q206" s="174">
        <f>ROUND(E206*P206,2)</f>
        <v>0</v>
      </c>
      <c r="R206" s="176" t="s">
        <v>3497</v>
      </c>
      <c r="S206" s="176" t="s">
        <v>327</v>
      </c>
      <c r="T206" s="177" t="s">
        <v>327</v>
      </c>
      <c r="U206" s="156">
        <v>0.21099999999999999</v>
      </c>
      <c r="V206" s="156">
        <f>ROUND(E206*U206,2)</f>
        <v>4.43</v>
      </c>
      <c r="W206" s="156"/>
      <c r="X206" s="156" t="s">
        <v>373</v>
      </c>
      <c r="Y206" s="145"/>
      <c r="Z206" s="145"/>
      <c r="AA206" s="145"/>
      <c r="AB206" s="145"/>
      <c r="AC206" s="145"/>
      <c r="AD206" s="145"/>
      <c r="AE206" s="145"/>
      <c r="AF206" s="145"/>
      <c r="AG206" s="145" t="s">
        <v>374</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5004</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376</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58</v>
      </c>
      <c r="B208" s="172" t="s">
        <v>5011</v>
      </c>
      <c r="C208" s="180" t="s">
        <v>5012</v>
      </c>
      <c r="D208" s="173" t="s">
        <v>701</v>
      </c>
      <c r="E208" s="174">
        <v>30</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3497</v>
      </c>
      <c r="S208" s="176" t="s">
        <v>327</v>
      </c>
      <c r="T208" s="177" t="s">
        <v>327</v>
      </c>
      <c r="U208" s="156">
        <v>0.25900000000000001</v>
      </c>
      <c r="V208" s="156">
        <f>ROUND(E208*U208,2)</f>
        <v>7.77</v>
      </c>
      <c r="W208" s="156"/>
      <c r="X208" s="156" t="s">
        <v>373</v>
      </c>
      <c r="Y208" s="145"/>
      <c r="Z208" s="145"/>
      <c r="AA208" s="145"/>
      <c r="AB208" s="145"/>
      <c r="AC208" s="145"/>
      <c r="AD208" s="145"/>
      <c r="AE208" s="145"/>
      <c r="AF208" s="145"/>
      <c r="AG208" s="145" t="s">
        <v>374</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70" t="s">
        <v>5004</v>
      </c>
      <c r="D209" s="271"/>
      <c r="E209" s="271"/>
      <c r="F209" s="271"/>
      <c r="G209" s="271"/>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376</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87">
        <v>59</v>
      </c>
      <c r="B210" s="188" t="s">
        <v>5013</v>
      </c>
      <c r="C210" s="198" t="s">
        <v>5014</v>
      </c>
      <c r="D210" s="189" t="s">
        <v>701</v>
      </c>
      <c r="E210" s="190">
        <v>5</v>
      </c>
      <c r="F210" s="191"/>
      <c r="G210" s="192">
        <f t="shared" ref="G210:G215" si="0">ROUND(E210*F210,2)</f>
        <v>0</v>
      </c>
      <c r="H210" s="191"/>
      <c r="I210" s="192">
        <f t="shared" ref="I210:I215" si="1">ROUND(E210*H210,2)</f>
        <v>0</v>
      </c>
      <c r="J210" s="191"/>
      <c r="K210" s="192">
        <f t="shared" ref="K210:K215" si="2">ROUND(E210*J210,2)</f>
        <v>0</v>
      </c>
      <c r="L210" s="192">
        <v>15</v>
      </c>
      <c r="M210" s="192">
        <f t="shared" ref="M210:M215" si="3">G210*(1+L210/100)</f>
        <v>0</v>
      </c>
      <c r="N210" s="190">
        <v>7.5000000000000002E-4</v>
      </c>
      <c r="O210" s="190">
        <f t="shared" ref="O210:O215" si="4">ROUND(E210*N210,2)</f>
        <v>0</v>
      </c>
      <c r="P210" s="190">
        <v>0</v>
      </c>
      <c r="Q210" s="190">
        <f t="shared" ref="Q210:Q215" si="5">ROUND(E210*P210,2)</f>
        <v>0</v>
      </c>
      <c r="R210" s="192" t="s">
        <v>3497</v>
      </c>
      <c r="S210" s="192" t="s">
        <v>327</v>
      </c>
      <c r="T210" s="193" t="s">
        <v>327</v>
      </c>
      <c r="U210" s="156">
        <v>0.2</v>
      </c>
      <c r="V210" s="156">
        <f t="shared" ref="V210:V215" si="6">ROUND(E210*U210,2)</f>
        <v>1</v>
      </c>
      <c r="W210" s="156"/>
      <c r="X210" s="156" t="s">
        <v>373</v>
      </c>
      <c r="Y210" s="145"/>
      <c r="Z210" s="145"/>
      <c r="AA210" s="145"/>
      <c r="AB210" s="145"/>
      <c r="AC210" s="145"/>
      <c r="AD210" s="145"/>
      <c r="AE210" s="145"/>
      <c r="AF210" s="145"/>
      <c r="AG210" s="145" t="s">
        <v>374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87">
        <v>60</v>
      </c>
      <c r="B211" s="188" t="s">
        <v>5015</v>
      </c>
      <c r="C211" s="198" t="s">
        <v>5016</v>
      </c>
      <c r="D211" s="189" t="s">
        <v>701</v>
      </c>
      <c r="E211" s="190">
        <v>13</v>
      </c>
      <c r="F211" s="191"/>
      <c r="G211" s="192">
        <f t="shared" si="0"/>
        <v>0</v>
      </c>
      <c r="H211" s="191"/>
      <c r="I211" s="192">
        <f t="shared" si="1"/>
        <v>0</v>
      </c>
      <c r="J211" s="191"/>
      <c r="K211" s="192">
        <f t="shared" si="2"/>
        <v>0</v>
      </c>
      <c r="L211" s="192">
        <v>15</v>
      </c>
      <c r="M211" s="192">
        <f t="shared" si="3"/>
        <v>0</v>
      </c>
      <c r="N211" s="190">
        <v>1.83E-3</v>
      </c>
      <c r="O211" s="190">
        <f t="shared" si="4"/>
        <v>0.02</v>
      </c>
      <c r="P211" s="190">
        <v>0</v>
      </c>
      <c r="Q211" s="190">
        <f t="shared" si="5"/>
        <v>0</v>
      </c>
      <c r="R211" s="192" t="s">
        <v>3497</v>
      </c>
      <c r="S211" s="192" t="s">
        <v>327</v>
      </c>
      <c r="T211" s="193" t="s">
        <v>327</v>
      </c>
      <c r="U211" s="156">
        <v>0.66</v>
      </c>
      <c r="V211" s="156">
        <f t="shared" si="6"/>
        <v>8.58</v>
      </c>
      <c r="W211" s="156"/>
      <c r="X211" s="156" t="s">
        <v>373</v>
      </c>
      <c r="Y211" s="145"/>
      <c r="Z211" s="145"/>
      <c r="AA211" s="145"/>
      <c r="AB211" s="145"/>
      <c r="AC211" s="145"/>
      <c r="AD211" s="145"/>
      <c r="AE211" s="145"/>
      <c r="AF211" s="145"/>
      <c r="AG211" s="145" t="s">
        <v>374</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87">
        <v>61</v>
      </c>
      <c r="B212" s="188" t="s">
        <v>5017</v>
      </c>
      <c r="C212" s="198" t="s">
        <v>5018</v>
      </c>
      <c r="D212" s="189" t="s">
        <v>701</v>
      </c>
      <c r="E212" s="190">
        <v>24</v>
      </c>
      <c r="F212" s="191"/>
      <c r="G212" s="192">
        <f t="shared" si="0"/>
        <v>0</v>
      </c>
      <c r="H212" s="191"/>
      <c r="I212" s="192">
        <f t="shared" si="1"/>
        <v>0</v>
      </c>
      <c r="J212" s="191"/>
      <c r="K212" s="192">
        <f t="shared" si="2"/>
        <v>0</v>
      </c>
      <c r="L212" s="192">
        <v>15</v>
      </c>
      <c r="M212" s="192">
        <f t="shared" si="3"/>
        <v>0</v>
      </c>
      <c r="N212" s="190">
        <v>1.97E-3</v>
      </c>
      <c r="O212" s="190">
        <f t="shared" si="4"/>
        <v>0.05</v>
      </c>
      <c r="P212" s="190">
        <v>0</v>
      </c>
      <c r="Q212" s="190">
        <f t="shared" si="5"/>
        <v>0</v>
      </c>
      <c r="R212" s="192" t="s">
        <v>3497</v>
      </c>
      <c r="S212" s="192" t="s">
        <v>327</v>
      </c>
      <c r="T212" s="193" t="s">
        <v>327</v>
      </c>
      <c r="U212" s="156">
        <v>0.66</v>
      </c>
      <c r="V212" s="156">
        <f t="shared" si="6"/>
        <v>15.84</v>
      </c>
      <c r="W212" s="156"/>
      <c r="X212" s="156" t="s">
        <v>373</v>
      </c>
      <c r="Y212" s="145"/>
      <c r="Z212" s="145"/>
      <c r="AA212" s="145"/>
      <c r="AB212" s="145"/>
      <c r="AC212" s="145"/>
      <c r="AD212" s="145"/>
      <c r="AE212" s="145"/>
      <c r="AF212" s="145"/>
      <c r="AG212" s="145" t="s">
        <v>374</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ht="20.399999999999999" outlineLevel="1" x14ac:dyDescent="0.25">
      <c r="A213" s="187">
        <v>62</v>
      </c>
      <c r="B213" s="188" t="s">
        <v>5019</v>
      </c>
      <c r="C213" s="198" t="s">
        <v>5020</v>
      </c>
      <c r="D213" s="189" t="s">
        <v>701</v>
      </c>
      <c r="E213" s="190">
        <v>14</v>
      </c>
      <c r="F213" s="191"/>
      <c r="G213" s="192">
        <f t="shared" si="0"/>
        <v>0</v>
      </c>
      <c r="H213" s="191"/>
      <c r="I213" s="192">
        <f t="shared" si="1"/>
        <v>0</v>
      </c>
      <c r="J213" s="191"/>
      <c r="K213" s="192">
        <f t="shared" si="2"/>
        <v>0</v>
      </c>
      <c r="L213" s="192">
        <v>15</v>
      </c>
      <c r="M213" s="192">
        <f t="shared" si="3"/>
        <v>0</v>
      </c>
      <c r="N213" s="190">
        <v>4.8999999999999998E-4</v>
      </c>
      <c r="O213" s="190">
        <f t="shared" si="4"/>
        <v>0.01</v>
      </c>
      <c r="P213" s="190">
        <v>0</v>
      </c>
      <c r="Q213" s="190">
        <f t="shared" si="5"/>
        <v>0</v>
      </c>
      <c r="R213" s="192" t="s">
        <v>3497</v>
      </c>
      <c r="S213" s="192" t="s">
        <v>327</v>
      </c>
      <c r="T213" s="193" t="s">
        <v>327</v>
      </c>
      <c r="U213" s="156">
        <v>0.13300000000000001</v>
      </c>
      <c r="V213" s="156">
        <f t="shared" si="6"/>
        <v>1.86</v>
      </c>
      <c r="W213" s="156"/>
      <c r="X213" s="156" t="s">
        <v>373</v>
      </c>
      <c r="Y213" s="145"/>
      <c r="Z213" s="145"/>
      <c r="AA213" s="145"/>
      <c r="AB213" s="145"/>
      <c r="AC213" s="145"/>
      <c r="AD213" s="145"/>
      <c r="AE213" s="145"/>
      <c r="AF213" s="145"/>
      <c r="AG213" s="145" t="s">
        <v>374</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87">
        <v>63</v>
      </c>
      <c r="B214" s="188" t="s">
        <v>5021</v>
      </c>
      <c r="C214" s="198" t="s">
        <v>5022</v>
      </c>
      <c r="D214" s="189" t="s">
        <v>701</v>
      </c>
      <c r="E214" s="190">
        <v>6</v>
      </c>
      <c r="F214" s="191"/>
      <c r="G214" s="192">
        <f t="shared" si="0"/>
        <v>0</v>
      </c>
      <c r="H214" s="191"/>
      <c r="I214" s="192">
        <f t="shared" si="1"/>
        <v>0</v>
      </c>
      <c r="J214" s="191"/>
      <c r="K214" s="192">
        <f t="shared" si="2"/>
        <v>0</v>
      </c>
      <c r="L214" s="192">
        <v>15</v>
      </c>
      <c r="M214" s="192">
        <f t="shared" si="3"/>
        <v>0</v>
      </c>
      <c r="N214" s="190">
        <v>2.7E-4</v>
      </c>
      <c r="O214" s="190">
        <f t="shared" si="4"/>
        <v>0</v>
      </c>
      <c r="P214" s="190">
        <v>0</v>
      </c>
      <c r="Q214" s="190">
        <f t="shared" si="5"/>
        <v>0</v>
      </c>
      <c r="R214" s="192" t="s">
        <v>3497</v>
      </c>
      <c r="S214" s="192" t="s">
        <v>327</v>
      </c>
      <c r="T214" s="193" t="s">
        <v>327</v>
      </c>
      <c r="U214" s="156">
        <v>0.33300000000000002</v>
      </c>
      <c r="V214" s="156">
        <f t="shared" si="6"/>
        <v>2</v>
      </c>
      <c r="W214" s="156"/>
      <c r="X214" s="156" t="s">
        <v>373</v>
      </c>
      <c r="Y214" s="145"/>
      <c r="Z214" s="145"/>
      <c r="AA214" s="145"/>
      <c r="AB214" s="145"/>
      <c r="AC214" s="145"/>
      <c r="AD214" s="145"/>
      <c r="AE214" s="145"/>
      <c r="AF214" s="145"/>
      <c r="AG214" s="145" t="s">
        <v>374</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1">
        <v>64</v>
      </c>
      <c r="B215" s="172" t="s">
        <v>5023</v>
      </c>
      <c r="C215" s="180" t="s">
        <v>5024</v>
      </c>
      <c r="D215" s="173" t="s">
        <v>758</v>
      </c>
      <c r="E215" s="174">
        <v>992</v>
      </c>
      <c r="F215" s="175"/>
      <c r="G215" s="176">
        <f t="shared" si="0"/>
        <v>0</v>
      </c>
      <c r="H215" s="175"/>
      <c r="I215" s="176">
        <f t="shared" si="1"/>
        <v>0</v>
      </c>
      <c r="J215" s="175"/>
      <c r="K215" s="176">
        <f t="shared" si="2"/>
        <v>0</v>
      </c>
      <c r="L215" s="176">
        <v>15</v>
      </c>
      <c r="M215" s="176">
        <f t="shared" si="3"/>
        <v>0</v>
      </c>
      <c r="N215" s="174">
        <v>0</v>
      </c>
      <c r="O215" s="174">
        <f t="shared" si="4"/>
        <v>0</v>
      </c>
      <c r="P215" s="174">
        <v>0</v>
      </c>
      <c r="Q215" s="174">
        <f t="shared" si="5"/>
        <v>0</v>
      </c>
      <c r="R215" s="176" t="s">
        <v>3497</v>
      </c>
      <c r="S215" s="176" t="s">
        <v>327</v>
      </c>
      <c r="T215" s="177" t="s">
        <v>327</v>
      </c>
      <c r="U215" s="156">
        <v>4.8000000000000001E-2</v>
      </c>
      <c r="V215" s="156">
        <f t="shared" si="6"/>
        <v>47.62</v>
      </c>
      <c r="W215" s="156"/>
      <c r="X215" s="156" t="s">
        <v>373</v>
      </c>
      <c r="Y215" s="145"/>
      <c r="Z215" s="145"/>
      <c r="AA215" s="145"/>
      <c r="AB215" s="145"/>
      <c r="AC215" s="145"/>
      <c r="AD215" s="145"/>
      <c r="AE215" s="145"/>
      <c r="AF215" s="145"/>
      <c r="AG215" s="145" t="s">
        <v>374</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1" t="s">
        <v>5025</v>
      </c>
      <c r="D216" s="161"/>
      <c r="E216" s="162">
        <v>992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5026</v>
      </c>
      <c r="C217" s="180" t="s">
        <v>5027</v>
      </c>
      <c r="D217" s="173" t="s">
        <v>758</v>
      </c>
      <c r="E217" s="174">
        <v>210</v>
      </c>
      <c r="F217" s="175"/>
      <c r="G217" s="176">
        <f>ROUND(E217*F217,2)</f>
        <v>0</v>
      </c>
      <c r="H217" s="175"/>
      <c r="I217" s="176">
        <f>ROUND(E217*H217,2)</f>
        <v>0</v>
      </c>
      <c r="J217" s="175"/>
      <c r="K217" s="176">
        <f>ROUND(E217*J217,2)</f>
        <v>0</v>
      </c>
      <c r="L217" s="176">
        <v>15</v>
      </c>
      <c r="M217" s="176">
        <f>G217*(1+L217/100)</f>
        <v>0</v>
      </c>
      <c r="N217" s="174">
        <v>0</v>
      </c>
      <c r="O217" s="174">
        <f>ROUND(E217*N217,2)</f>
        <v>0</v>
      </c>
      <c r="P217" s="174">
        <v>0</v>
      </c>
      <c r="Q217" s="174">
        <f>ROUND(E217*P217,2)</f>
        <v>0</v>
      </c>
      <c r="R217" s="176" t="s">
        <v>3497</v>
      </c>
      <c r="S217" s="176" t="s">
        <v>327</v>
      </c>
      <c r="T217" s="177" t="s">
        <v>327</v>
      </c>
      <c r="U217" s="156">
        <v>5.8999999999999997E-2</v>
      </c>
      <c r="V217" s="156">
        <f>ROUND(E217*U217,2)</f>
        <v>12.39</v>
      </c>
      <c r="W217" s="156"/>
      <c r="X217" s="156" t="s">
        <v>373</v>
      </c>
      <c r="Y217" s="145"/>
      <c r="Z217" s="145"/>
      <c r="AA217" s="145"/>
      <c r="AB217" s="145"/>
      <c r="AC217" s="145"/>
      <c r="AD217" s="145"/>
      <c r="AE217" s="145"/>
      <c r="AF217" s="145"/>
      <c r="AG217" s="145" t="s">
        <v>374</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5028</v>
      </c>
      <c r="D218" s="161"/>
      <c r="E218" s="162">
        <v>210</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66</v>
      </c>
      <c r="B219" s="172" t="s">
        <v>5029</v>
      </c>
      <c r="C219" s="180" t="s">
        <v>5030</v>
      </c>
      <c r="D219" s="173" t="s">
        <v>701</v>
      </c>
      <c r="E219" s="174">
        <v>7</v>
      </c>
      <c r="F219" s="175"/>
      <c r="G219" s="176">
        <f>ROUND(E219*F219,2)</f>
        <v>0</v>
      </c>
      <c r="H219" s="175"/>
      <c r="I219" s="176">
        <f>ROUND(E219*H219,2)</f>
        <v>0</v>
      </c>
      <c r="J219" s="175"/>
      <c r="K219" s="176">
        <f>ROUND(E219*J219,2)</f>
        <v>0</v>
      </c>
      <c r="L219" s="176">
        <v>15</v>
      </c>
      <c r="M219" s="176">
        <f>G219*(1+L219/100)</f>
        <v>0</v>
      </c>
      <c r="N219" s="174">
        <v>9.0000000000000006E-5</v>
      </c>
      <c r="O219" s="174">
        <f>ROUND(E219*N219,2)</f>
        <v>0</v>
      </c>
      <c r="P219" s="174">
        <v>0</v>
      </c>
      <c r="Q219" s="174">
        <f>ROUND(E219*P219,2)</f>
        <v>0</v>
      </c>
      <c r="R219" s="176" t="s">
        <v>3497</v>
      </c>
      <c r="S219" s="176" t="s">
        <v>327</v>
      </c>
      <c r="T219" s="177" t="s">
        <v>327</v>
      </c>
      <c r="U219" s="156">
        <v>0.18</v>
      </c>
      <c r="V219" s="156">
        <f>ROUND(E219*U219,2)</f>
        <v>1.26</v>
      </c>
      <c r="W219" s="156"/>
      <c r="X219" s="156" t="s">
        <v>373</v>
      </c>
      <c r="Y219" s="145"/>
      <c r="Z219" s="145"/>
      <c r="AA219" s="145"/>
      <c r="AB219" s="145"/>
      <c r="AC219" s="145"/>
      <c r="AD219" s="145"/>
      <c r="AE219" s="145"/>
      <c r="AF219" s="145"/>
      <c r="AG219" s="145" t="s">
        <v>374</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5031</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376</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30.6" outlineLevel="1" x14ac:dyDescent="0.25">
      <c r="A221" s="187">
        <v>67</v>
      </c>
      <c r="B221" s="188" t="s">
        <v>5032</v>
      </c>
      <c r="C221" s="198" t="s">
        <v>5033</v>
      </c>
      <c r="D221" s="189" t="s">
        <v>701</v>
      </c>
      <c r="E221" s="190">
        <v>4</v>
      </c>
      <c r="F221" s="191"/>
      <c r="G221" s="192">
        <f>ROUND(E221*F221,2)</f>
        <v>0</v>
      </c>
      <c r="H221" s="191"/>
      <c r="I221" s="192">
        <f>ROUND(E221*H221,2)</f>
        <v>0</v>
      </c>
      <c r="J221" s="191"/>
      <c r="K221" s="192">
        <f>ROUND(E221*J221,2)</f>
        <v>0</v>
      </c>
      <c r="L221" s="192">
        <v>15</v>
      </c>
      <c r="M221" s="192">
        <f>G221*(1+L221/100)</f>
        <v>0</v>
      </c>
      <c r="N221" s="190">
        <v>2.7999999999999998E-4</v>
      </c>
      <c r="O221" s="190">
        <f>ROUND(E221*N221,2)</f>
        <v>0</v>
      </c>
      <c r="P221" s="190">
        <v>0</v>
      </c>
      <c r="Q221" s="190">
        <f>ROUND(E221*P221,2)</f>
        <v>0</v>
      </c>
      <c r="R221" s="192" t="s">
        <v>3497</v>
      </c>
      <c r="S221" s="192" t="s">
        <v>327</v>
      </c>
      <c r="T221" s="193" t="s">
        <v>327</v>
      </c>
      <c r="U221" s="156">
        <v>0.246</v>
      </c>
      <c r="V221" s="156">
        <f>ROUND(E221*U221,2)</f>
        <v>0.98</v>
      </c>
      <c r="W221" s="156"/>
      <c r="X221" s="156" t="s">
        <v>373</v>
      </c>
      <c r="Y221" s="145"/>
      <c r="Z221" s="145"/>
      <c r="AA221" s="145"/>
      <c r="AB221" s="145"/>
      <c r="AC221" s="145"/>
      <c r="AD221" s="145"/>
      <c r="AE221" s="145"/>
      <c r="AF221" s="145"/>
      <c r="AG221" s="145" t="s">
        <v>374</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68</v>
      </c>
      <c r="B222" s="188" t="s">
        <v>5034</v>
      </c>
      <c r="C222" s="198" t="s">
        <v>5035</v>
      </c>
      <c r="D222" s="189" t="s">
        <v>701</v>
      </c>
      <c r="E222" s="190">
        <v>1</v>
      </c>
      <c r="F222" s="191"/>
      <c r="G222" s="192">
        <f>ROUND(E222*F222,2)</f>
        <v>0</v>
      </c>
      <c r="H222" s="191"/>
      <c r="I222" s="192">
        <f>ROUND(E222*H222,2)</f>
        <v>0</v>
      </c>
      <c r="J222" s="191"/>
      <c r="K222" s="192">
        <f>ROUND(E222*J222,2)</f>
        <v>0</v>
      </c>
      <c r="L222" s="192">
        <v>15</v>
      </c>
      <c r="M222" s="192">
        <f>G222*(1+L222/100)</f>
        <v>0</v>
      </c>
      <c r="N222" s="190">
        <v>1.1E-4</v>
      </c>
      <c r="O222" s="190">
        <f>ROUND(E222*N222,2)</f>
        <v>0</v>
      </c>
      <c r="P222" s="190">
        <v>0</v>
      </c>
      <c r="Q222" s="190">
        <f>ROUND(E222*P222,2)</f>
        <v>0</v>
      </c>
      <c r="R222" s="192" t="s">
        <v>506</v>
      </c>
      <c r="S222" s="192" t="s">
        <v>327</v>
      </c>
      <c r="T222" s="193" t="s">
        <v>327</v>
      </c>
      <c r="U222" s="156">
        <v>0</v>
      </c>
      <c r="V222" s="156">
        <f>ROUND(E222*U222,2)</f>
        <v>0</v>
      </c>
      <c r="W222" s="156"/>
      <c r="X222" s="156" t="s">
        <v>507</v>
      </c>
      <c r="Y222" s="145"/>
      <c r="Z222" s="145"/>
      <c r="AA222" s="145"/>
      <c r="AB222" s="145"/>
      <c r="AC222" s="145"/>
      <c r="AD222" s="145"/>
      <c r="AE222" s="145"/>
      <c r="AF222" s="145"/>
      <c r="AG222" s="145" t="s">
        <v>508</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69</v>
      </c>
      <c r="B223" s="188" t="s">
        <v>5036</v>
      </c>
      <c r="C223" s="198" t="s">
        <v>5037</v>
      </c>
      <c r="D223" s="189" t="s">
        <v>701</v>
      </c>
      <c r="E223" s="190">
        <v>2</v>
      </c>
      <c r="F223" s="191"/>
      <c r="G223" s="192">
        <f>ROUND(E223*F223,2)</f>
        <v>0</v>
      </c>
      <c r="H223" s="191"/>
      <c r="I223" s="192">
        <f>ROUND(E223*H223,2)</f>
        <v>0</v>
      </c>
      <c r="J223" s="191"/>
      <c r="K223" s="192">
        <f>ROUND(E223*J223,2)</f>
        <v>0</v>
      </c>
      <c r="L223" s="192">
        <v>15</v>
      </c>
      <c r="M223" s="192">
        <f>G223*(1+L223/100)</f>
        <v>0</v>
      </c>
      <c r="N223" s="190">
        <v>2.0000000000000001E-4</v>
      </c>
      <c r="O223" s="190">
        <f>ROUND(E223*N223,2)</f>
        <v>0</v>
      </c>
      <c r="P223" s="190">
        <v>0</v>
      </c>
      <c r="Q223" s="190">
        <f>ROUND(E223*P223,2)</f>
        <v>0</v>
      </c>
      <c r="R223" s="192" t="s">
        <v>506</v>
      </c>
      <c r="S223" s="192" t="s">
        <v>327</v>
      </c>
      <c r="T223" s="193" t="s">
        <v>327</v>
      </c>
      <c r="U223" s="156">
        <v>0</v>
      </c>
      <c r="V223" s="156">
        <f>ROUND(E223*U223,2)</f>
        <v>0</v>
      </c>
      <c r="W223" s="156"/>
      <c r="X223" s="156" t="s">
        <v>507</v>
      </c>
      <c r="Y223" s="145"/>
      <c r="Z223" s="145"/>
      <c r="AA223" s="145"/>
      <c r="AB223" s="145"/>
      <c r="AC223" s="145"/>
      <c r="AD223" s="145"/>
      <c r="AE223" s="145"/>
      <c r="AF223" s="145"/>
      <c r="AG223" s="145" t="s">
        <v>508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70</v>
      </c>
      <c r="B224" s="188" t="s">
        <v>5038</v>
      </c>
      <c r="C224" s="198" t="s">
        <v>5039</v>
      </c>
      <c r="D224" s="189" t="s">
        <v>701</v>
      </c>
      <c r="E224" s="190">
        <v>6</v>
      </c>
      <c r="F224" s="191"/>
      <c r="G224" s="192">
        <f>ROUND(E224*F224,2)</f>
        <v>0</v>
      </c>
      <c r="H224" s="191"/>
      <c r="I224" s="192">
        <f>ROUND(E224*H224,2)</f>
        <v>0</v>
      </c>
      <c r="J224" s="191"/>
      <c r="K224" s="192">
        <f>ROUND(E224*J224,2)</f>
        <v>0</v>
      </c>
      <c r="L224" s="192">
        <v>15</v>
      </c>
      <c r="M224" s="192">
        <f>G224*(1+L224/100)</f>
        <v>0</v>
      </c>
      <c r="N224" s="190">
        <v>3.8000000000000002E-4</v>
      </c>
      <c r="O224" s="190">
        <f>ROUND(E224*N224,2)</f>
        <v>0</v>
      </c>
      <c r="P224" s="190">
        <v>0</v>
      </c>
      <c r="Q224" s="190">
        <f>ROUND(E224*P224,2)</f>
        <v>0</v>
      </c>
      <c r="R224" s="192" t="s">
        <v>506</v>
      </c>
      <c r="S224" s="192" t="s">
        <v>327</v>
      </c>
      <c r="T224" s="193" t="s">
        <v>327</v>
      </c>
      <c r="U224" s="156">
        <v>0</v>
      </c>
      <c r="V224" s="156">
        <f>ROUND(E224*U224,2)</f>
        <v>0</v>
      </c>
      <c r="W224" s="156"/>
      <c r="X224" s="156" t="s">
        <v>507</v>
      </c>
      <c r="Y224" s="145"/>
      <c r="Z224" s="145"/>
      <c r="AA224" s="145"/>
      <c r="AB224" s="145"/>
      <c r="AC224" s="145"/>
      <c r="AD224" s="145"/>
      <c r="AE224" s="145"/>
      <c r="AF224" s="145"/>
      <c r="AG224" s="145" t="s">
        <v>508</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1">
        <v>71</v>
      </c>
      <c r="B225" s="172" t="s">
        <v>5040</v>
      </c>
      <c r="C225" s="180" t="s">
        <v>5041</v>
      </c>
      <c r="D225" s="173" t="s">
        <v>505</v>
      </c>
      <c r="E225" s="174">
        <v>2.5087000000000002</v>
      </c>
      <c r="F225" s="175"/>
      <c r="G225" s="176">
        <f>ROUND(E225*F225,2)</f>
        <v>0</v>
      </c>
      <c r="H225" s="175"/>
      <c r="I225" s="176">
        <f>ROUND(E225*H225,2)</f>
        <v>0</v>
      </c>
      <c r="J225" s="175"/>
      <c r="K225" s="176">
        <f>ROUND(E225*J225,2)</f>
        <v>0</v>
      </c>
      <c r="L225" s="176">
        <v>15</v>
      </c>
      <c r="M225" s="176">
        <f>G225*(1+L225/100)</f>
        <v>0</v>
      </c>
      <c r="N225" s="174">
        <v>0</v>
      </c>
      <c r="O225" s="174">
        <f>ROUND(E225*N225,2)</f>
        <v>0</v>
      </c>
      <c r="P225" s="174">
        <v>0</v>
      </c>
      <c r="Q225" s="174">
        <f>ROUND(E225*P225,2)</f>
        <v>0</v>
      </c>
      <c r="R225" s="176" t="s">
        <v>3497</v>
      </c>
      <c r="S225" s="176" t="s">
        <v>327</v>
      </c>
      <c r="T225" s="177" t="s">
        <v>327</v>
      </c>
      <c r="U225" s="156">
        <v>1.5229999999999999</v>
      </c>
      <c r="V225" s="156">
        <f>ROUND(E225*U225,2)</f>
        <v>3.82</v>
      </c>
      <c r="W225" s="156"/>
      <c r="X225" s="156" t="s">
        <v>2679</v>
      </c>
      <c r="Y225" s="145"/>
      <c r="Z225" s="145"/>
      <c r="AA225" s="145"/>
      <c r="AB225" s="145"/>
      <c r="AC225" s="145"/>
      <c r="AD225" s="145"/>
      <c r="AE225" s="145"/>
      <c r="AF225" s="145"/>
      <c r="AG225" s="145" t="s">
        <v>2680</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70" t="s">
        <v>3509</v>
      </c>
      <c r="D226" s="271"/>
      <c r="E226" s="271"/>
      <c r="F226" s="271"/>
      <c r="G226" s="271"/>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376</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2682</v>
      </c>
      <c r="D227" s="161"/>
      <c r="E227" s="162"/>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1" t="s">
        <v>5042</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1" t="s">
        <v>5043</v>
      </c>
      <c r="D229" s="161"/>
      <c r="E229" s="162">
        <v>2.5087000000000002</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x14ac:dyDescent="0.25">
      <c r="A230" s="164" t="s">
        <v>322</v>
      </c>
      <c r="B230" s="165" t="s">
        <v>210</v>
      </c>
      <c r="C230" s="179" t="s">
        <v>211</v>
      </c>
      <c r="D230" s="166"/>
      <c r="E230" s="167"/>
      <c r="F230" s="168"/>
      <c r="G230" s="168">
        <f>SUMIF(AG231:AG343,"&lt;&gt;NOR",G231:G343)</f>
        <v>0</v>
      </c>
      <c r="H230" s="168"/>
      <c r="I230" s="168">
        <f>SUM(I231:I343)</f>
        <v>0</v>
      </c>
      <c r="J230" s="168"/>
      <c r="K230" s="168">
        <f>SUM(K231:K343)</f>
        <v>0</v>
      </c>
      <c r="L230" s="168"/>
      <c r="M230" s="168">
        <f>SUM(M231:M343)</f>
        <v>0</v>
      </c>
      <c r="N230" s="167"/>
      <c r="O230" s="167">
        <f>SUM(O231:O343)</f>
        <v>3.5299999999999985</v>
      </c>
      <c r="P230" s="167"/>
      <c r="Q230" s="167">
        <f>SUM(Q231:Q343)</f>
        <v>0</v>
      </c>
      <c r="R230" s="168"/>
      <c r="S230" s="168"/>
      <c r="T230" s="169"/>
      <c r="U230" s="163"/>
      <c r="V230" s="163">
        <f>SUM(V231:V343)</f>
        <v>891.54000000000008</v>
      </c>
      <c r="W230" s="163"/>
      <c r="X230" s="163"/>
      <c r="AG230" t="s">
        <v>323</v>
      </c>
    </row>
    <row r="231" spans="1:60" ht="20.399999999999999" outlineLevel="1" x14ac:dyDescent="0.25">
      <c r="A231" s="171">
        <v>72</v>
      </c>
      <c r="B231" s="172" t="s">
        <v>5044</v>
      </c>
      <c r="C231" s="180" t="s">
        <v>5045</v>
      </c>
      <c r="D231" s="173" t="s">
        <v>758</v>
      </c>
      <c r="E231" s="174">
        <v>85</v>
      </c>
      <c r="F231" s="175"/>
      <c r="G231" s="176">
        <f>ROUND(E231*F231,2)</f>
        <v>0</v>
      </c>
      <c r="H231" s="175"/>
      <c r="I231" s="176">
        <f>ROUND(E231*H231,2)</f>
        <v>0</v>
      </c>
      <c r="J231" s="175"/>
      <c r="K231" s="176">
        <f>ROUND(E231*J231,2)</f>
        <v>0</v>
      </c>
      <c r="L231" s="176">
        <v>15</v>
      </c>
      <c r="M231" s="176">
        <f>G231*(1+L231/100)</f>
        <v>0</v>
      </c>
      <c r="N231" s="174">
        <v>1.5900000000000001E-2</v>
      </c>
      <c r="O231" s="174">
        <f>ROUND(E231*N231,2)</f>
        <v>1.35</v>
      </c>
      <c r="P231" s="174">
        <v>0</v>
      </c>
      <c r="Q231" s="174">
        <f>ROUND(E231*P231,2)</f>
        <v>0</v>
      </c>
      <c r="R231" s="176" t="s">
        <v>3497</v>
      </c>
      <c r="S231" s="176" t="s">
        <v>327</v>
      </c>
      <c r="T231" s="177" t="s">
        <v>327</v>
      </c>
      <c r="U231" s="156">
        <v>0.89700000000000002</v>
      </c>
      <c r="V231" s="156">
        <f>ROUND(E231*U231,2)</f>
        <v>76.25</v>
      </c>
      <c r="W231" s="156"/>
      <c r="X231" s="156" t="s">
        <v>373</v>
      </c>
      <c r="Y231" s="145"/>
      <c r="Z231" s="145"/>
      <c r="AA231" s="145"/>
      <c r="AB231" s="145"/>
      <c r="AC231" s="145"/>
      <c r="AD231" s="145"/>
      <c r="AE231" s="145"/>
      <c r="AF231" s="145"/>
      <c r="AG231" s="145" t="s">
        <v>374</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5046</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1">
        <v>73</v>
      </c>
      <c r="B233" s="172" t="s">
        <v>5047</v>
      </c>
      <c r="C233" s="180" t="s">
        <v>5048</v>
      </c>
      <c r="D233" s="173" t="s">
        <v>758</v>
      </c>
      <c r="E233" s="174">
        <v>50</v>
      </c>
      <c r="F233" s="175"/>
      <c r="G233" s="176">
        <f>ROUND(E233*F233,2)</f>
        <v>0</v>
      </c>
      <c r="H233" s="175"/>
      <c r="I233" s="176">
        <f>ROUND(E233*H233,2)</f>
        <v>0</v>
      </c>
      <c r="J233" s="175"/>
      <c r="K233" s="176">
        <f>ROUND(E233*J233,2)</f>
        <v>0</v>
      </c>
      <c r="L233" s="176">
        <v>15</v>
      </c>
      <c r="M233" s="176">
        <f>G233*(1+L233/100)</f>
        <v>0</v>
      </c>
      <c r="N233" s="174">
        <v>1.387E-2</v>
      </c>
      <c r="O233" s="174">
        <f>ROUND(E233*N233,2)</f>
        <v>0.69</v>
      </c>
      <c r="P233" s="174">
        <v>0</v>
      </c>
      <c r="Q233" s="174">
        <f>ROUND(E233*P233,2)</f>
        <v>0</v>
      </c>
      <c r="R233" s="176" t="s">
        <v>3497</v>
      </c>
      <c r="S233" s="176" t="s">
        <v>327</v>
      </c>
      <c r="T233" s="177" t="s">
        <v>327</v>
      </c>
      <c r="U233" s="156">
        <v>0.82899999999999996</v>
      </c>
      <c r="V233" s="156">
        <f>ROUND(E233*U233,2)</f>
        <v>41.45</v>
      </c>
      <c r="W233" s="156"/>
      <c r="X233" s="156" t="s">
        <v>373</v>
      </c>
      <c r="Y233" s="145"/>
      <c r="Z233" s="145"/>
      <c r="AA233" s="145"/>
      <c r="AB233" s="145"/>
      <c r="AC233" s="145"/>
      <c r="AD233" s="145"/>
      <c r="AE233" s="145"/>
      <c r="AF233" s="145"/>
      <c r="AG233" s="145" t="s">
        <v>374</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5046</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20.399999999999999" outlineLevel="1" x14ac:dyDescent="0.25">
      <c r="A235" s="171">
        <v>74</v>
      </c>
      <c r="B235" s="172" t="s">
        <v>5049</v>
      </c>
      <c r="C235" s="180" t="s">
        <v>5050</v>
      </c>
      <c r="D235" s="173" t="s">
        <v>758</v>
      </c>
      <c r="E235" s="174">
        <v>383</v>
      </c>
      <c r="F235" s="175"/>
      <c r="G235" s="176">
        <f>ROUND(E235*F235,2)</f>
        <v>0</v>
      </c>
      <c r="H235" s="175"/>
      <c r="I235" s="176">
        <f>ROUND(E235*H235,2)</f>
        <v>0</v>
      </c>
      <c r="J235" s="175"/>
      <c r="K235" s="176">
        <f>ROUND(E235*J235,2)</f>
        <v>0</v>
      </c>
      <c r="L235" s="176">
        <v>15</v>
      </c>
      <c r="M235" s="176">
        <f>G235*(1+L235/100)</f>
        <v>0</v>
      </c>
      <c r="N235" s="174">
        <v>4.2999999999999999E-4</v>
      </c>
      <c r="O235" s="174">
        <f>ROUND(E235*N235,2)</f>
        <v>0.16</v>
      </c>
      <c r="P235" s="174">
        <v>0</v>
      </c>
      <c r="Q235" s="174">
        <f>ROUND(E235*P235,2)</f>
        <v>0</v>
      </c>
      <c r="R235" s="176" t="s">
        <v>3497</v>
      </c>
      <c r="S235" s="176" t="s">
        <v>327</v>
      </c>
      <c r="T235" s="177" t="s">
        <v>327</v>
      </c>
      <c r="U235" s="156">
        <v>0.27889999999999998</v>
      </c>
      <c r="V235" s="156">
        <f>ROUND(E235*U235,2)</f>
        <v>106.82</v>
      </c>
      <c r="W235" s="156"/>
      <c r="X235" s="156" t="s">
        <v>373</v>
      </c>
      <c r="Y235" s="145"/>
      <c r="Z235" s="145"/>
      <c r="AA235" s="145"/>
      <c r="AB235" s="145"/>
      <c r="AC235" s="145"/>
      <c r="AD235" s="145"/>
      <c r="AE235" s="145"/>
      <c r="AF235" s="145"/>
      <c r="AG235" s="145" t="s">
        <v>374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70" t="s">
        <v>5051</v>
      </c>
      <c r="D236" s="271"/>
      <c r="E236" s="271"/>
      <c r="F236" s="271"/>
      <c r="G236" s="271"/>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376</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61" t="s">
        <v>3344</v>
      </c>
      <c r="D237" s="262"/>
      <c r="E237" s="262"/>
      <c r="F237" s="262"/>
      <c r="G237" s="262"/>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1" t="s">
        <v>5052</v>
      </c>
      <c r="D238" s="161"/>
      <c r="E238" s="162">
        <v>140</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5053</v>
      </c>
      <c r="D239" s="161"/>
      <c r="E239" s="162">
        <v>143</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1" t="s">
        <v>5054</v>
      </c>
      <c r="D240" s="161"/>
      <c r="E240" s="162">
        <v>100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75</v>
      </c>
      <c r="B241" s="172" t="s">
        <v>5055</v>
      </c>
      <c r="C241" s="180" t="s">
        <v>5056</v>
      </c>
      <c r="D241" s="173" t="s">
        <v>758</v>
      </c>
      <c r="E241" s="174">
        <v>110</v>
      </c>
      <c r="F241" s="175"/>
      <c r="G241" s="176">
        <f>ROUND(E241*F241,2)</f>
        <v>0</v>
      </c>
      <c r="H241" s="175"/>
      <c r="I241" s="176">
        <f>ROUND(E241*H241,2)</f>
        <v>0</v>
      </c>
      <c r="J241" s="175"/>
      <c r="K241" s="176">
        <f>ROUND(E241*J241,2)</f>
        <v>0</v>
      </c>
      <c r="L241" s="176">
        <v>15</v>
      </c>
      <c r="M241" s="176">
        <f>G241*(1+L241/100)</f>
        <v>0</v>
      </c>
      <c r="N241" s="174">
        <v>5.2999999999999998E-4</v>
      </c>
      <c r="O241" s="174">
        <f>ROUND(E241*N241,2)</f>
        <v>0.06</v>
      </c>
      <c r="P241" s="174">
        <v>0</v>
      </c>
      <c r="Q241" s="174">
        <f>ROUND(E241*P241,2)</f>
        <v>0</v>
      </c>
      <c r="R241" s="176" t="s">
        <v>3497</v>
      </c>
      <c r="S241" s="176" t="s">
        <v>327</v>
      </c>
      <c r="T241" s="177" t="s">
        <v>327</v>
      </c>
      <c r="U241" s="156">
        <v>0.29730000000000001</v>
      </c>
      <c r="V241" s="156">
        <f>ROUND(E241*U241,2)</f>
        <v>32.700000000000003</v>
      </c>
      <c r="W241" s="156"/>
      <c r="X241" s="156" t="s">
        <v>373</v>
      </c>
      <c r="Y241" s="145"/>
      <c r="Z241" s="145"/>
      <c r="AA241" s="145"/>
      <c r="AB241" s="145"/>
      <c r="AC241" s="145"/>
      <c r="AD241" s="145"/>
      <c r="AE241" s="145"/>
      <c r="AF241" s="145"/>
      <c r="AG241" s="145" t="s">
        <v>374</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5051</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376</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61" t="s">
        <v>5046</v>
      </c>
      <c r="D243" s="262"/>
      <c r="E243" s="262"/>
      <c r="F243" s="262"/>
      <c r="G243" s="262"/>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3344</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5057</v>
      </c>
      <c r="D245" s="161"/>
      <c r="E245" s="162">
        <v>60</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5058</v>
      </c>
      <c r="D246" s="161"/>
      <c r="E246" s="162">
        <v>50</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20.399999999999999" outlineLevel="1" x14ac:dyDescent="0.25">
      <c r="A247" s="171">
        <v>76</v>
      </c>
      <c r="B247" s="172" t="s">
        <v>5059</v>
      </c>
      <c r="C247" s="180" t="s">
        <v>5060</v>
      </c>
      <c r="D247" s="173" t="s">
        <v>758</v>
      </c>
      <c r="E247" s="174">
        <v>80</v>
      </c>
      <c r="F247" s="175"/>
      <c r="G247" s="176">
        <f>ROUND(E247*F247,2)</f>
        <v>0</v>
      </c>
      <c r="H247" s="175"/>
      <c r="I247" s="176">
        <f>ROUND(E247*H247,2)</f>
        <v>0</v>
      </c>
      <c r="J247" s="175"/>
      <c r="K247" s="176">
        <f>ROUND(E247*J247,2)</f>
        <v>0</v>
      </c>
      <c r="L247" s="176">
        <v>15</v>
      </c>
      <c r="M247" s="176">
        <f>G247*(1+L247/100)</f>
        <v>0</v>
      </c>
      <c r="N247" s="174">
        <v>7.2999999999999996E-4</v>
      </c>
      <c r="O247" s="174">
        <f>ROUND(E247*N247,2)</f>
        <v>0.06</v>
      </c>
      <c r="P247" s="174">
        <v>0</v>
      </c>
      <c r="Q247" s="174">
        <f>ROUND(E247*P247,2)</f>
        <v>0</v>
      </c>
      <c r="R247" s="176" t="s">
        <v>3497</v>
      </c>
      <c r="S247" s="176" t="s">
        <v>327</v>
      </c>
      <c r="T247" s="177" t="s">
        <v>327</v>
      </c>
      <c r="U247" s="156">
        <v>0.33279999999999998</v>
      </c>
      <c r="V247" s="156">
        <f>ROUND(E247*U247,2)</f>
        <v>26.62</v>
      </c>
      <c r="W247" s="156"/>
      <c r="X247" s="156" t="s">
        <v>373</v>
      </c>
      <c r="Y247" s="145"/>
      <c r="Z247" s="145"/>
      <c r="AA247" s="145"/>
      <c r="AB247" s="145"/>
      <c r="AC247" s="145"/>
      <c r="AD247" s="145"/>
      <c r="AE247" s="145"/>
      <c r="AF247" s="145"/>
      <c r="AG247" s="145" t="s">
        <v>374</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5051</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376</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5046</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3344</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5061</v>
      </c>
      <c r="D251" s="161"/>
      <c r="E251" s="162">
        <v>34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1" t="s">
        <v>5062</v>
      </c>
      <c r="D252" s="161"/>
      <c r="E252" s="162">
        <v>46</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ht="20.399999999999999" outlineLevel="1" x14ac:dyDescent="0.25">
      <c r="A253" s="171">
        <v>77</v>
      </c>
      <c r="B253" s="172" t="s">
        <v>5063</v>
      </c>
      <c r="C253" s="180" t="s">
        <v>5064</v>
      </c>
      <c r="D253" s="173" t="s">
        <v>758</v>
      </c>
      <c r="E253" s="174">
        <v>162</v>
      </c>
      <c r="F253" s="175"/>
      <c r="G253" s="176">
        <f>ROUND(E253*F253,2)</f>
        <v>0</v>
      </c>
      <c r="H253" s="175"/>
      <c r="I253" s="176">
        <f>ROUND(E253*H253,2)</f>
        <v>0</v>
      </c>
      <c r="J253" s="175"/>
      <c r="K253" s="176">
        <f>ROUND(E253*J253,2)</f>
        <v>0</v>
      </c>
      <c r="L253" s="176">
        <v>15</v>
      </c>
      <c r="M253" s="176">
        <f>G253*(1+L253/100)</f>
        <v>0</v>
      </c>
      <c r="N253" s="174">
        <v>1.0200000000000001E-3</v>
      </c>
      <c r="O253" s="174">
        <f>ROUND(E253*N253,2)</f>
        <v>0.17</v>
      </c>
      <c r="P253" s="174">
        <v>0</v>
      </c>
      <c r="Q253" s="174">
        <f>ROUND(E253*P253,2)</f>
        <v>0</v>
      </c>
      <c r="R253" s="176" t="s">
        <v>3497</v>
      </c>
      <c r="S253" s="176" t="s">
        <v>327</v>
      </c>
      <c r="T253" s="177" t="s">
        <v>327</v>
      </c>
      <c r="U253" s="156">
        <v>0.38469999999999999</v>
      </c>
      <c r="V253" s="156">
        <f>ROUND(E253*U253,2)</f>
        <v>62.32</v>
      </c>
      <c r="W253" s="156"/>
      <c r="X253" s="156" t="s">
        <v>373</v>
      </c>
      <c r="Y253" s="145"/>
      <c r="Z253" s="145"/>
      <c r="AA253" s="145"/>
      <c r="AB253" s="145"/>
      <c r="AC253" s="145"/>
      <c r="AD253" s="145"/>
      <c r="AE253" s="145"/>
      <c r="AF253" s="145"/>
      <c r="AG253" s="145" t="s">
        <v>374</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70" t="s">
        <v>5051</v>
      </c>
      <c r="D254" s="271"/>
      <c r="E254" s="271"/>
      <c r="F254" s="271"/>
      <c r="G254" s="271"/>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376</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61" t="s">
        <v>5046</v>
      </c>
      <c r="D255" s="262"/>
      <c r="E255" s="262"/>
      <c r="F255" s="262"/>
      <c r="G255" s="262"/>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3344</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5065</v>
      </c>
      <c r="D257" s="161"/>
      <c r="E257" s="162">
        <v>22</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1" t="s">
        <v>5066</v>
      </c>
      <c r="D258" s="161"/>
      <c r="E258" s="162">
        <v>100</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1" t="s">
        <v>5067</v>
      </c>
      <c r="D259" s="161"/>
      <c r="E259" s="162">
        <v>40</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ht="20.399999999999999" outlineLevel="1" x14ac:dyDescent="0.25">
      <c r="A260" s="171">
        <v>78</v>
      </c>
      <c r="B260" s="172" t="s">
        <v>5068</v>
      </c>
      <c r="C260" s="180" t="s">
        <v>5069</v>
      </c>
      <c r="D260" s="173" t="s">
        <v>758</v>
      </c>
      <c r="E260" s="174">
        <v>10</v>
      </c>
      <c r="F260" s="175"/>
      <c r="G260" s="176">
        <f>ROUND(E260*F260,2)</f>
        <v>0</v>
      </c>
      <c r="H260" s="175"/>
      <c r="I260" s="176">
        <f>ROUND(E260*H260,2)</f>
        <v>0</v>
      </c>
      <c r="J260" s="175"/>
      <c r="K260" s="176">
        <f>ROUND(E260*J260,2)</f>
        <v>0</v>
      </c>
      <c r="L260" s="176">
        <v>15</v>
      </c>
      <c r="M260" s="176">
        <f>G260*(1+L260/100)</f>
        <v>0</v>
      </c>
      <c r="N260" s="174">
        <v>1.3799999999999999E-3</v>
      </c>
      <c r="O260" s="174">
        <f>ROUND(E260*N260,2)</f>
        <v>0.01</v>
      </c>
      <c r="P260" s="174">
        <v>0</v>
      </c>
      <c r="Q260" s="174">
        <f>ROUND(E260*P260,2)</f>
        <v>0</v>
      </c>
      <c r="R260" s="176" t="s">
        <v>3497</v>
      </c>
      <c r="S260" s="176" t="s">
        <v>327</v>
      </c>
      <c r="T260" s="177" t="s">
        <v>327</v>
      </c>
      <c r="U260" s="156">
        <v>0.47670000000000001</v>
      </c>
      <c r="V260" s="156">
        <f>ROUND(E260*U260,2)</f>
        <v>4.7699999999999996</v>
      </c>
      <c r="W260" s="156"/>
      <c r="X260" s="156" t="s">
        <v>373</v>
      </c>
      <c r="Y260" s="145"/>
      <c r="Z260" s="145"/>
      <c r="AA260" s="145"/>
      <c r="AB260" s="145"/>
      <c r="AC260" s="145"/>
      <c r="AD260" s="145"/>
      <c r="AE260" s="145"/>
      <c r="AF260" s="145"/>
      <c r="AG260" s="145" t="s">
        <v>374</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70" t="s">
        <v>5051</v>
      </c>
      <c r="D261" s="271"/>
      <c r="E261" s="271"/>
      <c r="F261" s="271"/>
      <c r="G261" s="271"/>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376</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61" t="s">
        <v>5046</v>
      </c>
      <c r="D262" s="262"/>
      <c r="E262" s="262"/>
      <c r="F262" s="262"/>
      <c r="G262" s="262"/>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61" t="s">
        <v>3344</v>
      </c>
      <c r="D263" s="262"/>
      <c r="E263" s="262"/>
      <c r="F263" s="262"/>
      <c r="G263" s="262"/>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1" t="s">
        <v>5070</v>
      </c>
      <c r="D264" s="161"/>
      <c r="E264" s="162">
        <v>10</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79</v>
      </c>
      <c r="B265" s="172" t="s">
        <v>5071</v>
      </c>
      <c r="C265" s="180" t="s">
        <v>5072</v>
      </c>
      <c r="D265" s="173" t="s">
        <v>758</v>
      </c>
      <c r="E265" s="174">
        <v>60</v>
      </c>
      <c r="F265" s="175"/>
      <c r="G265" s="176">
        <f>ROUND(E265*F265,2)</f>
        <v>0</v>
      </c>
      <c r="H265" s="175"/>
      <c r="I265" s="176">
        <f>ROUND(E265*H265,2)</f>
        <v>0</v>
      </c>
      <c r="J265" s="175"/>
      <c r="K265" s="176">
        <f>ROUND(E265*J265,2)</f>
        <v>0</v>
      </c>
      <c r="L265" s="176">
        <v>15</v>
      </c>
      <c r="M265" s="176">
        <f>G265*(1+L265/100)</f>
        <v>0</v>
      </c>
      <c r="N265" s="174">
        <v>2.0999999999999999E-3</v>
      </c>
      <c r="O265" s="174">
        <f>ROUND(E265*N265,2)</f>
        <v>0.13</v>
      </c>
      <c r="P265" s="174">
        <v>0</v>
      </c>
      <c r="Q265" s="174">
        <f>ROUND(E265*P265,2)</f>
        <v>0</v>
      </c>
      <c r="R265" s="176" t="s">
        <v>3497</v>
      </c>
      <c r="S265" s="176" t="s">
        <v>327</v>
      </c>
      <c r="T265" s="177" t="s">
        <v>327</v>
      </c>
      <c r="U265" s="156">
        <v>0.56179999999999997</v>
      </c>
      <c r="V265" s="156">
        <f>ROUND(E265*U265,2)</f>
        <v>33.71</v>
      </c>
      <c r="W265" s="156"/>
      <c r="X265" s="156" t="s">
        <v>373</v>
      </c>
      <c r="Y265" s="145"/>
      <c r="Z265" s="145"/>
      <c r="AA265" s="145"/>
      <c r="AB265" s="145"/>
      <c r="AC265" s="145"/>
      <c r="AD265" s="145"/>
      <c r="AE265" s="145"/>
      <c r="AF265" s="145"/>
      <c r="AG265" s="145" t="s">
        <v>374</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5051</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376</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5046</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3344</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5057</v>
      </c>
      <c r="D269" s="161"/>
      <c r="E269" s="162">
        <v>60</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1">
        <v>80</v>
      </c>
      <c r="B270" s="172" t="s">
        <v>5073</v>
      </c>
      <c r="C270" s="180" t="s">
        <v>5074</v>
      </c>
      <c r="D270" s="173" t="s">
        <v>758</v>
      </c>
      <c r="E270" s="174">
        <v>70</v>
      </c>
      <c r="F270" s="175"/>
      <c r="G270" s="176">
        <f>ROUND(E270*F270,2)</f>
        <v>0</v>
      </c>
      <c r="H270" s="175"/>
      <c r="I270" s="176">
        <f>ROUND(E270*H270,2)</f>
        <v>0</v>
      </c>
      <c r="J270" s="175"/>
      <c r="K270" s="176">
        <f>ROUND(E270*J270,2)</f>
        <v>0</v>
      </c>
      <c r="L270" s="176">
        <v>15</v>
      </c>
      <c r="M270" s="176">
        <f>G270*(1+L270/100)</f>
        <v>0</v>
      </c>
      <c r="N270" s="174">
        <v>2.5699999999999998E-3</v>
      </c>
      <c r="O270" s="174">
        <f>ROUND(E270*N270,2)</f>
        <v>0.18</v>
      </c>
      <c r="P270" s="174">
        <v>0</v>
      </c>
      <c r="Q270" s="174">
        <f>ROUND(E270*P270,2)</f>
        <v>0</v>
      </c>
      <c r="R270" s="176" t="s">
        <v>3497</v>
      </c>
      <c r="S270" s="176" t="s">
        <v>327</v>
      </c>
      <c r="T270" s="177" t="s">
        <v>327</v>
      </c>
      <c r="U270" s="156">
        <v>0.59899999999999998</v>
      </c>
      <c r="V270" s="156">
        <f>ROUND(E270*U270,2)</f>
        <v>41.93</v>
      </c>
      <c r="W270" s="156"/>
      <c r="X270" s="156" t="s">
        <v>373</v>
      </c>
      <c r="Y270" s="145"/>
      <c r="Z270" s="145"/>
      <c r="AA270" s="145"/>
      <c r="AB270" s="145"/>
      <c r="AC270" s="145"/>
      <c r="AD270" s="145"/>
      <c r="AE270" s="145"/>
      <c r="AF270" s="145"/>
      <c r="AG270" s="145" t="s">
        <v>374</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70" t="s">
        <v>5051</v>
      </c>
      <c r="D271" s="271"/>
      <c r="E271" s="271"/>
      <c r="F271" s="271"/>
      <c r="G271" s="271"/>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376</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5046</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61" t="s">
        <v>3344</v>
      </c>
      <c r="D273" s="262"/>
      <c r="E273" s="262"/>
      <c r="F273" s="262"/>
      <c r="G273" s="262"/>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1" t="s">
        <v>5075</v>
      </c>
      <c r="D274" s="161"/>
      <c r="E274" s="162">
        <v>30</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5076</v>
      </c>
      <c r="D275" s="161"/>
      <c r="E275" s="162">
        <v>40</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ht="20.399999999999999" outlineLevel="1" x14ac:dyDescent="0.25">
      <c r="A276" s="171">
        <v>81</v>
      </c>
      <c r="B276" s="172" t="s">
        <v>5077</v>
      </c>
      <c r="C276" s="180" t="s">
        <v>5078</v>
      </c>
      <c r="D276" s="173" t="s">
        <v>758</v>
      </c>
      <c r="E276" s="174">
        <v>40</v>
      </c>
      <c r="F276" s="175"/>
      <c r="G276" s="176">
        <f>ROUND(E276*F276,2)</f>
        <v>0</v>
      </c>
      <c r="H276" s="175"/>
      <c r="I276" s="176">
        <f>ROUND(E276*H276,2)</f>
        <v>0</v>
      </c>
      <c r="J276" s="175"/>
      <c r="K276" s="176">
        <f>ROUND(E276*J276,2)</f>
        <v>0</v>
      </c>
      <c r="L276" s="176">
        <v>15</v>
      </c>
      <c r="M276" s="176">
        <f>G276*(1+L276/100)</f>
        <v>0</v>
      </c>
      <c r="N276" s="174">
        <v>3.5000000000000001E-3</v>
      </c>
      <c r="O276" s="174">
        <f>ROUND(E276*N276,2)</f>
        <v>0.14000000000000001</v>
      </c>
      <c r="P276" s="174">
        <v>0</v>
      </c>
      <c r="Q276" s="174">
        <f>ROUND(E276*P276,2)</f>
        <v>0</v>
      </c>
      <c r="R276" s="176" t="s">
        <v>3497</v>
      </c>
      <c r="S276" s="176" t="s">
        <v>327</v>
      </c>
      <c r="T276" s="177" t="s">
        <v>327</v>
      </c>
      <c r="U276" s="156">
        <v>0.53449999999999998</v>
      </c>
      <c r="V276" s="156">
        <f>ROUND(E276*U276,2)</f>
        <v>21.38</v>
      </c>
      <c r="W276" s="156"/>
      <c r="X276" s="156" t="s">
        <v>373</v>
      </c>
      <c r="Y276" s="145"/>
      <c r="Z276" s="145"/>
      <c r="AA276" s="145"/>
      <c r="AB276" s="145"/>
      <c r="AC276" s="145"/>
      <c r="AD276" s="145"/>
      <c r="AE276" s="145"/>
      <c r="AF276" s="145"/>
      <c r="AG276" s="145" t="s">
        <v>374</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70" t="s">
        <v>5051</v>
      </c>
      <c r="D277" s="271"/>
      <c r="E277" s="271"/>
      <c r="F277" s="271"/>
      <c r="G277" s="271"/>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376</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61" t="s">
        <v>5046</v>
      </c>
      <c r="D278" s="262"/>
      <c r="E278" s="262"/>
      <c r="F278" s="262"/>
      <c r="G278" s="262"/>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3344</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5079</v>
      </c>
      <c r="D280" s="161"/>
      <c r="E280" s="162">
        <v>40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ht="20.399999999999999" outlineLevel="1" x14ac:dyDescent="0.25">
      <c r="A281" s="171">
        <v>82</v>
      </c>
      <c r="B281" s="172" t="s">
        <v>5080</v>
      </c>
      <c r="C281" s="180" t="s">
        <v>5081</v>
      </c>
      <c r="D281" s="173" t="s">
        <v>758</v>
      </c>
      <c r="E281" s="174">
        <v>140</v>
      </c>
      <c r="F281" s="175"/>
      <c r="G281" s="176">
        <f>ROUND(E281*F281,2)</f>
        <v>0</v>
      </c>
      <c r="H281" s="175"/>
      <c r="I281" s="176">
        <f>ROUND(E281*H281,2)</f>
        <v>0</v>
      </c>
      <c r="J281" s="175"/>
      <c r="K281" s="176">
        <f>ROUND(E281*J281,2)</f>
        <v>0</v>
      </c>
      <c r="L281" s="176">
        <v>15</v>
      </c>
      <c r="M281" s="176">
        <f>G281*(1+L281/100)</f>
        <v>0</v>
      </c>
      <c r="N281" s="174">
        <v>4.0000000000000003E-5</v>
      </c>
      <c r="O281" s="174">
        <f>ROUND(E281*N281,2)</f>
        <v>0.01</v>
      </c>
      <c r="P281" s="174">
        <v>0</v>
      </c>
      <c r="Q281" s="174">
        <f>ROUND(E281*P281,2)</f>
        <v>0</v>
      </c>
      <c r="R281" s="176" t="s">
        <v>3497</v>
      </c>
      <c r="S281" s="176" t="s">
        <v>327</v>
      </c>
      <c r="T281" s="177" t="s">
        <v>327</v>
      </c>
      <c r="U281" s="156">
        <v>0.129</v>
      </c>
      <c r="V281" s="156">
        <f>ROUND(E281*U281,2)</f>
        <v>18.059999999999999</v>
      </c>
      <c r="W281" s="156"/>
      <c r="X281" s="156" t="s">
        <v>373</v>
      </c>
      <c r="Y281" s="145"/>
      <c r="Z281" s="145"/>
      <c r="AA281" s="145"/>
      <c r="AB281" s="145"/>
      <c r="AC281" s="145"/>
      <c r="AD281" s="145"/>
      <c r="AE281" s="145"/>
      <c r="AF281" s="145"/>
      <c r="AG281" s="145" t="s">
        <v>374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5082</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83</v>
      </c>
      <c r="B283" s="172" t="s">
        <v>5083</v>
      </c>
      <c r="C283" s="180" t="s">
        <v>5084</v>
      </c>
      <c r="D283" s="173" t="s">
        <v>758</v>
      </c>
      <c r="E283" s="174">
        <v>60</v>
      </c>
      <c r="F283" s="175"/>
      <c r="G283" s="176">
        <f>ROUND(E283*F283,2)</f>
        <v>0</v>
      </c>
      <c r="H283" s="175"/>
      <c r="I283" s="176">
        <f>ROUND(E283*H283,2)</f>
        <v>0</v>
      </c>
      <c r="J283" s="175"/>
      <c r="K283" s="176">
        <f>ROUND(E283*J283,2)</f>
        <v>0</v>
      </c>
      <c r="L283" s="176">
        <v>15</v>
      </c>
      <c r="M283" s="176">
        <f>G283*(1+L283/100)</f>
        <v>0</v>
      </c>
      <c r="N283" s="174">
        <v>8.0000000000000007E-5</v>
      </c>
      <c r="O283" s="174">
        <f>ROUND(E283*N283,2)</f>
        <v>0</v>
      </c>
      <c r="P283" s="174">
        <v>0</v>
      </c>
      <c r="Q283" s="174">
        <f>ROUND(E283*P283,2)</f>
        <v>0</v>
      </c>
      <c r="R283" s="176" t="s">
        <v>3497</v>
      </c>
      <c r="S283" s="176" t="s">
        <v>327</v>
      </c>
      <c r="T283" s="177" t="s">
        <v>327</v>
      </c>
      <c r="U283" s="156">
        <v>0.129</v>
      </c>
      <c r="V283" s="156">
        <f>ROUND(E283*U283,2)</f>
        <v>7.74</v>
      </c>
      <c r="W283" s="156"/>
      <c r="X283" s="156" t="s">
        <v>373</v>
      </c>
      <c r="Y283" s="145"/>
      <c r="Z283" s="145"/>
      <c r="AA283" s="145"/>
      <c r="AB283" s="145"/>
      <c r="AC283" s="145"/>
      <c r="AD283" s="145"/>
      <c r="AE283" s="145"/>
      <c r="AF283" s="145"/>
      <c r="AG283" s="145" t="s">
        <v>374</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5082</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ht="20.399999999999999" outlineLevel="1" x14ac:dyDescent="0.25">
      <c r="A285" s="171">
        <v>84</v>
      </c>
      <c r="B285" s="172" t="s">
        <v>5085</v>
      </c>
      <c r="C285" s="180" t="s">
        <v>5086</v>
      </c>
      <c r="D285" s="173" t="s">
        <v>758</v>
      </c>
      <c r="E285" s="174">
        <v>118</v>
      </c>
      <c r="F285" s="175"/>
      <c r="G285" s="176">
        <f>ROUND(E285*F285,2)</f>
        <v>0</v>
      </c>
      <c r="H285" s="175"/>
      <c r="I285" s="176">
        <f>ROUND(E285*H285,2)</f>
        <v>0</v>
      </c>
      <c r="J285" s="175"/>
      <c r="K285" s="176">
        <f>ROUND(E285*J285,2)</f>
        <v>0</v>
      </c>
      <c r="L285" s="176">
        <v>15</v>
      </c>
      <c r="M285" s="176">
        <f>G285*(1+L285/100)</f>
        <v>0</v>
      </c>
      <c r="N285" s="174">
        <v>6.0000000000000002E-5</v>
      </c>
      <c r="O285" s="174">
        <f>ROUND(E285*N285,2)</f>
        <v>0.01</v>
      </c>
      <c r="P285" s="174">
        <v>0</v>
      </c>
      <c r="Q285" s="174">
        <f>ROUND(E285*P285,2)</f>
        <v>0</v>
      </c>
      <c r="R285" s="176" t="s">
        <v>3497</v>
      </c>
      <c r="S285" s="176" t="s">
        <v>327</v>
      </c>
      <c r="T285" s="177" t="s">
        <v>327</v>
      </c>
      <c r="U285" s="156">
        <v>0.14199999999999999</v>
      </c>
      <c r="V285" s="156">
        <f>ROUND(E285*U285,2)</f>
        <v>16.760000000000002</v>
      </c>
      <c r="W285" s="156"/>
      <c r="X285" s="156" t="s">
        <v>373</v>
      </c>
      <c r="Y285" s="145"/>
      <c r="Z285" s="145"/>
      <c r="AA285" s="145"/>
      <c r="AB285" s="145"/>
      <c r="AC285" s="145"/>
      <c r="AD285" s="145"/>
      <c r="AE285" s="145"/>
      <c r="AF285" s="145"/>
      <c r="AG285" s="145" t="s">
        <v>374</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59" t="s">
        <v>5082</v>
      </c>
      <c r="D286" s="260"/>
      <c r="E286" s="260"/>
      <c r="F286" s="260"/>
      <c r="G286" s="260"/>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85</v>
      </c>
      <c r="B287" s="172" t="s">
        <v>5087</v>
      </c>
      <c r="C287" s="180" t="s">
        <v>5088</v>
      </c>
      <c r="D287" s="173" t="s">
        <v>758</v>
      </c>
      <c r="E287" s="174">
        <v>72</v>
      </c>
      <c r="F287" s="175"/>
      <c r="G287" s="176">
        <f>ROUND(E287*F287,2)</f>
        <v>0</v>
      </c>
      <c r="H287" s="175"/>
      <c r="I287" s="176">
        <f>ROUND(E287*H287,2)</f>
        <v>0</v>
      </c>
      <c r="J287" s="175"/>
      <c r="K287" s="176">
        <f>ROUND(E287*J287,2)</f>
        <v>0</v>
      </c>
      <c r="L287" s="176">
        <v>15</v>
      </c>
      <c r="M287" s="176">
        <f>G287*(1+L287/100)</f>
        <v>0</v>
      </c>
      <c r="N287" s="174">
        <v>1.2999999999999999E-4</v>
      </c>
      <c r="O287" s="174">
        <f>ROUND(E287*N287,2)</f>
        <v>0.01</v>
      </c>
      <c r="P287" s="174">
        <v>0</v>
      </c>
      <c r="Q287" s="174">
        <f>ROUND(E287*P287,2)</f>
        <v>0</v>
      </c>
      <c r="R287" s="176" t="s">
        <v>3497</v>
      </c>
      <c r="S287" s="176" t="s">
        <v>327</v>
      </c>
      <c r="T287" s="177" t="s">
        <v>327</v>
      </c>
      <c r="U287" s="156">
        <v>0.17</v>
      </c>
      <c r="V287" s="156">
        <f>ROUND(E287*U287,2)</f>
        <v>12.24</v>
      </c>
      <c r="W287" s="156"/>
      <c r="X287" s="156" t="s">
        <v>373</v>
      </c>
      <c r="Y287" s="145"/>
      <c r="Z287" s="145"/>
      <c r="AA287" s="145"/>
      <c r="AB287" s="145"/>
      <c r="AC287" s="145"/>
      <c r="AD287" s="145"/>
      <c r="AE287" s="145"/>
      <c r="AF287" s="145"/>
      <c r="AG287" s="145" t="s">
        <v>374</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5082</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20.399999999999999" outlineLevel="1" x14ac:dyDescent="0.25">
      <c r="A289" s="171">
        <v>86</v>
      </c>
      <c r="B289" s="172" t="s">
        <v>5089</v>
      </c>
      <c r="C289" s="180" t="s">
        <v>5090</v>
      </c>
      <c r="D289" s="173" t="s">
        <v>758</v>
      </c>
      <c r="E289" s="174">
        <v>10</v>
      </c>
      <c r="F289" s="175"/>
      <c r="G289" s="176">
        <f>ROUND(E289*F289,2)</f>
        <v>0</v>
      </c>
      <c r="H289" s="175"/>
      <c r="I289" s="176">
        <f>ROUND(E289*H289,2)</f>
        <v>0</v>
      </c>
      <c r="J289" s="175"/>
      <c r="K289" s="176">
        <f>ROUND(E289*J289,2)</f>
        <v>0</v>
      </c>
      <c r="L289" s="176">
        <v>15</v>
      </c>
      <c r="M289" s="176">
        <f>G289*(1+L289/100)</f>
        <v>0</v>
      </c>
      <c r="N289" s="174">
        <v>1.4999999999999999E-4</v>
      </c>
      <c r="O289" s="174">
        <f>ROUND(E289*N289,2)</f>
        <v>0</v>
      </c>
      <c r="P289" s="174">
        <v>0</v>
      </c>
      <c r="Q289" s="174">
        <f>ROUND(E289*P289,2)</f>
        <v>0</v>
      </c>
      <c r="R289" s="176" t="s">
        <v>3497</v>
      </c>
      <c r="S289" s="176" t="s">
        <v>327</v>
      </c>
      <c r="T289" s="177" t="s">
        <v>327</v>
      </c>
      <c r="U289" s="156">
        <v>0.185</v>
      </c>
      <c r="V289" s="156">
        <f>ROUND(E289*U289,2)</f>
        <v>1.85</v>
      </c>
      <c r="W289" s="156"/>
      <c r="X289" s="156" t="s">
        <v>373</v>
      </c>
      <c r="Y289" s="145"/>
      <c r="Z289" s="145"/>
      <c r="AA289" s="145"/>
      <c r="AB289" s="145"/>
      <c r="AC289" s="145"/>
      <c r="AD289" s="145"/>
      <c r="AE289" s="145"/>
      <c r="AF289" s="145"/>
      <c r="AG289" s="145" t="s">
        <v>374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5082</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20.399999999999999" outlineLevel="1" x14ac:dyDescent="0.25">
      <c r="A291" s="171">
        <v>87</v>
      </c>
      <c r="B291" s="172" t="s">
        <v>5091</v>
      </c>
      <c r="C291" s="180" t="s">
        <v>5092</v>
      </c>
      <c r="D291" s="173" t="s">
        <v>758</v>
      </c>
      <c r="E291" s="174">
        <v>60</v>
      </c>
      <c r="F291" s="175"/>
      <c r="G291" s="176">
        <f>ROUND(E291*F291,2)</f>
        <v>0</v>
      </c>
      <c r="H291" s="175"/>
      <c r="I291" s="176">
        <f>ROUND(E291*H291,2)</f>
        <v>0</v>
      </c>
      <c r="J291" s="175"/>
      <c r="K291" s="176">
        <f>ROUND(E291*J291,2)</f>
        <v>0</v>
      </c>
      <c r="L291" s="176">
        <v>15</v>
      </c>
      <c r="M291" s="176">
        <f>G291*(1+L291/100)</f>
        <v>0</v>
      </c>
      <c r="N291" s="174">
        <v>1.9000000000000001E-4</v>
      </c>
      <c r="O291" s="174">
        <f>ROUND(E291*N291,2)</f>
        <v>0.01</v>
      </c>
      <c r="P291" s="174">
        <v>0</v>
      </c>
      <c r="Q291" s="174">
        <f>ROUND(E291*P291,2)</f>
        <v>0</v>
      </c>
      <c r="R291" s="176" t="s">
        <v>3497</v>
      </c>
      <c r="S291" s="176" t="s">
        <v>327</v>
      </c>
      <c r="T291" s="177" t="s">
        <v>327</v>
      </c>
      <c r="U291" s="156">
        <v>0.2</v>
      </c>
      <c r="V291" s="156">
        <f>ROUND(E291*U291,2)</f>
        <v>12</v>
      </c>
      <c r="W291" s="156"/>
      <c r="X291" s="156" t="s">
        <v>373</v>
      </c>
      <c r="Y291" s="145"/>
      <c r="Z291" s="145"/>
      <c r="AA291" s="145"/>
      <c r="AB291" s="145"/>
      <c r="AC291" s="145"/>
      <c r="AD291" s="145"/>
      <c r="AE291" s="145"/>
      <c r="AF291" s="145"/>
      <c r="AG291" s="145" t="s">
        <v>374</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259" t="s">
        <v>5082</v>
      </c>
      <c r="D292" s="260"/>
      <c r="E292" s="260"/>
      <c r="F292" s="260"/>
      <c r="G292" s="260"/>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331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88</v>
      </c>
      <c r="B293" s="172" t="s">
        <v>5093</v>
      </c>
      <c r="C293" s="180" t="s">
        <v>5094</v>
      </c>
      <c r="D293" s="173" t="s">
        <v>758</v>
      </c>
      <c r="E293" s="174">
        <v>30</v>
      </c>
      <c r="F293" s="175"/>
      <c r="G293" s="176">
        <f>ROUND(E293*F293,2)</f>
        <v>0</v>
      </c>
      <c r="H293" s="175"/>
      <c r="I293" s="176">
        <f>ROUND(E293*H293,2)</f>
        <v>0</v>
      </c>
      <c r="J293" s="175"/>
      <c r="K293" s="176">
        <f>ROUND(E293*J293,2)</f>
        <v>0</v>
      </c>
      <c r="L293" s="176">
        <v>15</v>
      </c>
      <c r="M293" s="176">
        <f>G293*(1+L293/100)</f>
        <v>0</v>
      </c>
      <c r="N293" s="174">
        <v>2.0000000000000001E-4</v>
      </c>
      <c r="O293" s="174">
        <f>ROUND(E293*N293,2)</f>
        <v>0.01</v>
      </c>
      <c r="P293" s="174">
        <v>0</v>
      </c>
      <c r="Q293" s="174">
        <f>ROUND(E293*P293,2)</f>
        <v>0</v>
      </c>
      <c r="R293" s="176" t="s">
        <v>3497</v>
      </c>
      <c r="S293" s="176" t="s">
        <v>327</v>
      </c>
      <c r="T293" s="177" t="s">
        <v>327</v>
      </c>
      <c r="U293" s="156">
        <v>0.215</v>
      </c>
      <c r="V293" s="156">
        <f>ROUND(E293*U293,2)</f>
        <v>6.45</v>
      </c>
      <c r="W293" s="156"/>
      <c r="X293" s="156" t="s">
        <v>373</v>
      </c>
      <c r="Y293" s="145"/>
      <c r="Z293" s="145"/>
      <c r="AA293" s="145"/>
      <c r="AB293" s="145"/>
      <c r="AC293" s="145"/>
      <c r="AD293" s="145"/>
      <c r="AE293" s="145"/>
      <c r="AF293" s="145"/>
      <c r="AG293" s="145" t="s">
        <v>374</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5082</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ht="20.399999999999999" outlineLevel="1" x14ac:dyDescent="0.25">
      <c r="A295" s="171">
        <v>89</v>
      </c>
      <c r="B295" s="172" t="s">
        <v>5095</v>
      </c>
      <c r="C295" s="180" t="s">
        <v>5096</v>
      </c>
      <c r="D295" s="173" t="s">
        <v>758</v>
      </c>
      <c r="E295" s="174">
        <v>40</v>
      </c>
      <c r="F295" s="175"/>
      <c r="G295" s="176">
        <f>ROUND(E295*F295,2)</f>
        <v>0</v>
      </c>
      <c r="H295" s="175"/>
      <c r="I295" s="176">
        <f>ROUND(E295*H295,2)</f>
        <v>0</v>
      </c>
      <c r="J295" s="175"/>
      <c r="K295" s="176">
        <f>ROUND(E295*J295,2)</f>
        <v>0</v>
      </c>
      <c r="L295" s="176">
        <v>15</v>
      </c>
      <c r="M295" s="176">
        <f>G295*(1+L295/100)</f>
        <v>0</v>
      </c>
      <c r="N295" s="174">
        <v>3.8000000000000002E-4</v>
      </c>
      <c r="O295" s="174">
        <f>ROUND(E295*N295,2)</f>
        <v>0.02</v>
      </c>
      <c r="P295" s="174">
        <v>0</v>
      </c>
      <c r="Q295" s="174">
        <f>ROUND(E295*P295,2)</f>
        <v>0</v>
      </c>
      <c r="R295" s="176" t="s">
        <v>3497</v>
      </c>
      <c r="S295" s="176" t="s">
        <v>327</v>
      </c>
      <c r="T295" s="177" t="s">
        <v>327</v>
      </c>
      <c r="U295" s="156">
        <v>0.245</v>
      </c>
      <c r="V295" s="156">
        <f>ROUND(E295*U295,2)</f>
        <v>9.8000000000000007</v>
      </c>
      <c r="W295" s="156"/>
      <c r="X295" s="156" t="s">
        <v>373</v>
      </c>
      <c r="Y295" s="145"/>
      <c r="Z295" s="145"/>
      <c r="AA295" s="145"/>
      <c r="AB295" s="145"/>
      <c r="AC295" s="145"/>
      <c r="AD295" s="145"/>
      <c r="AE295" s="145"/>
      <c r="AF295" s="145"/>
      <c r="AG295" s="145" t="s">
        <v>374</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5082</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1">
        <v>90</v>
      </c>
      <c r="B297" s="172" t="s">
        <v>4440</v>
      </c>
      <c r="C297" s="180" t="s">
        <v>4441</v>
      </c>
      <c r="D297" s="173" t="s">
        <v>758</v>
      </c>
      <c r="E297" s="174">
        <v>379</v>
      </c>
      <c r="F297" s="175"/>
      <c r="G297" s="176">
        <f>ROUND(E297*F297,2)</f>
        <v>0</v>
      </c>
      <c r="H297" s="175"/>
      <c r="I297" s="176">
        <f>ROUND(E297*H297,2)</f>
        <v>0</v>
      </c>
      <c r="J297" s="175"/>
      <c r="K297" s="176">
        <f>ROUND(E297*J297,2)</f>
        <v>0</v>
      </c>
      <c r="L297" s="176">
        <v>15</v>
      </c>
      <c r="M297" s="176">
        <f>G297*(1+L297/100)</f>
        <v>0</v>
      </c>
      <c r="N297" s="174">
        <v>0</v>
      </c>
      <c r="O297" s="174">
        <f>ROUND(E297*N297,2)</f>
        <v>0</v>
      </c>
      <c r="P297" s="174">
        <v>0</v>
      </c>
      <c r="Q297" s="174">
        <f>ROUND(E297*P297,2)</f>
        <v>0</v>
      </c>
      <c r="R297" s="176" t="s">
        <v>3497</v>
      </c>
      <c r="S297" s="176" t="s">
        <v>327</v>
      </c>
      <c r="T297" s="177" t="s">
        <v>327</v>
      </c>
      <c r="U297" s="156">
        <v>0.13900000000000001</v>
      </c>
      <c r="V297" s="156">
        <f>ROUND(E297*U297,2)</f>
        <v>52.68</v>
      </c>
      <c r="W297" s="156"/>
      <c r="X297" s="156" t="s">
        <v>373</v>
      </c>
      <c r="Y297" s="145"/>
      <c r="Z297" s="145"/>
      <c r="AA297" s="145"/>
      <c r="AB297" s="145"/>
      <c r="AC297" s="145"/>
      <c r="AD297" s="145"/>
      <c r="AE297" s="145"/>
      <c r="AF297" s="145"/>
      <c r="AG297" s="145" t="s">
        <v>374</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5097</v>
      </c>
      <c r="D298" s="161"/>
      <c r="E298" s="162">
        <v>379</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87">
        <v>91</v>
      </c>
      <c r="B299" s="188" t="s">
        <v>4443</v>
      </c>
      <c r="C299" s="198" t="s">
        <v>4444</v>
      </c>
      <c r="D299" s="189" t="s">
        <v>758</v>
      </c>
      <c r="E299" s="190">
        <v>40</v>
      </c>
      <c r="F299" s="191"/>
      <c r="G299" s="192">
        <f t="shared" ref="G299:G314" si="7">ROUND(E299*F299,2)</f>
        <v>0</v>
      </c>
      <c r="H299" s="191"/>
      <c r="I299" s="192">
        <f t="shared" ref="I299:I314" si="8">ROUND(E299*H299,2)</f>
        <v>0</v>
      </c>
      <c r="J299" s="191"/>
      <c r="K299" s="192">
        <f t="shared" ref="K299:K314" si="9">ROUND(E299*J299,2)</f>
        <v>0</v>
      </c>
      <c r="L299" s="192">
        <v>15</v>
      </c>
      <c r="M299" s="192">
        <f t="shared" ref="M299:M314" si="10">G299*(1+L299/100)</f>
        <v>0</v>
      </c>
      <c r="N299" s="190">
        <v>0</v>
      </c>
      <c r="O299" s="190">
        <f t="shared" ref="O299:O314" si="11">ROUND(E299*N299,2)</f>
        <v>0</v>
      </c>
      <c r="P299" s="190">
        <v>0</v>
      </c>
      <c r="Q299" s="190">
        <f t="shared" ref="Q299:Q314" si="12">ROUND(E299*P299,2)</f>
        <v>0</v>
      </c>
      <c r="R299" s="192" t="s">
        <v>3497</v>
      </c>
      <c r="S299" s="192" t="s">
        <v>327</v>
      </c>
      <c r="T299" s="193" t="s">
        <v>327</v>
      </c>
      <c r="U299" s="156">
        <v>0.188</v>
      </c>
      <c r="V299" s="156">
        <f t="shared" ref="V299:V314" si="13">ROUND(E299*U299,2)</f>
        <v>7.52</v>
      </c>
      <c r="W299" s="156"/>
      <c r="X299" s="156" t="s">
        <v>373</v>
      </c>
      <c r="Y299" s="145"/>
      <c r="Z299" s="145"/>
      <c r="AA299" s="145"/>
      <c r="AB299" s="145"/>
      <c r="AC299" s="145"/>
      <c r="AD299" s="145"/>
      <c r="AE299" s="145"/>
      <c r="AF299" s="145"/>
      <c r="AG299" s="145" t="s">
        <v>374</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92</v>
      </c>
      <c r="B300" s="188" t="s">
        <v>5098</v>
      </c>
      <c r="C300" s="198" t="s">
        <v>5099</v>
      </c>
      <c r="D300" s="189" t="s">
        <v>701</v>
      </c>
      <c r="E300" s="190">
        <v>185</v>
      </c>
      <c r="F300" s="191"/>
      <c r="G300" s="192">
        <f t="shared" si="7"/>
        <v>0</v>
      </c>
      <c r="H300" s="191"/>
      <c r="I300" s="192">
        <f t="shared" si="8"/>
        <v>0</v>
      </c>
      <c r="J300" s="191"/>
      <c r="K300" s="192">
        <f t="shared" si="9"/>
        <v>0</v>
      </c>
      <c r="L300" s="192">
        <v>15</v>
      </c>
      <c r="M300" s="192">
        <f t="shared" si="10"/>
        <v>0</v>
      </c>
      <c r="N300" s="190">
        <v>0</v>
      </c>
      <c r="O300" s="190">
        <f t="shared" si="11"/>
        <v>0</v>
      </c>
      <c r="P300" s="190">
        <v>0</v>
      </c>
      <c r="Q300" s="190">
        <f t="shared" si="12"/>
        <v>0</v>
      </c>
      <c r="R300" s="192" t="s">
        <v>3497</v>
      </c>
      <c r="S300" s="192" t="s">
        <v>327</v>
      </c>
      <c r="T300" s="193" t="s">
        <v>327</v>
      </c>
      <c r="U300" s="156">
        <v>0.42499999999999999</v>
      </c>
      <c r="V300" s="156">
        <f t="shared" si="13"/>
        <v>78.63</v>
      </c>
      <c r="W300" s="156"/>
      <c r="X300" s="156" t="s">
        <v>373</v>
      </c>
      <c r="Y300" s="145"/>
      <c r="Z300" s="145"/>
      <c r="AA300" s="145"/>
      <c r="AB300" s="145"/>
      <c r="AC300" s="145"/>
      <c r="AD300" s="145"/>
      <c r="AE300" s="145"/>
      <c r="AF300" s="145"/>
      <c r="AG300" s="145" t="s">
        <v>374</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87">
        <v>93</v>
      </c>
      <c r="B301" s="188" t="s">
        <v>5100</v>
      </c>
      <c r="C301" s="198" t="s">
        <v>5101</v>
      </c>
      <c r="D301" s="189" t="s">
        <v>701</v>
      </c>
      <c r="E301" s="190">
        <v>4</v>
      </c>
      <c r="F301" s="191"/>
      <c r="G301" s="192">
        <f t="shared" si="7"/>
        <v>0</v>
      </c>
      <c r="H301" s="191"/>
      <c r="I301" s="192">
        <f t="shared" si="8"/>
        <v>0</v>
      </c>
      <c r="J301" s="191"/>
      <c r="K301" s="192">
        <f t="shared" si="9"/>
        <v>0</v>
      </c>
      <c r="L301" s="192">
        <v>15</v>
      </c>
      <c r="M301" s="192">
        <f t="shared" si="10"/>
        <v>0</v>
      </c>
      <c r="N301" s="190">
        <v>0</v>
      </c>
      <c r="O301" s="190">
        <f t="shared" si="11"/>
        <v>0</v>
      </c>
      <c r="P301" s="190">
        <v>0</v>
      </c>
      <c r="Q301" s="190">
        <f t="shared" si="12"/>
        <v>0</v>
      </c>
      <c r="R301" s="192" t="s">
        <v>3497</v>
      </c>
      <c r="S301" s="192" t="s">
        <v>327</v>
      </c>
      <c r="T301" s="193" t="s">
        <v>327</v>
      </c>
      <c r="U301" s="156">
        <v>0.42499999999999999</v>
      </c>
      <c r="V301" s="156">
        <f t="shared" si="13"/>
        <v>1.7</v>
      </c>
      <c r="W301" s="156"/>
      <c r="X301" s="156" t="s">
        <v>373</v>
      </c>
      <c r="Y301" s="145"/>
      <c r="Z301" s="145"/>
      <c r="AA301" s="145"/>
      <c r="AB301" s="145"/>
      <c r="AC301" s="145"/>
      <c r="AD301" s="145"/>
      <c r="AE301" s="145"/>
      <c r="AF301" s="145"/>
      <c r="AG301" s="145" t="s">
        <v>374</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87">
        <v>94</v>
      </c>
      <c r="B302" s="188" t="s">
        <v>5102</v>
      </c>
      <c r="C302" s="198" t="s">
        <v>5103</v>
      </c>
      <c r="D302" s="189" t="s">
        <v>701</v>
      </c>
      <c r="E302" s="190">
        <v>3</v>
      </c>
      <c r="F302" s="191"/>
      <c r="G302" s="192">
        <f t="shared" si="7"/>
        <v>0</v>
      </c>
      <c r="H302" s="191"/>
      <c r="I302" s="192">
        <f t="shared" si="8"/>
        <v>0</v>
      </c>
      <c r="J302" s="191"/>
      <c r="K302" s="192">
        <f t="shared" si="9"/>
        <v>0</v>
      </c>
      <c r="L302" s="192">
        <v>15</v>
      </c>
      <c r="M302" s="192">
        <f t="shared" si="10"/>
        <v>0</v>
      </c>
      <c r="N302" s="190">
        <v>1.3600000000000001E-3</v>
      </c>
      <c r="O302" s="190">
        <f t="shared" si="11"/>
        <v>0</v>
      </c>
      <c r="P302" s="190">
        <v>0</v>
      </c>
      <c r="Q302" s="190">
        <f t="shared" si="12"/>
        <v>0</v>
      </c>
      <c r="R302" s="192" t="s">
        <v>3497</v>
      </c>
      <c r="S302" s="192" t="s">
        <v>327</v>
      </c>
      <c r="T302" s="193" t="s">
        <v>327</v>
      </c>
      <c r="U302" s="156">
        <v>0.27200000000000002</v>
      </c>
      <c r="V302" s="156">
        <f t="shared" si="13"/>
        <v>0.82</v>
      </c>
      <c r="W302" s="156"/>
      <c r="X302" s="156" t="s">
        <v>373</v>
      </c>
      <c r="Y302" s="145"/>
      <c r="Z302" s="145"/>
      <c r="AA302" s="145"/>
      <c r="AB302" s="145"/>
      <c r="AC302" s="145"/>
      <c r="AD302" s="145"/>
      <c r="AE302" s="145"/>
      <c r="AF302" s="145"/>
      <c r="AG302" s="145" t="s">
        <v>374</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87">
        <v>95</v>
      </c>
      <c r="B303" s="188" t="s">
        <v>5104</v>
      </c>
      <c r="C303" s="198" t="s">
        <v>5105</v>
      </c>
      <c r="D303" s="189" t="s">
        <v>701</v>
      </c>
      <c r="E303" s="190">
        <v>11</v>
      </c>
      <c r="F303" s="191"/>
      <c r="G303" s="192">
        <f t="shared" si="7"/>
        <v>0</v>
      </c>
      <c r="H303" s="191"/>
      <c r="I303" s="192">
        <f t="shared" si="8"/>
        <v>0</v>
      </c>
      <c r="J303" s="191"/>
      <c r="K303" s="192">
        <f t="shared" si="9"/>
        <v>0</v>
      </c>
      <c r="L303" s="192">
        <v>15</v>
      </c>
      <c r="M303" s="192">
        <f t="shared" si="10"/>
        <v>0</v>
      </c>
      <c r="N303" s="190">
        <v>1.8000000000000001E-4</v>
      </c>
      <c r="O303" s="190">
        <f t="shared" si="11"/>
        <v>0</v>
      </c>
      <c r="P303" s="190">
        <v>0</v>
      </c>
      <c r="Q303" s="190">
        <f t="shared" si="12"/>
        <v>0</v>
      </c>
      <c r="R303" s="192" t="s">
        <v>3497</v>
      </c>
      <c r="S303" s="192" t="s">
        <v>327</v>
      </c>
      <c r="T303" s="193" t="s">
        <v>327</v>
      </c>
      <c r="U303" s="156">
        <v>0.16500000000000001</v>
      </c>
      <c r="V303" s="156">
        <f t="shared" si="13"/>
        <v>1.82</v>
      </c>
      <c r="W303" s="156"/>
      <c r="X303" s="156" t="s">
        <v>373</v>
      </c>
      <c r="Y303" s="145"/>
      <c r="Z303" s="145"/>
      <c r="AA303" s="145"/>
      <c r="AB303" s="145"/>
      <c r="AC303" s="145"/>
      <c r="AD303" s="145"/>
      <c r="AE303" s="145"/>
      <c r="AF303" s="145"/>
      <c r="AG303" s="145" t="s">
        <v>374</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87">
        <v>96</v>
      </c>
      <c r="B304" s="188" t="s">
        <v>5106</v>
      </c>
      <c r="C304" s="198" t="s">
        <v>5107</v>
      </c>
      <c r="D304" s="189" t="s">
        <v>701</v>
      </c>
      <c r="E304" s="190">
        <v>19</v>
      </c>
      <c r="F304" s="191"/>
      <c r="G304" s="192">
        <f t="shared" si="7"/>
        <v>0</v>
      </c>
      <c r="H304" s="191"/>
      <c r="I304" s="192">
        <f t="shared" si="8"/>
        <v>0</v>
      </c>
      <c r="J304" s="191"/>
      <c r="K304" s="192">
        <f t="shared" si="9"/>
        <v>0</v>
      </c>
      <c r="L304" s="192">
        <v>15</v>
      </c>
      <c r="M304" s="192">
        <f t="shared" si="10"/>
        <v>0</v>
      </c>
      <c r="N304" s="190">
        <v>3.1E-4</v>
      </c>
      <c r="O304" s="190">
        <f t="shared" si="11"/>
        <v>0.01</v>
      </c>
      <c r="P304" s="190">
        <v>0</v>
      </c>
      <c r="Q304" s="190">
        <f t="shared" si="12"/>
        <v>0</v>
      </c>
      <c r="R304" s="192" t="s">
        <v>3497</v>
      </c>
      <c r="S304" s="192" t="s">
        <v>327</v>
      </c>
      <c r="T304" s="193" t="s">
        <v>327</v>
      </c>
      <c r="U304" s="156">
        <v>0.20699999999999999</v>
      </c>
      <c r="V304" s="156">
        <f t="shared" si="13"/>
        <v>3.93</v>
      </c>
      <c r="W304" s="156"/>
      <c r="X304" s="156" t="s">
        <v>373</v>
      </c>
      <c r="Y304" s="145"/>
      <c r="Z304" s="145"/>
      <c r="AA304" s="145"/>
      <c r="AB304" s="145"/>
      <c r="AC304" s="145"/>
      <c r="AD304" s="145"/>
      <c r="AE304" s="145"/>
      <c r="AF304" s="145"/>
      <c r="AG304" s="145" t="s">
        <v>374</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87">
        <v>97</v>
      </c>
      <c r="B305" s="188" t="s">
        <v>5108</v>
      </c>
      <c r="C305" s="198" t="s">
        <v>5109</v>
      </c>
      <c r="D305" s="189" t="s">
        <v>701</v>
      </c>
      <c r="E305" s="190">
        <v>24</v>
      </c>
      <c r="F305" s="191"/>
      <c r="G305" s="192">
        <f t="shared" si="7"/>
        <v>0</v>
      </c>
      <c r="H305" s="191"/>
      <c r="I305" s="192">
        <f t="shared" si="8"/>
        <v>0</v>
      </c>
      <c r="J305" s="191"/>
      <c r="K305" s="192">
        <f t="shared" si="9"/>
        <v>0</v>
      </c>
      <c r="L305" s="192">
        <v>15</v>
      </c>
      <c r="M305" s="192">
        <f t="shared" si="10"/>
        <v>0</v>
      </c>
      <c r="N305" s="190">
        <v>4.8000000000000001E-4</v>
      </c>
      <c r="O305" s="190">
        <f t="shared" si="11"/>
        <v>0.01</v>
      </c>
      <c r="P305" s="190">
        <v>0</v>
      </c>
      <c r="Q305" s="190">
        <f t="shared" si="12"/>
        <v>0</v>
      </c>
      <c r="R305" s="192" t="s">
        <v>3497</v>
      </c>
      <c r="S305" s="192" t="s">
        <v>327</v>
      </c>
      <c r="T305" s="193" t="s">
        <v>327</v>
      </c>
      <c r="U305" s="156">
        <v>0.22700000000000001</v>
      </c>
      <c r="V305" s="156">
        <f t="shared" si="13"/>
        <v>5.45</v>
      </c>
      <c r="W305" s="156"/>
      <c r="X305" s="156" t="s">
        <v>373</v>
      </c>
      <c r="Y305" s="145"/>
      <c r="Z305" s="145"/>
      <c r="AA305" s="145"/>
      <c r="AB305" s="145"/>
      <c r="AC305" s="145"/>
      <c r="AD305" s="145"/>
      <c r="AE305" s="145"/>
      <c r="AF305" s="145"/>
      <c r="AG305" s="145" t="s">
        <v>374</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87">
        <v>98</v>
      </c>
      <c r="B306" s="188" t="s">
        <v>5110</v>
      </c>
      <c r="C306" s="198" t="s">
        <v>5111</v>
      </c>
      <c r="D306" s="189" t="s">
        <v>701</v>
      </c>
      <c r="E306" s="190">
        <v>5</v>
      </c>
      <c r="F306" s="191"/>
      <c r="G306" s="192">
        <f t="shared" si="7"/>
        <v>0</v>
      </c>
      <c r="H306" s="191"/>
      <c r="I306" s="192">
        <f t="shared" si="8"/>
        <v>0</v>
      </c>
      <c r="J306" s="191"/>
      <c r="K306" s="192">
        <f t="shared" si="9"/>
        <v>0</v>
      </c>
      <c r="L306" s="192">
        <v>15</v>
      </c>
      <c r="M306" s="192">
        <f t="shared" si="10"/>
        <v>0</v>
      </c>
      <c r="N306" s="190">
        <v>6.8000000000000005E-4</v>
      </c>
      <c r="O306" s="190">
        <f t="shared" si="11"/>
        <v>0</v>
      </c>
      <c r="P306" s="190">
        <v>0</v>
      </c>
      <c r="Q306" s="190">
        <f t="shared" si="12"/>
        <v>0</v>
      </c>
      <c r="R306" s="192" t="s">
        <v>3497</v>
      </c>
      <c r="S306" s="192" t="s">
        <v>327</v>
      </c>
      <c r="T306" s="193" t="s">
        <v>327</v>
      </c>
      <c r="U306" s="156">
        <v>0.26900000000000002</v>
      </c>
      <c r="V306" s="156">
        <f t="shared" si="13"/>
        <v>1.35</v>
      </c>
      <c r="W306" s="156"/>
      <c r="X306" s="156" t="s">
        <v>373</v>
      </c>
      <c r="Y306" s="145"/>
      <c r="Z306" s="145"/>
      <c r="AA306" s="145"/>
      <c r="AB306" s="145"/>
      <c r="AC306" s="145"/>
      <c r="AD306" s="145"/>
      <c r="AE306" s="145"/>
      <c r="AF306" s="145"/>
      <c r="AG306" s="145" t="s">
        <v>374</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87">
        <v>99</v>
      </c>
      <c r="B307" s="188" t="s">
        <v>5112</v>
      </c>
      <c r="C307" s="198" t="s">
        <v>5113</v>
      </c>
      <c r="D307" s="189" t="s">
        <v>701</v>
      </c>
      <c r="E307" s="190">
        <v>1</v>
      </c>
      <c r="F307" s="191"/>
      <c r="G307" s="192">
        <f t="shared" si="7"/>
        <v>0</v>
      </c>
      <c r="H307" s="191"/>
      <c r="I307" s="192">
        <f t="shared" si="8"/>
        <v>0</v>
      </c>
      <c r="J307" s="191"/>
      <c r="K307" s="192">
        <f t="shared" si="9"/>
        <v>0</v>
      </c>
      <c r="L307" s="192">
        <v>15</v>
      </c>
      <c r="M307" s="192">
        <f t="shared" si="10"/>
        <v>0</v>
      </c>
      <c r="N307" s="190">
        <v>1.0399999999999999E-3</v>
      </c>
      <c r="O307" s="190">
        <f t="shared" si="11"/>
        <v>0</v>
      </c>
      <c r="P307" s="190">
        <v>0</v>
      </c>
      <c r="Q307" s="190">
        <f t="shared" si="12"/>
        <v>0</v>
      </c>
      <c r="R307" s="192" t="s">
        <v>3497</v>
      </c>
      <c r="S307" s="192" t="s">
        <v>327</v>
      </c>
      <c r="T307" s="193" t="s">
        <v>327</v>
      </c>
      <c r="U307" s="156">
        <v>0.35099999999999998</v>
      </c>
      <c r="V307" s="156">
        <f t="shared" si="13"/>
        <v>0.35</v>
      </c>
      <c r="W307" s="156"/>
      <c r="X307" s="156" t="s">
        <v>373</v>
      </c>
      <c r="Y307" s="145"/>
      <c r="Z307" s="145"/>
      <c r="AA307" s="145"/>
      <c r="AB307" s="145"/>
      <c r="AC307" s="145"/>
      <c r="AD307" s="145"/>
      <c r="AE307" s="145"/>
      <c r="AF307" s="145"/>
      <c r="AG307" s="145" t="s">
        <v>374</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87">
        <v>100</v>
      </c>
      <c r="B308" s="188" t="s">
        <v>5114</v>
      </c>
      <c r="C308" s="198" t="s">
        <v>5115</v>
      </c>
      <c r="D308" s="189" t="s">
        <v>701</v>
      </c>
      <c r="E308" s="190">
        <v>1</v>
      </c>
      <c r="F308" s="191"/>
      <c r="G308" s="192">
        <f t="shared" si="7"/>
        <v>0</v>
      </c>
      <c r="H308" s="191"/>
      <c r="I308" s="192">
        <f t="shared" si="8"/>
        <v>0</v>
      </c>
      <c r="J308" s="191"/>
      <c r="K308" s="192">
        <f t="shared" si="9"/>
        <v>0</v>
      </c>
      <c r="L308" s="192">
        <v>15</v>
      </c>
      <c r="M308" s="192">
        <f t="shared" si="10"/>
        <v>0</v>
      </c>
      <c r="N308" s="190">
        <v>1.6299999999999999E-3</v>
      </c>
      <c r="O308" s="190">
        <f t="shared" si="11"/>
        <v>0</v>
      </c>
      <c r="P308" s="190">
        <v>0</v>
      </c>
      <c r="Q308" s="190">
        <f t="shared" si="12"/>
        <v>0</v>
      </c>
      <c r="R308" s="192" t="s">
        <v>3497</v>
      </c>
      <c r="S308" s="192" t="s">
        <v>327</v>
      </c>
      <c r="T308" s="193" t="s">
        <v>327</v>
      </c>
      <c r="U308" s="156">
        <v>0.42399999999999999</v>
      </c>
      <c r="V308" s="156">
        <f t="shared" si="13"/>
        <v>0.42</v>
      </c>
      <c r="W308" s="156"/>
      <c r="X308" s="156" t="s">
        <v>373</v>
      </c>
      <c r="Y308" s="145"/>
      <c r="Z308" s="145"/>
      <c r="AA308" s="145"/>
      <c r="AB308" s="145"/>
      <c r="AC308" s="145"/>
      <c r="AD308" s="145"/>
      <c r="AE308" s="145"/>
      <c r="AF308" s="145"/>
      <c r="AG308" s="145" t="s">
        <v>374</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87">
        <v>101</v>
      </c>
      <c r="B309" s="188" t="s">
        <v>5116</v>
      </c>
      <c r="C309" s="198" t="s">
        <v>5117</v>
      </c>
      <c r="D309" s="189" t="s">
        <v>701</v>
      </c>
      <c r="E309" s="190">
        <v>3</v>
      </c>
      <c r="F309" s="191"/>
      <c r="G309" s="192">
        <f t="shared" si="7"/>
        <v>0</v>
      </c>
      <c r="H309" s="191"/>
      <c r="I309" s="192">
        <f t="shared" si="8"/>
        <v>0</v>
      </c>
      <c r="J309" s="191"/>
      <c r="K309" s="192">
        <f t="shared" si="9"/>
        <v>0</v>
      </c>
      <c r="L309" s="192">
        <v>15</v>
      </c>
      <c r="M309" s="192">
        <f t="shared" si="10"/>
        <v>0</v>
      </c>
      <c r="N309" s="190">
        <v>3.1099999999999999E-3</v>
      </c>
      <c r="O309" s="190">
        <f t="shared" si="11"/>
        <v>0.01</v>
      </c>
      <c r="P309" s="190">
        <v>0</v>
      </c>
      <c r="Q309" s="190">
        <f t="shared" si="12"/>
        <v>0</v>
      </c>
      <c r="R309" s="192" t="s">
        <v>3497</v>
      </c>
      <c r="S309" s="192" t="s">
        <v>327</v>
      </c>
      <c r="T309" s="193" t="s">
        <v>327</v>
      </c>
      <c r="U309" s="156">
        <v>0.53800000000000003</v>
      </c>
      <c r="V309" s="156">
        <f t="shared" si="13"/>
        <v>1.61</v>
      </c>
      <c r="W309" s="156"/>
      <c r="X309" s="156" t="s">
        <v>373</v>
      </c>
      <c r="Y309" s="145"/>
      <c r="Z309" s="145"/>
      <c r="AA309" s="145"/>
      <c r="AB309" s="145"/>
      <c r="AC309" s="145"/>
      <c r="AD309" s="145"/>
      <c r="AE309" s="145"/>
      <c r="AF309" s="145"/>
      <c r="AG309" s="145" t="s">
        <v>374</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87">
        <v>102</v>
      </c>
      <c r="B310" s="188" t="s">
        <v>5118</v>
      </c>
      <c r="C310" s="198" t="s">
        <v>5119</v>
      </c>
      <c r="D310" s="189" t="s">
        <v>701</v>
      </c>
      <c r="E310" s="190">
        <v>1</v>
      </c>
      <c r="F310" s="191"/>
      <c r="G310" s="192">
        <f t="shared" si="7"/>
        <v>0</v>
      </c>
      <c r="H310" s="191"/>
      <c r="I310" s="192">
        <f t="shared" si="8"/>
        <v>0</v>
      </c>
      <c r="J310" s="191"/>
      <c r="K310" s="192">
        <f t="shared" si="9"/>
        <v>0</v>
      </c>
      <c r="L310" s="192">
        <v>15</v>
      </c>
      <c r="M310" s="192">
        <f t="shared" si="10"/>
        <v>0</v>
      </c>
      <c r="N310" s="190">
        <v>4.4299999999999999E-3</v>
      </c>
      <c r="O310" s="190">
        <f t="shared" si="11"/>
        <v>0</v>
      </c>
      <c r="P310" s="190">
        <v>0</v>
      </c>
      <c r="Q310" s="190">
        <f t="shared" si="12"/>
        <v>0</v>
      </c>
      <c r="R310" s="192" t="s">
        <v>3497</v>
      </c>
      <c r="S310" s="192" t="s">
        <v>327</v>
      </c>
      <c r="T310" s="193" t="s">
        <v>327</v>
      </c>
      <c r="U310" s="156">
        <v>0.64100000000000001</v>
      </c>
      <c r="V310" s="156">
        <f t="shared" si="13"/>
        <v>0.64</v>
      </c>
      <c r="W310" s="156"/>
      <c r="X310" s="156" t="s">
        <v>373</v>
      </c>
      <c r="Y310" s="145"/>
      <c r="Z310" s="145"/>
      <c r="AA310" s="145"/>
      <c r="AB310" s="145"/>
      <c r="AC310" s="145"/>
      <c r="AD310" s="145"/>
      <c r="AE310" s="145"/>
      <c r="AF310" s="145"/>
      <c r="AG310" s="145" t="s">
        <v>374</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87">
        <v>103</v>
      </c>
      <c r="B311" s="188" t="s">
        <v>5120</v>
      </c>
      <c r="C311" s="198" t="s">
        <v>5121</v>
      </c>
      <c r="D311" s="189" t="s">
        <v>701</v>
      </c>
      <c r="E311" s="190">
        <v>4</v>
      </c>
      <c r="F311" s="191"/>
      <c r="G311" s="192">
        <f t="shared" si="7"/>
        <v>0</v>
      </c>
      <c r="H311" s="191"/>
      <c r="I311" s="192">
        <f t="shared" si="8"/>
        <v>0</v>
      </c>
      <c r="J311" s="191"/>
      <c r="K311" s="192">
        <f t="shared" si="9"/>
        <v>0</v>
      </c>
      <c r="L311" s="192">
        <v>15</v>
      </c>
      <c r="M311" s="192">
        <f t="shared" si="10"/>
        <v>0</v>
      </c>
      <c r="N311" s="190">
        <v>0.03</v>
      </c>
      <c r="O311" s="190">
        <f t="shared" si="11"/>
        <v>0.12</v>
      </c>
      <c r="P311" s="190">
        <v>0</v>
      </c>
      <c r="Q311" s="190">
        <f t="shared" si="12"/>
        <v>0</v>
      </c>
      <c r="R311" s="192" t="s">
        <v>3497</v>
      </c>
      <c r="S311" s="192" t="s">
        <v>327</v>
      </c>
      <c r="T311" s="193" t="s">
        <v>327</v>
      </c>
      <c r="U311" s="156">
        <v>1.6439999999999999</v>
      </c>
      <c r="V311" s="156">
        <f t="shared" si="13"/>
        <v>6.58</v>
      </c>
      <c r="W311" s="156"/>
      <c r="X311" s="156" t="s">
        <v>373</v>
      </c>
      <c r="Y311" s="145"/>
      <c r="Z311" s="145"/>
      <c r="AA311" s="145"/>
      <c r="AB311" s="145"/>
      <c r="AC311" s="145"/>
      <c r="AD311" s="145"/>
      <c r="AE311" s="145"/>
      <c r="AF311" s="145"/>
      <c r="AG311" s="145" t="s">
        <v>374</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87">
        <v>104</v>
      </c>
      <c r="B312" s="188" t="s">
        <v>5122</v>
      </c>
      <c r="C312" s="198" t="s">
        <v>5123</v>
      </c>
      <c r="D312" s="189" t="s">
        <v>701</v>
      </c>
      <c r="E312" s="190">
        <v>4</v>
      </c>
      <c r="F312" s="191"/>
      <c r="G312" s="192">
        <f t="shared" si="7"/>
        <v>0</v>
      </c>
      <c r="H312" s="191"/>
      <c r="I312" s="192">
        <f t="shared" si="8"/>
        <v>0</v>
      </c>
      <c r="J312" s="191"/>
      <c r="K312" s="192">
        <f t="shared" si="9"/>
        <v>0</v>
      </c>
      <c r="L312" s="192">
        <v>15</v>
      </c>
      <c r="M312" s="192">
        <f t="shared" si="10"/>
        <v>0</v>
      </c>
      <c r="N312" s="190">
        <v>0</v>
      </c>
      <c r="O312" s="190">
        <f t="shared" si="11"/>
        <v>0</v>
      </c>
      <c r="P312" s="190">
        <v>0</v>
      </c>
      <c r="Q312" s="190">
        <f t="shared" si="12"/>
        <v>0</v>
      </c>
      <c r="R312" s="192" t="s">
        <v>3497</v>
      </c>
      <c r="S312" s="192" t="s">
        <v>327</v>
      </c>
      <c r="T312" s="193" t="s">
        <v>327</v>
      </c>
      <c r="U312" s="156">
        <v>0.1321</v>
      </c>
      <c r="V312" s="156">
        <f t="shared" si="13"/>
        <v>0.53</v>
      </c>
      <c r="W312" s="156"/>
      <c r="X312" s="156" t="s">
        <v>373</v>
      </c>
      <c r="Y312" s="145"/>
      <c r="Z312" s="145"/>
      <c r="AA312" s="145"/>
      <c r="AB312" s="145"/>
      <c r="AC312" s="145"/>
      <c r="AD312" s="145"/>
      <c r="AE312" s="145"/>
      <c r="AF312" s="145"/>
      <c r="AG312" s="145" t="s">
        <v>374</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87">
        <v>105</v>
      </c>
      <c r="B313" s="188" t="s">
        <v>5124</v>
      </c>
      <c r="C313" s="198" t="s">
        <v>5125</v>
      </c>
      <c r="D313" s="189" t="s">
        <v>701</v>
      </c>
      <c r="E313" s="190">
        <v>1</v>
      </c>
      <c r="F313" s="191"/>
      <c r="G313" s="192">
        <f t="shared" si="7"/>
        <v>0</v>
      </c>
      <c r="H313" s="191"/>
      <c r="I313" s="192">
        <f t="shared" si="8"/>
        <v>0</v>
      </c>
      <c r="J313" s="191"/>
      <c r="K313" s="192">
        <f t="shared" si="9"/>
        <v>0</v>
      </c>
      <c r="L313" s="192">
        <v>15</v>
      </c>
      <c r="M313" s="192">
        <f t="shared" si="10"/>
        <v>0</v>
      </c>
      <c r="N313" s="190">
        <v>1.6000000000000001E-3</v>
      </c>
      <c r="O313" s="190">
        <f t="shared" si="11"/>
        <v>0</v>
      </c>
      <c r="P313" s="190">
        <v>0</v>
      </c>
      <c r="Q313" s="190">
        <f t="shared" si="12"/>
        <v>0</v>
      </c>
      <c r="R313" s="192" t="s">
        <v>3497</v>
      </c>
      <c r="S313" s="192" t="s">
        <v>327</v>
      </c>
      <c r="T313" s="193" t="s">
        <v>327</v>
      </c>
      <c r="U313" s="156">
        <v>0.5</v>
      </c>
      <c r="V313" s="156">
        <f t="shared" si="13"/>
        <v>0.5</v>
      </c>
      <c r="W313" s="156"/>
      <c r="X313" s="156" t="s">
        <v>373</v>
      </c>
      <c r="Y313" s="145"/>
      <c r="Z313" s="145"/>
      <c r="AA313" s="145"/>
      <c r="AB313" s="145"/>
      <c r="AC313" s="145"/>
      <c r="AD313" s="145"/>
      <c r="AE313" s="145"/>
      <c r="AF313" s="145"/>
      <c r="AG313" s="145" t="s">
        <v>374</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1">
        <v>106</v>
      </c>
      <c r="B314" s="172" t="s">
        <v>5126</v>
      </c>
      <c r="C314" s="180" t="s">
        <v>5127</v>
      </c>
      <c r="D314" s="173" t="s">
        <v>758</v>
      </c>
      <c r="E314" s="174">
        <v>573</v>
      </c>
      <c r="F314" s="175"/>
      <c r="G314" s="176">
        <f t="shared" si="7"/>
        <v>0</v>
      </c>
      <c r="H314" s="175"/>
      <c r="I314" s="176">
        <f t="shared" si="8"/>
        <v>0</v>
      </c>
      <c r="J314" s="175"/>
      <c r="K314" s="176">
        <f t="shared" si="9"/>
        <v>0</v>
      </c>
      <c r="L314" s="176">
        <v>15</v>
      </c>
      <c r="M314" s="176">
        <f t="shared" si="10"/>
        <v>0</v>
      </c>
      <c r="N314" s="174">
        <v>0</v>
      </c>
      <c r="O314" s="174">
        <f t="shared" si="11"/>
        <v>0</v>
      </c>
      <c r="P314" s="174">
        <v>0</v>
      </c>
      <c r="Q314" s="174">
        <f t="shared" si="12"/>
        <v>0</v>
      </c>
      <c r="R314" s="176" t="s">
        <v>3497</v>
      </c>
      <c r="S314" s="176" t="s">
        <v>327</v>
      </c>
      <c r="T314" s="177" t="s">
        <v>327</v>
      </c>
      <c r="U314" s="156">
        <v>2.9000000000000001E-2</v>
      </c>
      <c r="V314" s="156">
        <f t="shared" si="13"/>
        <v>16.62</v>
      </c>
      <c r="W314" s="156"/>
      <c r="X314" s="156" t="s">
        <v>373</v>
      </c>
      <c r="Y314" s="145"/>
      <c r="Z314" s="145"/>
      <c r="AA314" s="145"/>
      <c r="AB314" s="145"/>
      <c r="AC314" s="145"/>
      <c r="AD314" s="145"/>
      <c r="AE314" s="145"/>
      <c r="AF314" s="145"/>
      <c r="AG314" s="145" t="s">
        <v>374</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4612</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5128</v>
      </c>
      <c r="D316" s="161"/>
      <c r="E316" s="162">
        <v>573</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1">
        <v>107</v>
      </c>
      <c r="B317" s="172" t="s">
        <v>5129</v>
      </c>
      <c r="C317" s="180" t="s">
        <v>5130</v>
      </c>
      <c r="D317" s="173" t="s">
        <v>758</v>
      </c>
      <c r="E317" s="174">
        <v>162</v>
      </c>
      <c r="F317" s="175"/>
      <c r="G317" s="176">
        <f>ROUND(E317*F317,2)</f>
        <v>0</v>
      </c>
      <c r="H317" s="175"/>
      <c r="I317" s="176">
        <f>ROUND(E317*H317,2)</f>
        <v>0</v>
      </c>
      <c r="J317" s="175"/>
      <c r="K317" s="176">
        <f>ROUND(E317*J317,2)</f>
        <v>0</v>
      </c>
      <c r="L317" s="176">
        <v>15</v>
      </c>
      <c r="M317" s="176">
        <f>G317*(1+L317/100)</f>
        <v>0</v>
      </c>
      <c r="N317" s="174">
        <v>0</v>
      </c>
      <c r="O317" s="174">
        <f>ROUND(E317*N317,2)</f>
        <v>0</v>
      </c>
      <c r="P317" s="174">
        <v>0</v>
      </c>
      <c r="Q317" s="174">
        <f>ROUND(E317*P317,2)</f>
        <v>0</v>
      </c>
      <c r="R317" s="176" t="s">
        <v>3497</v>
      </c>
      <c r="S317" s="176" t="s">
        <v>327</v>
      </c>
      <c r="T317" s="177" t="s">
        <v>327</v>
      </c>
      <c r="U317" s="156">
        <v>3.1E-2</v>
      </c>
      <c r="V317" s="156">
        <f>ROUND(E317*U317,2)</f>
        <v>5.0199999999999996</v>
      </c>
      <c r="W317" s="156"/>
      <c r="X317" s="156" t="s">
        <v>373</v>
      </c>
      <c r="Y317" s="145"/>
      <c r="Z317" s="145"/>
      <c r="AA317" s="145"/>
      <c r="AB317" s="145"/>
      <c r="AC317" s="145"/>
      <c r="AD317" s="145"/>
      <c r="AE317" s="145"/>
      <c r="AF317" s="145"/>
      <c r="AG317" s="145" t="s">
        <v>374</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59" t="s">
        <v>4612</v>
      </c>
      <c r="D318" s="260"/>
      <c r="E318" s="260"/>
      <c r="F318" s="260"/>
      <c r="G318" s="260"/>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108</v>
      </c>
      <c r="B319" s="172" t="s">
        <v>5131</v>
      </c>
      <c r="C319" s="180" t="s">
        <v>5132</v>
      </c>
      <c r="D319" s="173" t="s">
        <v>758</v>
      </c>
      <c r="E319" s="174">
        <v>10</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3497</v>
      </c>
      <c r="S319" s="176" t="s">
        <v>327</v>
      </c>
      <c r="T319" s="177" t="s">
        <v>327</v>
      </c>
      <c r="U319" s="156">
        <v>4.2000000000000003E-2</v>
      </c>
      <c r="V319" s="156">
        <f>ROUND(E319*U319,2)</f>
        <v>0.42</v>
      </c>
      <c r="W319" s="156"/>
      <c r="X319" s="156" t="s">
        <v>373</v>
      </c>
      <c r="Y319" s="145"/>
      <c r="Z319" s="145"/>
      <c r="AA319" s="145"/>
      <c r="AB319" s="145"/>
      <c r="AC319" s="145"/>
      <c r="AD319" s="145"/>
      <c r="AE319" s="145"/>
      <c r="AF319" s="145"/>
      <c r="AG319" s="145" t="s">
        <v>374</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59" t="s">
        <v>4612</v>
      </c>
      <c r="D320" s="260"/>
      <c r="E320" s="260"/>
      <c r="F320" s="260"/>
      <c r="G320" s="260"/>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1">
        <v>109</v>
      </c>
      <c r="B321" s="172" t="s">
        <v>5133</v>
      </c>
      <c r="C321" s="180" t="s">
        <v>5134</v>
      </c>
      <c r="D321" s="173" t="s">
        <v>758</v>
      </c>
      <c r="E321" s="174">
        <v>60</v>
      </c>
      <c r="F321" s="175"/>
      <c r="G321" s="176">
        <f>ROUND(E321*F321,2)</f>
        <v>0</v>
      </c>
      <c r="H321" s="175"/>
      <c r="I321" s="176">
        <f>ROUND(E321*H321,2)</f>
        <v>0</v>
      </c>
      <c r="J321" s="175"/>
      <c r="K321" s="176">
        <f>ROUND(E321*J321,2)</f>
        <v>0</v>
      </c>
      <c r="L321" s="176">
        <v>15</v>
      </c>
      <c r="M321" s="176">
        <f>G321*(1+L321/100)</f>
        <v>0</v>
      </c>
      <c r="N321" s="174">
        <v>0</v>
      </c>
      <c r="O321" s="174">
        <f>ROUND(E321*N321,2)</f>
        <v>0</v>
      </c>
      <c r="P321" s="174">
        <v>0</v>
      </c>
      <c r="Q321" s="174">
        <f>ROUND(E321*P321,2)</f>
        <v>0</v>
      </c>
      <c r="R321" s="176" t="s">
        <v>3497</v>
      </c>
      <c r="S321" s="176" t="s">
        <v>327</v>
      </c>
      <c r="T321" s="177" t="s">
        <v>327</v>
      </c>
      <c r="U321" s="156">
        <v>0.05</v>
      </c>
      <c r="V321" s="156">
        <f>ROUND(E321*U321,2)</f>
        <v>3</v>
      </c>
      <c r="W321" s="156"/>
      <c r="X321" s="156" t="s">
        <v>373</v>
      </c>
      <c r="Y321" s="145"/>
      <c r="Z321" s="145"/>
      <c r="AA321" s="145"/>
      <c r="AB321" s="145"/>
      <c r="AC321" s="145"/>
      <c r="AD321" s="145"/>
      <c r="AE321" s="145"/>
      <c r="AF321" s="145"/>
      <c r="AG321" s="145" t="s">
        <v>374</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4612</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110</v>
      </c>
      <c r="B323" s="172" t="s">
        <v>5135</v>
      </c>
      <c r="C323" s="180" t="s">
        <v>5136</v>
      </c>
      <c r="D323" s="173" t="s">
        <v>758</v>
      </c>
      <c r="E323" s="174">
        <v>220</v>
      </c>
      <c r="F323" s="175"/>
      <c r="G323" s="176">
        <f>ROUND(E323*F323,2)</f>
        <v>0</v>
      </c>
      <c r="H323" s="175"/>
      <c r="I323" s="176">
        <f>ROUND(E323*H323,2)</f>
        <v>0</v>
      </c>
      <c r="J323" s="175"/>
      <c r="K323" s="176">
        <f>ROUND(E323*J323,2)</f>
        <v>0</v>
      </c>
      <c r="L323" s="176">
        <v>15</v>
      </c>
      <c r="M323" s="176">
        <f>G323*(1+L323/100)</f>
        <v>0</v>
      </c>
      <c r="N323" s="174">
        <v>1.8000000000000001E-4</v>
      </c>
      <c r="O323" s="174">
        <f>ROUND(E323*N323,2)</f>
        <v>0.04</v>
      </c>
      <c r="P323" s="174">
        <v>0</v>
      </c>
      <c r="Q323" s="174">
        <f>ROUND(E323*P323,2)</f>
        <v>0</v>
      </c>
      <c r="R323" s="176" t="s">
        <v>3497</v>
      </c>
      <c r="S323" s="176" t="s">
        <v>327</v>
      </c>
      <c r="T323" s="177" t="s">
        <v>327</v>
      </c>
      <c r="U323" s="156">
        <v>6.7000000000000004E-2</v>
      </c>
      <c r="V323" s="156">
        <f>ROUND(E323*U323,2)</f>
        <v>14.74</v>
      </c>
      <c r="W323" s="156"/>
      <c r="X323" s="156" t="s">
        <v>373</v>
      </c>
      <c r="Y323" s="145"/>
      <c r="Z323" s="145"/>
      <c r="AA323" s="145"/>
      <c r="AB323" s="145"/>
      <c r="AC323" s="145"/>
      <c r="AD323" s="145"/>
      <c r="AE323" s="145"/>
      <c r="AF323" s="145"/>
      <c r="AG323" s="145" t="s">
        <v>374</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4612</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111</v>
      </c>
      <c r="B325" s="172" t="s">
        <v>5137</v>
      </c>
      <c r="C325" s="180" t="s">
        <v>5138</v>
      </c>
      <c r="D325" s="173" t="s">
        <v>758</v>
      </c>
      <c r="E325" s="174">
        <v>110</v>
      </c>
      <c r="F325" s="175"/>
      <c r="G325" s="176">
        <f>ROUND(E325*F325,2)</f>
        <v>0</v>
      </c>
      <c r="H325" s="175"/>
      <c r="I325" s="176">
        <f>ROUND(E325*H325,2)</f>
        <v>0</v>
      </c>
      <c r="J325" s="175"/>
      <c r="K325" s="176">
        <f>ROUND(E325*J325,2)</f>
        <v>0</v>
      </c>
      <c r="L325" s="176">
        <v>15</v>
      </c>
      <c r="M325" s="176">
        <f>G325*(1+L325/100)</f>
        <v>0</v>
      </c>
      <c r="N325" s="174">
        <v>3.4000000000000002E-4</v>
      </c>
      <c r="O325" s="174">
        <f>ROUND(E325*N325,2)</f>
        <v>0.04</v>
      </c>
      <c r="P325" s="174">
        <v>0</v>
      </c>
      <c r="Q325" s="174">
        <f>ROUND(E325*P325,2)</f>
        <v>0</v>
      </c>
      <c r="R325" s="176" t="s">
        <v>3497</v>
      </c>
      <c r="S325" s="176" t="s">
        <v>327</v>
      </c>
      <c r="T325" s="177" t="s">
        <v>327</v>
      </c>
      <c r="U325" s="156">
        <v>0.13600000000000001</v>
      </c>
      <c r="V325" s="156">
        <f>ROUND(E325*U325,2)</f>
        <v>14.96</v>
      </c>
      <c r="W325" s="156"/>
      <c r="X325" s="156" t="s">
        <v>373</v>
      </c>
      <c r="Y325" s="145"/>
      <c r="Z325" s="145"/>
      <c r="AA325" s="145"/>
      <c r="AB325" s="145"/>
      <c r="AC325" s="145"/>
      <c r="AD325" s="145"/>
      <c r="AE325" s="145"/>
      <c r="AF325" s="145"/>
      <c r="AG325" s="145" t="s">
        <v>374</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259" t="s">
        <v>4612</v>
      </c>
      <c r="D326" s="260"/>
      <c r="E326" s="260"/>
      <c r="F326" s="260"/>
      <c r="G326" s="260"/>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331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1">
        <v>112</v>
      </c>
      <c r="B327" s="172" t="s">
        <v>5139</v>
      </c>
      <c r="C327" s="180" t="s">
        <v>5140</v>
      </c>
      <c r="D327" s="173" t="s">
        <v>758</v>
      </c>
      <c r="E327" s="174">
        <v>1135</v>
      </c>
      <c r="F327" s="175"/>
      <c r="G327" s="176">
        <f>ROUND(E327*F327,2)</f>
        <v>0</v>
      </c>
      <c r="H327" s="175"/>
      <c r="I327" s="176">
        <f>ROUND(E327*H327,2)</f>
        <v>0</v>
      </c>
      <c r="J327" s="175"/>
      <c r="K327" s="176">
        <f>ROUND(E327*J327,2)</f>
        <v>0</v>
      </c>
      <c r="L327" s="176">
        <v>15</v>
      </c>
      <c r="M327" s="176">
        <f>G327*(1+L327/100)</f>
        <v>0</v>
      </c>
      <c r="N327" s="174">
        <v>1.0000000000000001E-5</v>
      </c>
      <c r="O327" s="174">
        <f>ROUND(E327*N327,2)</f>
        <v>0.01</v>
      </c>
      <c r="P327" s="174">
        <v>0</v>
      </c>
      <c r="Q327" s="174">
        <f>ROUND(E327*P327,2)</f>
        <v>0</v>
      </c>
      <c r="R327" s="176" t="s">
        <v>3497</v>
      </c>
      <c r="S327" s="176" t="s">
        <v>327</v>
      </c>
      <c r="T327" s="177" t="s">
        <v>327</v>
      </c>
      <c r="U327" s="156">
        <v>6.2E-2</v>
      </c>
      <c r="V327" s="156">
        <f>ROUND(E327*U327,2)</f>
        <v>70.37</v>
      </c>
      <c r="W327" s="156"/>
      <c r="X327" s="156" t="s">
        <v>373</v>
      </c>
      <c r="Y327" s="145"/>
      <c r="Z327" s="145"/>
      <c r="AA327" s="145"/>
      <c r="AB327" s="145"/>
      <c r="AC327" s="145"/>
      <c r="AD327" s="145"/>
      <c r="AE327" s="145"/>
      <c r="AF327" s="145"/>
      <c r="AG327" s="145" t="s">
        <v>374</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5141</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1" t="s">
        <v>5142</v>
      </c>
      <c r="D329" s="161"/>
      <c r="E329" s="162">
        <v>1135</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1">
        <v>113</v>
      </c>
      <c r="B330" s="172" t="s">
        <v>5143</v>
      </c>
      <c r="C330" s="180" t="s">
        <v>5144</v>
      </c>
      <c r="D330" s="173" t="s">
        <v>758</v>
      </c>
      <c r="E330" s="174">
        <v>85</v>
      </c>
      <c r="F330" s="175"/>
      <c r="G330" s="176">
        <f>ROUND(E330*F330,2)</f>
        <v>0</v>
      </c>
      <c r="H330" s="175"/>
      <c r="I330" s="176">
        <f>ROUND(E330*H330,2)</f>
        <v>0</v>
      </c>
      <c r="J330" s="175"/>
      <c r="K330" s="176">
        <f>ROUND(E330*J330,2)</f>
        <v>0</v>
      </c>
      <c r="L330" s="176">
        <v>15</v>
      </c>
      <c r="M330" s="176">
        <f>G330*(1+L330/100)</f>
        <v>0</v>
      </c>
      <c r="N330" s="174">
        <v>5.9000000000000003E-4</v>
      </c>
      <c r="O330" s="174">
        <f>ROUND(E330*N330,2)</f>
        <v>0.05</v>
      </c>
      <c r="P330" s="174">
        <v>0</v>
      </c>
      <c r="Q330" s="174">
        <f>ROUND(E330*P330,2)</f>
        <v>0</v>
      </c>
      <c r="R330" s="176"/>
      <c r="S330" s="176" t="s">
        <v>760</v>
      </c>
      <c r="T330" s="177" t="s">
        <v>328</v>
      </c>
      <c r="U330" s="156">
        <v>0.755</v>
      </c>
      <c r="V330" s="156">
        <f>ROUND(E330*U330,2)</f>
        <v>64.180000000000007</v>
      </c>
      <c r="W330" s="156"/>
      <c r="X330" s="156" t="s">
        <v>373</v>
      </c>
      <c r="Y330" s="145"/>
      <c r="Z330" s="145"/>
      <c r="AA330" s="145"/>
      <c r="AB330" s="145"/>
      <c r="AC330" s="145"/>
      <c r="AD330" s="145"/>
      <c r="AE330" s="145"/>
      <c r="AF330" s="145"/>
      <c r="AG330" s="145" t="s">
        <v>374</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259" t="s">
        <v>5145</v>
      </c>
      <c r="D331" s="260"/>
      <c r="E331" s="260"/>
      <c r="F331" s="260"/>
      <c r="G331" s="260"/>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331</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261" t="s">
        <v>3344</v>
      </c>
      <c r="D332" s="262"/>
      <c r="E332" s="262"/>
      <c r="F332" s="262"/>
      <c r="G332" s="262"/>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331</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87">
        <v>114</v>
      </c>
      <c r="B333" s="188" t="s">
        <v>5146</v>
      </c>
      <c r="C333" s="198" t="s">
        <v>5147</v>
      </c>
      <c r="D333" s="189" t="s">
        <v>758</v>
      </c>
      <c r="E333" s="190">
        <v>143</v>
      </c>
      <c r="F333" s="191"/>
      <c r="G333" s="192">
        <f t="shared" ref="G333:G338" si="14">ROUND(E333*F333,2)</f>
        <v>0</v>
      </c>
      <c r="H333" s="191"/>
      <c r="I333" s="192">
        <f t="shared" ref="I333:I338" si="15">ROUND(E333*H333,2)</f>
        <v>0</v>
      </c>
      <c r="J333" s="191"/>
      <c r="K333" s="192">
        <f t="shared" ref="K333:K338" si="16">ROUND(E333*J333,2)</f>
        <v>0</v>
      </c>
      <c r="L333" s="192">
        <v>15</v>
      </c>
      <c r="M333" s="192">
        <f t="shared" ref="M333:M338" si="17">G333*(1+L333/100)</f>
        <v>0</v>
      </c>
      <c r="N333" s="190">
        <v>1.4999999999999999E-4</v>
      </c>
      <c r="O333" s="190">
        <f t="shared" ref="O333:O338" si="18">ROUND(E333*N333,2)</f>
        <v>0.02</v>
      </c>
      <c r="P333" s="190">
        <v>0</v>
      </c>
      <c r="Q333" s="190">
        <f t="shared" ref="Q333:Q338" si="19">ROUND(E333*P333,2)</f>
        <v>0</v>
      </c>
      <c r="R333" s="192" t="s">
        <v>506</v>
      </c>
      <c r="S333" s="192" t="s">
        <v>327</v>
      </c>
      <c r="T333" s="193" t="s">
        <v>327</v>
      </c>
      <c r="U333" s="156">
        <v>0</v>
      </c>
      <c r="V333" s="156">
        <f t="shared" ref="V333:V338" si="20">ROUND(E333*U333,2)</f>
        <v>0</v>
      </c>
      <c r="W333" s="156"/>
      <c r="X333" s="156" t="s">
        <v>507</v>
      </c>
      <c r="Y333" s="145"/>
      <c r="Z333" s="145"/>
      <c r="AA333" s="145"/>
      <c r="AB333" s="145"/>
      <c r="AC333" s="145"/>
      <c r="AD333" s="145"/>
      <c r="AE333" s="145"/>
      <c r="AF333" s="145"/>
      <c r="AG333" s="145" t="s">
        <v>508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30.6" outlineLevel="1" x14ac:dyDescent="0.25">
      <c r="A334" s="187">
        <v>115</v>
      </c>
      <c r="B334" s="188" t="s">
        <v>5148</v>
      </c>
      <c r="C334" s="198" t="s">
        <v>5149</v>
      </c>
      <c r="D334" s="189" t="s">
        <v>758</v>
      </c>
      <c r="E334" s="190">
        <v>50</v>
      </c>
      <c r="F334" s="191"/>
      <c r="G334" s="192">
        <f t="shared" si="14"/>
        <v>0</v>
      </c>
      <c r="H334" s="191"/>
      <c r="I334" s="192">
        <f t="shared" si="15"/>
        <v>0</v>
      </c>
      <c r="J334" s="191"/>
      <c r="K334" s="192">
        <f t="shared" si="16"/>
        <v>0</v>
      </c>
      <c r="L334" s="192">
        <v>15</v>
      </c>
      <c r="M334" s="192">
        <f t="shared" si="17"/>
        <v>0</v>
      </c>
      <c r="N334" s="190">
        <v>3.6999999999999999E-4</v>
      </c>
      <c r="O334" s="190">
        <f t="shared" si="18"/>
        <v>0.02</v>
      </c>
      <c r="P334" s="190">
        <v>0</v>
      </c>
      <c r="Q334" s="190">
        <f t="shared" si="19"/>
        <v>0</v>
      </c>
      <c r="R334" s="192" t="s">
        <v>506</v>
      </c>
      <c r="S334" s="192" t="s">
        <v>327</v>
      </c>
      <c r="T334" s="193" t="s">
        <v>327</v>
      </c>
      <c r="U334" s="156">
        <v>0</v>
      </c>
      <c r="V334" s="156">
        <f t="shared" si="20"/>
        <v>0</v>
      </c>
      <c r="W334" s="156"/>
      <c r="X334" s="156" t="s">
        <v>507</v>
      </c>
      <c r="Y334" s="145"/>
      <c r="Z334" s="145"/>
      <c r="AA334" s="145"/>
      <c r="AB334" s="145"/>
      <c r="AC334" s="145"/>
      <c r="AD334" s="145"/>
      <c r="AE334" s="145"/>
      <c r="AF334" s="145"/>
      <c r="AG334" s="145" t="s">
        <v>508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30.6" outlineLevel="1" x14ac:dyDescent="0.25">
      <c r="A335" s="187">
        <v>116</v>
      </c>
      <c r="B335" s="188" t="s">
        <v>5150</v>
      </c>
      <c r="C335" s="198" t="s">
        <v>5151</v>
      </c>
      <c r="D335" s="189" t="s">
        <v>758</v>
      </c>
      <c r="E335" s="190">
        <v>46</v>
      </c>
      <c r="F335" s="191"/>
      <c r="G335" s="192">
        <f t="shared" si="14"/>
        <v>0</v>
      </c>
      <c r="H335" s="191"/>
      <c r="I335" s="192">
        <f t="shared" si="15"/>
        <v>0</v>
      </c>
      <c r="J335" s="191"/>
      <c r="K335" s="192">
        <f t="shared" si="16"/>
        <v>0</v>
      </c>
      <c r="L335" s="192">
        <v>15</v>
      </c>
      <c r="M335" s="192">
        <f t="shared" si="17"/>
        <v>0</v>
      </c>
      <c r="N335" s="190">
        <v>4.2000000000000002E-4</v>
      </c>
      <c r="O335" s="190">
        <f t="shared" si="18"/>
        <v>0.02</v>
      </c>
      <c r="P335" s="190">
        <v>0</v>
      </c>
      <c r="Q335" s="190">
        <f t="shared" si="19"/>
        <v>0</v>
      </c>
      <c r="R335" s="192" t="s">
        <v>506</v>
      </c>
      <c r="S335" s="192" t="s">
        <v>327</v>
      </c>
      <c r="T335" s="193" t="s">
        <v>327</v>
      </c>
      <c r="U335" s="156">
        <v>0</v>
      </c>
      <c r="V335" s="156">
        <f t="shared" si="20"/>
        <v>0</v>
      </c>
      <c r="W335" s="156"/>
      <c r="X335" s="156" t="s">
        <v>507</v>
      </c>
      <c r="Y335" s="145"/>
      <c r="Z335" s="145"/>
      <c r="AA335" s="145"/>
      <c r="AB335" s="145"/>
      <c r="AC335" s="145"/>
      <c r="AD335" s="145"/>
      <c r="AE335" s="145"/>
      <c r="AF335" s="145"/>
      <c r="AG335" s="145" t="s">
        <v>508</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30.6" outlineLevel="1" x14ac:dyDescent="0.25">
      <c r="A336" s="187">
        <v>117</v>
      </c>
      <c r="B336" s="188" t="s">
        <v>5152</v>
      </c>
      <c r="C336" s="198" t="s">
        <v>5153</v>
      </c>
      <c r="D336" s="189" t="s">
        <v>758</v>
      </c>
      <c r="E336" s="190">
        <v>140</v>
      </c>
      <c r="F336" s="191"/>
      <c r="G336" s="192">
        <f t="shared" si="14"/>
        <v>0</v>
      </c>
      <c r="H336" s="191"/>
      <c r="I336" s="192">
        <f t="shared" si="15"/>
        <v>0</v>
      </c>
      <c r="J336" s="191"/>
      <c r="K336" s="192">
        <f t="shared" si="16"/>
        <v>0</v>
      </c>
      <c r="L336" s="192">
        <v>15</v>
      </c>
      <c r="M336" s="192">
        <f t="shared" si="17"/>
        <v>0</v>
      </c>
      <c r="N336" s="190">
        <v>7.2000000000000005E-4</v>
      </c>
      <c r="O336" s="190">
        <f t="shared" si="18"/>
        <v>0.1</v>
      </c>
      <c r="P336" s="190">
        <v>0</v>
      </c>
      <c r="Q336" s="190">
        <f t="shared" si="19"/>
        <v>0</v>
      </c>
      <c r="R336" s="192" t="s">
        <v>506</v>
      </c>
      <c r="S336" s="192" t="s">
        <v>327</v>
      </c>
      <c r="T336" s="193" t="s">
        <v>327</v>
      </c>
      <c r="U336" s="156">
        <v>0</v>
      </c>
      <c r="V336" s="156">
        <f t="shared" si="20"/>
        <v>0</v>
      </c>
      <c r="W336" s="156"/>
      <c r="X336" s="156" t="s">
        <v>507</v>
      </c>
      <c r="Y336" s="145"/>
      <c r="Z336" s="145"/>
      <c r="AA336" s="145"/>
      <c r="AB336" s="145"/>
      <c r="AC336" s="145"/>
      <c r="AD336" s="145"/>
      <c r="AE336" s="145"/>
      <c r="AF336" s="145"/>
      <c r="AG336" s="145" t="s">
        <v>508</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30.6" outlineLevel="1" x14ac:dyDescent="0.25">
      <c r="A337" s="187">
        <v>118</v>
      </c>
      <c r="B337" s="188" t="s">
        <v>5154</v>
      </c>
      <c r="C337" s="198" t="s">
        <v>5155</v>
      </c>
      <c r="D337" s="189" t="s">
        <v>758</v>
      </c>
      <c r="E337" s="190">
        <v>40</v>
      </c>
      <c r="F337" s="191"/>
      <c r="G337" s="192">
        <f t="shared" si="14"/>
        <v>0</v>
      </c>
      <c r="H337" s="191"/>
      <c r="I337" s="192">
        <f t="shared" si="15"/>
        <v>0</v>
      </c>
      <c r="J337" s="191"/>
      <c r="K337" s="192">
        <f t="shared" si="16"/>
        <v>0</v>
      </c>
      <c r="L337" s="192">
        <v>15</v>
      </c>
      <c r="M337" s="192">
        <f t="shared" si="17"/>
        <v>0</v>
      </c>
      <c r="N337" s="190">
        <v>1.39E-3</v>
      </c>
      <c r="O337" s="190">
        <f t="shared" si="18"/>
        <v>0.06</v>
      </c>
      <c r="P337" s="190">
        <v>0</v>
      </c>
      <c r="Q337" s="190">
        <f t="shared" si="19"/>
        <v>0</v>
      </c>
      <c r="R337" s="192" t="s">
        <v>506</v>
      </c>
      <c r="S337" s="192" t="s">
        <v>327</v>
      </c>
      <c r="T337" s="193" t="s">
        <v>327</v>
      </c>
      <c r="U337" s="156">
        <v>0</v>
      </c>
      <c r="V337" s="156">
        <f t="shared" si="20"/>
        <v>0</v>
      </c>
      <c r="W337" s="156"/>
      <c r="X337" s="156" t="s">
        <v>507</v>
      </c>
      <c r="Y337" s="145"/>
      <c r="Z337" s="145"/>
      <c r="AA337" s="145"/>
      <c r="AB337" s="145"/>
      <c r="AC337" s="145"/>
      <c r="AD337" s="145"/>
      <c r="AE337" s="145"/>
      <c r="AF337" s="145"/>
      <c r="AG337" s="145" t="s">
        <v>508</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1">
        <v>119</v>
      </c>
      <c r="B338" s="172" t="s">
        <v>5156</v>
      </c>
      <c r="C338" s="180" t="s">
        <v>5157</v>
      </c>
      <c r="D338" s="173" t="s">
        <v>505</v>
      </c>
      <c r="E338" s="174">
        <v>3.5313400000000001</v>
      </c>
      <c r="F338" s="175"/>
      <c r="G338" s="176">
        <f t="shared" si="14"/>
        <v>0</v>
      </c>
      <c r="H338" s="175"/>
      <c r="I338" s="176">
        <f t="shared" si="15"/>
        <v>0</v>
      </c>
      <c r="J338" s="175"/>
      <c r="K338" s="176">
        <f t="shared" si="16"/>
        <v>0</v>
      </c>
      <c r="L338" s="176">
        <v>15</v>
      </c>
      <c r="M338" s="176">
        <f t="shared" si="17"/>
        <v>0</v>
      </c>
      <c r="N338" s="174">
        <v>0</v>
      </c>
      <c r="O338" s="174">
        <f t="shared" si="18"/>
        <v>0</v>
      </c>
      <c r="P338" s="174">
        <v>0</v>
      </c>
      <c r="Q338" s="174">
        <f t="shared" si="19"/>
        <v>0</v>
      </c>
      <c r="R338" s="176" t="s">
        <v>3497</v>
      </c>
      <c r="S338" s="176" t="s">
        <v>327</v>
      </c>
      <c r="T338" s="177" t="s">
        <v>327</v>
      </c>
      <c r="U338" s="156">
        <v>1.3740000000000001</v>
      </c>
      <c r="V338" s="156">
        <f t="shared" si="20"/>
        <v>4.8499999999999996</v>
      </c>
      <c r="W338" s="156"/>
      <c r="X338" s="156" t="s">
        <v>2679</v>
      </c>
      <c r="Y338" s="145"/>
      <c r="Z338" s="145"/>
      <c r="AA338" s="145"/>
      <c r="AB338" s="145"/>
      <c r="AC338" s="145"/>
      <c r="AD338" s="145"/>
      <c r="AE338" s="145"/>
      <c r="AF338" s="145"/>
      <c r="AG338" s="145" t="s">
        <v>2680</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270" t="s">
        <v>3521</v>
      </c>
      <c r="D339" s="271"/>
      <c r="E339" s="271"/>
      <c r="F339" s="271"/>
      <c r="G339" s="271"/>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376</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2682</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ht="20.399999999999999" outlineLevel="1" x14ac:dyDescent="0.25">
      <c r="A341" s="152"/>
      <c r="B341" s="153"/>
      <c r="C341" s="181" t="s">
        <v>5158</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1" t="s">
        <v>5159</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0</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5160</v>
      </c>
      <c r="D343" s="161"/>
      <c r="E343" s="162">
        <v>3.5313400000000001</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x14ac:dyDescent="0.25">
      <c r="A344" s="164" t="s">
        <v>322</v>
      </c>
      <c r="B344" s="165" t="s">
        <v>214</v>
      </c>
      <c r="C344" s="179" t="s">
        <v>215</v>
      </c>
      <c r="D344" s="166"/>
      <c r="E344" s="167"/>
      <c r="F344" s="168"/>
      <c r="G344" s="168">
        <f>SUMIF(AG345:AG389,"&lt;&gt;NOR",G345:G389)</f>
        <v>0</v>
      </c>
      <c r="H344" s="168"/>
      <c r="I344" s="168">
        <f>SUM(I345:I389)</f>
        <v>0</v>
      </c>
      <c r="J344" s="168"/>
      <c r="K344" s="168">
        <f>SUM(K345:K389)</f>
        <v>0</v>
      </c>
      <c r="L344" s="168"/>
      <c r="M344" s="168">
        <f>SUM(M345:M389)</f>
        <v>0</v>
      </c>
      <c r="N344" s="167"/>
      <c r="O344" s="167">
        <f>SUM(O345:O389)</f>
        <v>3.27</v>
      </c>
      <c r="P344" s="167"/>
      <c r="Q344" s="167">
        <f>SUM(Q345:Q389)</f>
        <v>0</v>
      </c>
      <c r="R344" s="168"/>
      <c r="S344" s="168"/>
      <c r="T344" s="169"/>
      <c r="U344" s="163"/>
      <c r="V344" s="163">
        <f>SUM(V345:V389)</f>
        <v>249.99</v>
      </c>
      <c r="W344" s="163"/>
      <c r="X344" s="163"/>
      <c r="AG344" t="s">
        <v>323</v>
      </c>
    </row>
    <row r="345" spans="1:60" ht="20.399999999999999" outlineLevel="1" x14ac:dyDescent="0.25">
      <c r="A345" s="171">
        <v>120</v>
      </c>
      <c r="B345" s="172" t="s">
        <v>5161</v>
      </c>
      <c r="C345" s="180" t="s">
        <v>5162</v>
      </c>
      <c r="D345" s="173" t="s">
        <v>701</v>
      </c>
      <c r="E345" s="174">
        <v>19</v>
      </c>
      <c r="F345" s="175"/>
      <c r="G345" s="176">
        <f>ROUND(E345*F345,2)</f>
        <v>0</v>
      </c>
      <c r="H345" s="175"/>
      <c r="I345" s="176">
        <f>ROUND(E345*H345,2)</f>
        <v>0</v>
      </c>
      <c r="J345" s="175"/>
      <c r="K345" s="176">
        <f>ROUND(E345*J345,2)</f>
        <v>0</v>
      </c>
      <c r="L345" s="176">
        <v>15</v>
      </c>
      <c r="M345" s="176">
        <f>G345*(1+L345/100)</f>
        <v>0</v>
      </c>
      <c r="N345" s="174">
        <v>7.1459999999999996E-2</v>
      </c>
      <c r="O345" s="174">
        <f>ROUND(E345*N345,2)</f>
        <v>1.36</v>
      </c>
      <c r="P345" s="174">
        <v>0</v>
      </c>
      <c r="Q345" s="174">
        <f>ROUND(E345*P345,2)</f>
        <v>0</v>
      </c>
      <c r="R345" s="176" t="s">
        <v>3497</v>
      </c>
      <c r="S345" s="176" t="s">
        <v>327</v>
      </c>
      <c r="T345" s="177" t="s">
        <v>327</v>
      </c>
      <c r="U345" s="156">
        <v>1.0580000000000001</v>
      </c>
      <c r="V345" s="156">
        <f>ROUND(E345*U345,2)</f>
        <v>20.100000000000001</v>
      </c>
      <c r="W345" s="156"/>
      <c r="X345" s="156" t="s">
        <v>373</v>
      </c>
      <c r="Y345" s="145"/>
      <c r="Z345" s="145"/>
      <c r="AA345" s="145"/>
      <c r="AB345" s="145"/>
      <c r="AC345" s="145"/>
      <c r="AD345" s="145"/>
      <c r="AE345" s="145"/>
      <c r="AF345" s="145"/>
      <c r="AG345" s="145" t="s">
        <v>374</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70" t="s">
        <v>3498</v>
      </c>
      <c r="D346" s="271"/>
      <c r="E346" s="271"/>
      <c r="F346" s="271"/>
      <c r="G346" s="271"/>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376</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61" t="s">
        <v>5163</v>
      </c>
      <c r="D347" s="262"/>
      <c r="E347" s="262"/>
      <c r="F347" s="262"/>
      <c r="G347" s="262"/>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87">
        <v>121</v>
      </c>
      <c r="B348" s="188" t="s">
        <v>5164</v>
      </c>
      <c r="C348" s="198" t="s">
        <v>5165</v>
      </c>
      <c r="D348" s="189" t="s">
        <v>4482</v>
      </c>
      <c r="E348" s="190">
        <v>27</v>
      </c>
      <c r="F348" s="191"/>
      <c r="G348" s="192">
        <f>ROUND(E348*F348,2)</f>
        <v>0</v>
      </c>
      <c r="H348" s="191"/>
      <c r="I348" s="192">
        <f>ROUND(E348*H348,2)</f>
        <v>0</v>
      </c>
      <c r="J348" s="191"/>
      <c r="K348" s="192">
        <f>ROUND(E348*J348,2)</f>
        <v>0</v>
      </c>
      <c r="L348" s="192">
        <v>15</v>
      </c>
      <c r="M348" s="192">
        <f>G348*(1+L348/100)</f>
        <v>0</v>
      </c>
      <c r="N348" s="190">
        <v>8.8999999999999995E-4</v>
      </c>
      <c r="O348" s="190">
        <f>ROUND(E348*N348,2)</f>
        <v>0.02</v>
      </c>
      <c r="P348" s="190">
        <v>0</v>
      </c>
      <c r="Q348" s="190">
        <f>ROUND(E348*P348,2)</f>
        <v>0</v>
      </c>
      <c r="R348" s="192" t="s">
        <v>3497</v>
      </c>
      <c r="S348" s="192" t="s">
        <v>327</v>
      </c>
      <c r="T348" s="193" t="s">
        <v>327</v>
      </c>
      <c r="U348" s="156">
        <v>1.1200000000000001</v>
      </c>
      <c r="V348" s="156">
        <f>ROUND(E348*U348,2)</f>
        <v>30.24</v>
      </c>
      <c r="W348" s="156"/>
      <c r="X348" s="156" t="s">
        <v>373</v>
      </c>
      <c r="Y348" s="145"/>
      <c r="Z348" s="145"/>
      <c r="AA348" s="145"/>
      <c r="AB348" s="145"/>
      <c r="AC348" s="145"/>
      <c r="AD348" s="145"/>
      <c r="AE348" s="145"/>
      <c r="AF348" s="145"/>
      <c r="AG348" s="145" t="s">
        <v>374</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87">
        <v>122</v>
      </c>
      <c r="B349" s="188" t="s">
        <v>5166</v>
      </c>
      <c r="C349" s="198" t="s">
        <v>5167</v>
      </c>
      <c r="D349" s="189" t="s">
        <v>4482</v>
      </c>
      <c r="E349" s="190">
        <v>2</v>
      </c>
      <c r="F349" s="191"/>
      <c r="G349" s="192">
        <f>ROUND(E349*F349,2)</f>
        <v>0</v>
      </c>
      <c r="H349" s="191"/>
      <c r="I349" s="192">
        <f>ROUND(E349*H349,2)</f>
        <v>0</v>
      </c>
      <c r="J349" s="191"/>
      <c r="K349" s="192">
        <f>ROUND(E349*J349,2)</f>
        <v>0</v>
      </c>
      <c r="L349" s="192">
        <v>15</v>
      </c>
      <c r="M349" s="192">
        <f>G349*(1+L349/100)</f>
        <v>0</v>
      </c>
      <c r="N349" s="190">
        <v>3.9199999999999999E-3</v>
      </c>
      <c r="O349" s="190">
        <f>ROUND(E349*N349,2)</f>
        <v>0.01</v>
      </c>
      <c r="P349" s="190">
        <v>0</v>
      </c>
      <c r="Q349" s="190">
        <f>ROUND(E349*P349,2)</f>
        <v>0</v>
      </c>
      <c r="R349" s="192" t="s">
        <v>3497</v>
      </c>
      <c r="S349" s="192" t="s">
        <v>327</v>
      </c>
      <c r="T349" s="193" t="s">
        <v>327</v>
      </c>
      <c r="U349" s="156">
        <v>0.755</v>
      </c>
      <c r="V349" s="156">
        <f>ROUND(E349*U349,2)</f>
        <v>1.51</v>
      </c>
      <c r="W349" s="156"/>
      <c r="X349" s="156" t="s">
        <v>373</v>
      </c>
      <c r="Y349" s="145"/>
      <c r="Z349" s="145"/>
      <c r="AA349" s="145"/>
      <c r="AB349" s="145"/>
      <c r="AC349" s="145"/>
      <c r="AD349" s="145"/>
      <c r="AE349" s="145"/>
      <c r="AF349" s="145"/>
      <c r="AG349" s="145" t="s">
        <v>374</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71">
        <v>123</v>
      </c>
      <c r="B350" s="172" t="s">
        <v>5168</v>
      </c>
      <c r="C350" s="180" t="s">
        <v>5169</v>
      </c>
      <c r="D350" s="173" t="s">
        <v>4482</v>
      </c>
      <c r="E350" s="174">
        <v>43</v>
      </c>
      <c r="F350" s="175"/>
      <c r="G350" s="176">
        <f>ROUND(E350*F350,2)</f>
        <v>0</v>
      </c>
      <c r="H350" s="175"/>
      <c r="I350" s="176">
        <f>ROUND(E350*H350,2)</f>
        <v>0</v>
      </c>
      <c r="J350" s="175"/>
      <c r="K350" s="176">
        <f>ROUND(E350*J350,2)</f>
        <v>0</v>
      </c>
      <c r="L350" s="176">
        <v>15</v>
      </c>
      <c r="M350" s="176">
        <f>G350*(1+L350/100)</f>
        <v>0</v>
      </c>
      <c r="N350" s="174">
        <v>1.41E-3</v>
      </c>
      <c r="O350" s="174">
        <f>ROUND(E350*N350,2)</f>
        <v>0.06</v>
      </c>
      <c r="P350" s="174">
        <v>0</v>
      </c>
      <c r="Q350" s="174">
        <f>ROUND(E350*P350,2)</f>
        <v>0</v>
      </c>
      <c r="R350" s="176" t="s">
        <v>3497</v>
      </c>
      <c r="S350" s="176" t="s">
        <v>327</v>
      </c>
      <c r="T350" s="177" t="s">
        <v>327</v>
      </c>
      <c r="U350" s="156">
        <v>1.575</v>
      </c>
      <c r="V350" s="156">
        <f>ROUND(E350*U350,2)</f>
        <v>67.73</v>
      </c>
      <c r="W350" s="156"/>
      <c r="X350" s="156" t="s">
        <v>373</v>
      </c>
      <c r="Y350" s="145"/>
      <c r="Z350" s="145"/>
      <c r="AA350" s="145"/>
      <c r="AB350" s="145"/>
      <c r="AC350" s="145"/>
      <c r="AD350" s="145"/>
      <c r="AE350" s="145"/>
      <c r="AF350" s="145"/>
      <c r="AG350" s="145" t="s">
        <v>374</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5170</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124</v>
      </c>
      <c r="B352" s="172" t="s">
        <v>5171</v>
      </c>
      <c r="C352" s="180" t="s">
        <v>5172</v>
      </c>
      <c r="D352" s="173" t="s">
        <v>4482</v>
      </c>
      <c r="E352" s="174">
        <v>2</v>
      </c>
      <c r="F352" s="175"/>
      <c r="G352" s="176">
        <f>ROUND(E352*F352,2)</f>
        <v>0</v>
      </c>
      <c r="H352" s="175"/>
      <c r="I352" s="176">
        <f>ROUND(E352*H352,2)</f>
        <v>0</v>
      </c>
      <c r="J352" s="175"/>
      <c r="K352" s="176">
        <f>ROUND(E352*J352,2)</f>
        <v>0</v>
      </c>
      <c r="L352" s="176">
        <v>15</v>
      </c>
      <c r="M352" s="176">
        <f>G352*(1+L352/100)</f>
        <v>0</v>
      </c>
      <c r="N352" s="174">
        <v>4.8999999999999998E-4</v>
      </c>
      <c r="O352" s="174">
        <f>ROUND(E352*N352,2)</f>
        <v>0</v>
      </c>
      <c r="P352" s="174">
        <v>0</v>
      </c>
      <c r="Q352" s="174">
        <f>ROUND(E352*P352,2)</f>
        <v>0</v>
      </c>
      <c r="R352" s="176" t="s">
        <v>3497</v>
      </c>
      <c r="S352" s="176" t="s">
        <v>327</v>
      </c>
      <c r="T352" s="177" t="s">
        <v>327</v>
      </c>
      <c r="U352" s="156">
        <v>3.6</v>
      </c>
      <c r="V352" s="156">
        <f>ROUND(E352*U352,2)</f>
        <v>7.2</v>
      </c>
      <c r="W352" s="156"/>
      <c r="X352" s="156" t="s">
        <v>373</v>
      </c>
      <c r="Y352" s="145"/>
      <c r="Z352" s="145"/>
      <c r="AA352" s="145"/>
      <c r="AB352" s="145"/>
      <c r="AC352" s="145"/>
      <c r="AD352" s="145"/>
      <c r="AE352" s="145"/>
      <c r="AF352" s="145"/>
      <c r="AG352" s="145" t="s">
        <v>374</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5170</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87">
        <v>125</v>
      </c>
      <c r="B354" s="188" t="s">
        <v>5173</v>
      </c>
      <c r="C354" s="198" t="s">
        <v>5174</v>
      </c>
      <c r="D354" s="189" t="s">
        <v>4482</v>
      </c>
      <c r="E354" s="190">
        <v>19</v>
      </c>
      <c r="F354" s="191"/>
      <c r="G354" s="192">
        <f t="shared" ref="G354:G359" si="21">ROUND(E354*F354,2)</f>
        <v>0</v>
      </c>
      <c r="H354" s="191"/>
      <c r="I354" s="192">
        <f t="shared" ref="I354:I359" si="22">ROUND(E354*H354,2)</f>
        <v>0</v>
      </c>
      <c r="J354" s="191"/>
      <c r="K354" s="192">
        <f t="shared" ref="K354:K359" si="23">ROUND(E354*J354,2)</f>
        <v>0</v>
      </c>
      <c r="L354" s="192">
        <v>15</v>
      </c>
      <c r="M354" s="192">
        <f t="shared" ref="M354:M359" si="24">G354*(1+L354/100)</f>
        <v>0</v>
      </c>
      <c r="N354" s="190">
        <v>1.7000000000000001E-4</v>
      </c>
      <c r="O354" s="190">
        <f t="shared" ref="O354:O359" si="25">ROUND(E354*N354,2)</f>
        <v>0</v>
      </c>
      <c r="P354" s="190">
        <v>0</v>
      </c>
      <c r="Q354" s="190">
        <f t="shared" ref="Q354:Q359" si="26">ROUND(E354*P354,2)</f>
        <v>0</v>
      </c>
      <c r="R354" s="192" t="s">
        <v>3497</v>
      </c>
      <c r="S354" s="192" t="s">
        <v>327</v>
      </c>
      <c r="T354" s="193" t="s">
        <v>327</v>
      </c>
      <c r="U354" s="156">
        <v>2.9</v>
      </c>
      <c r="V354" s="156">
        <f t="shared" ref="V354:V359" si="27">ROUND(E354*U354,2)</f>
        <v>55.1</v>
      </c>
      <c r="W354" s="156"/>
      <c r="X354" s="156" t="s">
        <v>373</v>
      </c>
      <c r="Y354" s="145"/>
      <c r="Z354" s="145"/>
      <c r="AA354" s="145"/>
      <c r="AB354" s="145"/>
      <c r="AC354" s="145"/>
      <c r="AD354" s="145"/>
      <c r="AE354" s="145"/>
      <c r="AF354" s="145"/>
      <c r="AG354" s="145" t="s">
        <v>374</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87">
        <v>126</v>
      </c>
      <c r="B355" s="188" t="s">
        <v>5175</v>
      </c>
      <c r="C355" s="198" t="s">
        <v>5176</v>
      </c>
      <c r="D355" s="189" t="s">
        <v>4482</v>
      </c>
      <c r="E355" s="190">
        <v>9</v>
      </c>
      <c r="F355" s="191"/>
      <c r="G355" s="192">
        <f t="shared" si="21"/>
        <v>0</v>
      </c>
      <c r="H355" s="191"/>
      <c r="I355" s="192">
        <f t="shared" si="22"/>
        <v>0</v>
      </c>
      <c r="J355" s="191"/>
      <c r="K355" s="192">
        <f t="shared" si="23"/>
        <v>0</v>
      </c>
      <c r="L355" s="192">
        <v>15</v>
      </c>
      <c r="M355" s="192">
        <f t="shared" si="24"/>
        <v>0</v>
      </c>
      <c r="N355" s="190">
        <v>7.2000000000000005E-4</v>
      </c>
      <c r="O355" s="190">
        <f t="shared" si="25"/>
        <v>0.01</v>
      </c>
      <c r="P355" s="190">
        <v>0</v>
      </c>
      <c r="Q355" s="190">
        <f t="shared" si="26"/>
        <v>0</v>
      </c>
      <c r="R355" s="192" t="s">
        <v>3497</v>
      </c>
      <c r="S355" s="192" t="s">
        <v>327</v>
      </c>
      <c r="T355" s="193" t="s">
        <v>327</v>
      </c>
      <c r="U355" s="156">
        <v>0.50600000000000001</v>
      </c>
      <c r="V355" s="156">
        <f t="shared" si="27"/>
        <v>4.55</v>
      </c>
      <c r="W355" s="156"/>
      <c r="X355" s="156" t="s">
        <v>373</v>
      </c>
      <c r="Y355" s="145"/>
      <c r="Z355" s="145"/>
      <c r="AA355" s="145"/>
      <c r="AB355" s="145"/>
      <c r="AC355" s="145"/>
      <c r="AD355" s="145"/>
      <c r="AE355" s="145"/>
      <c r="AF355" s="145"/>
      <c r="AG355" s="145" t="s">
        <v>374</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87">
        <v>127</v>
      </c>
      <c r="B356" s="188" t="s">
        <v>5177</v>
      </c>
      <c r="C356" s="198" t="s">
        <v>5178</v>
      </c>
      <c r="D356" s="189" t="s">
        <v>701</v>
      </c>
      <c r="E356" s="190">
        <v>3</v>
      </c>
      <c r="F356" s="191"/>
      <c r="G356" s="192">
        <f t="shared" si="21"/>
        <v>0</v>
      </c>
      <c r="H356" s="191"/>
      <c r="I356" s="192">
        <f t="shared" si="22"/>
        <v>0</v>
      </c>
      <c r="J356" s="191"/>
      <c r="K356" s="192">
        <f t="shared" si="23"/>
        <v>0</v>
      </c>
      <c r="L356" s="192">
        <v>15</v>
      </c>
      <c r="M356" s="192">
        <f t="shared" si="24"/>
        <v>0</v>
      </c>
      <c r="N356" s="190">
        <v>3.0899999999999999E-3</v>
      </c>
      <c r="O356" s="190">
        <f t="shared" si="25"/>
        <v>0.01</v>
      </c>
      <c r="P356" s="190">
        <v>0</v>
      </c>
      <c r="Q356" s="190">
        <f t="shared" si="26"/>
        <v>0</v>
      </c>
      <c r="R356" s="192" t="s">
        <v>3497</v>
      </c>
      <c r="S356" s="192" t="s">
        <v>327</v>
      </c>
      <c r="T356" s="193" t="s">
        <v>327</v>
      </c>
      <c r="U356" s="156">
        <v>1.25</v>
      </c>
      <c r="V356" s="156">
        <f t="shared" si="27"/>
        <v>3.75</v>
      </c>
      <c r="W356" s="156"/>
      <c r="X356" s="156" t="s">
        <v>373</v>
      </c>
      <c r="Y356" s="145"/>
      <c r="Z356" s="145"/>
      <c r="AA356" s="145"/>
      <c r="AB356" s="145"/>
      <c r="AC356" s="145"/>
      <c r="AD356" s="145"/>
      <c r="AE356" s="145"/>
      <c r="AF356" s="145"/>
      <c r="AG356" s="145" t="s">
        <v>374</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87">
        <v>128</v>
      </c>
      <c r="B357" s="188" t="s">
        <v>5179</v>
      </c>
      <c r="C357" s="198" t="s">
        <v>5180</v>
      </c>
      <c r="D357" s="189" t="s">
        <v>4482</v>
      </c>
      <c r="E357" s="190">
        <v>104</v>
      </c>
      <c r="F357" s="191"/>
      <c r="G357" s="192">
        <f t="shared" si="21"/>
        <v>0</v>
      </c>
      <c r="H357" s="191"/>
      <c r="I357" s="192">
        <f t="shared" si="22"/>
        <v>0</v>
      </c>
      <c r="J357" s="191"/>
      <c r="K357" s="192">
        <f t="shared" si="23"/>
        <v>0</v>
      </c>
      <c r="L357" s="192">
        <v>15</v>
      </c>
      <c r="M357" s="192">
        <f t="shared" si="24"/>
        <v>0</v>
      </c>
      <c r="N357" s="190">
        <v>2.4000000000000001E-4</v>
      </c>
      <c r="O357" s="190">
        <f t="shared" si="25"/>
        <v>0.02</v>
      </c>
      <c r="P357" s="190">
        <v>0</v>
      </c>
      <c r="Q357" s="190">
        <f t="shared" si="26"/>
        <v>0</v>
      </c>
      <c r="R357" s="192" t="s">
        <v>3497</v>
      </c>
      <c r="S357" s="192" t="s">
        <v>327</v>
      </c>
      <c r="T357" s="193" t="s">
        <v>327</v>
      </c>
      <c r="U357" s="156">
        <v>0.124</v>
      </c>
      <c r="V357" s="156">
        <f t="shared" si="27"/>
        <v>12.9</v>
      </c>
      <c r="W357" s="156"/>
      <c r="X357" s="156" t="s">
        <v>373</v>
      </c>
      <c r="Y357" s="145"/>
      <c r="Z357" s="145"/>
      <c r="AA357" s="145"/>
      <c r="AB357" s="145"/>
      <c r="AC357" s="145"/>
      <c r="AD357" s="145"/>
      <c r="AE357" s="145"/>
      <c r="AF357" s="145"/>
      <c r="AG357" s="145" t="s">
        <v>374</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87">
        <v>129</v>
      </c>
      <c r="B358" s="188" t="s">
        <v>5181</v>
      </c>
      <c r="C358" s="198" t="s">
        <v>5182</v>
      </c>
      <c r="D358" s="189" t="s">
        <v>4482</v>
      </c>
      <c r="E358" s="190">
        <v>4</v>
      </c>
      <c r="F358" s="191"/>
      <c r="G358" s="192">
        <f t="shared" si="21"/>
        <v>0</v>
      </c>
      <c r="H358" s="191"/>
      <c r="I358" s="192">
        <f t="shared" si="22"/>
        <v>0</v>
      </c>
      <c r="J358" s="191"/>
      <c r="K358" s="192">
        <f t="shared" si="23"/>
        <v>0</v>
      </c>
      <c r="L358" s="192">
        <v>15</v>
      </c>
      <c r="M358" s="192">
        <f t="shared" si="24"/>
        <v>0</v>
      </c>
      <c r="N358" s="190">
        <v>2.4000000000000001E-4</v>
      </c>
      <c r="O358" s="190">
        <f t="shared" si="25"/>
        <v>0</v>
      </c>
      <c r="P358" s="190">
        <v>0</v>
      </c>
      <c r="Q358" s="190">
        <f t="shared" si="26"/>
        <v>0</v>
      </c>
      <c r="R358" s="192" t="s">
        <v>3497</v>
      </c>
      <c r="S358" s="192" t="s">
        <v>327</v>
      </c>
      <c r="T358" s="193" t="s">
        <v>327</v>
      </c>
      <c r="U358" s="156">
        <v>0.124</v>
      </c>
      <c r="V358" s="156">
        <f t="shared" si="27"/>
        <v>0.5</v>
      </c>
      <c r="W358" s="156"/>
      <c r="X358" s="156" t="s">
        <v>373</v>
      </c>
      <c r="Y358" s="145"/>
      <c r="Z358" s="145"/>
      <c r="AA358" s="145"/>
      <c r="AB358" s="145"/>
      <c r="AC358" s="145"/>
      <c r="AD358" s="145"/>
      <c r="AE358" s="145"/>
      <c r="AF358" s="145"/>
      <c r="AG358" s="145" t="s">
        <v>374</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130</v>
      </c>
      <c r="B359" s="172" t="s">
        <v>5183</v>
      </c>
      <c r="C359" s="180" t="s">
        <v>5184</v>
      </c>
      <c r="D359" s="173" t="s">
        <v>701</v>
      </c>
      <c r="E359" s="174">
        <v>3</v>
      </c>
      <c r="F359" s="175"/>
      <c r="G359" s="176">
        <f t="shared" si="21"/>
        <v>0</v>
      </c>
      <c r="H359" s="175"/>
      <c r="I359" s="176">
        <f t="shared" si="22"/>
        <v>0</v>
      </c>
      <c r="J359" s="175"/>
      <c r="K359" s="176">
        <f t="shared" si="23"/>
        <v>0</v>
      </c>
      <c r="L359" s="176">
        <v>15</v>
      </c>
      <c r="M359" s="176">
        <f t="shared" si="24"/>
        <v>0</v>
      </c>
      <c r="N359" s="174">
        <v>1.8000000000000001E-4</v>
      </c>
      <c r="O359" s="174">
        <f t="shared" si="25"/>
        <v>0</v>
      </c>
      <c r="P359" s="174">
        <v>0</v>
      </c>
      <c r="Q359" s="174">
        <f t="shared" si="26"/>
        <v>0</v>
      </c>
      <c r="R359" s="176" t="s">
        <v>3497</v>
      </c>
      <c r="S359" s="176" t="s">
        <v>327</v>
      </c>
      <c r="T359" s="177" t="s">
        <v>327</v>
      </c>
      <c r="U359" s="156">
        <v>0.47599999999999998</v>
      </c>
      <c r="V359" s="156">
        <f t="shared" si="27"/>
        <v>1.43</v>
      </c>
      <c r="W359" s="156"/>
      <c r="X359" s="156" t="s">
        <v>373</v>
      </c>
      <c r="Y359" s="145"/>
      <c r="Z359" s="145"/>
      <c r="AA359" s="145"/>
      <c r="AB359" s="145"/>
      <c r="AC359" s="145"/>
      <c r="AD359" s="145"/>
      <c r="AE359" s="145"/>
      <c r="AF359" s="145"/>
      <c r="AG359" s="145" t="s">
        <v>374</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1" t="s">
        <v>5185</v>
      </c>
      <c r="D360" s="161"/>
      <c r="E360" s="162">
        <v>3</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0</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1">
        <v>131</v>
      </c>
      <c r="B361" s="172" t="s">
        <v>5186</v>
      </c>
      <c r="C361" s="180" t="s">
        <v>5187</v>
      </c>
      <c r="D361" s="173" t="s">
        <v>701</v>
      </c>
      <c r="E361" s="174">
        <v>52</v>
      </c>
      <c r="F361" s="175"/>
      <c r="G361" s="176">
        <f>ROUND(E361*F361,2)</f>
        <v>0</v>
      </c>
      <c r="H361" s="175"/>
      <c r="I361" s="176">
        <f>ROUND(E361*H361,2)</f>
        <v>0</v>
      </c>
      <c r="J361" s="175"/>
      <c r="K361" s="176">
        <f>ROUND(E361*J361,2)</f>
        <v>0</v>
      </c>
      <c r="L361" s="176">
        <v>15</v>
      </c>
      <c r="M361" s="176">
        <f>G361*(1+L361/100)</f>
        <v>0</v>
      </c>
      <c r="N361" s="174">
        <v>4.0000000000000003E-5</v>
      </c>
      <c r="O361" s="174">
        <f>ROUND(E361*N361,2)</f>
        <v>0</v>
      </c>
      <c r="P361" s="174">
        <v>0</v>
      </c>
      <c r="Q361" s="174">
        <f>ROUND(E361*P361,2)</f>
        <v>0</v>
      </c>
      <c r="R361" s="176" t="s">
        <v>3497</v>
      </c>
      <c r="S361" s="176" t="s">
        <v>327</v>
      </c>
      <c r="T361" s="177" t="s">
        <v>327</v>
      </c>
      <c r="U361" s="156">
        <v>0.44500000000000001</v>
      </c>
      <c r="V361" s="156">
        <f>ROUND(E361*U361,2)</f>
        <v>23.14</v>
      </c>
      <c r="W361" s="156"/>
      <c r="X361" s="156" t="s">
        <v>373</v>
      </c>
      <c r="Y361" s="145"/>
      <c r="Z361" s="145"/>
      <c r="AA361" s="145"/>
      <c r="AB361" s="145"/>
      <c r="AC361" s="145"/>
      <c r="AD361" s="145"/>
      <c r="AE361" s="145"/>
      <c r="AF361" s="145"/>
      <c r="AG361" s="145" t="s">
        <v>374</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5188</v>
      </c>
      <c r="D362" s="161"/>
      <c r="E362" s="162">
        <v>43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1" t="s">
        <v>5189</v>
      </c>
      <c r="D363" s="161"/>
      <c r="E363" s="162">
        <v>9</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87">
        <v>132</v>
      </c>
      <c r="B364" s="188" t="s">
        <v>5190</v>
      </c>
      <c r="C364" s="198" t="s">
        <v>5191</v>
      </c>
      <c r="D364" s="189" t="s">
        <v>4482</v>
      </c>
      <c r="E364" s="190">
        <v>2</v>
      </c>
      <c r="F364" s="191"/>
      <c r="G364" s="192">
        <f t="shared" ref="G364:G384" si="28">ROUND(E364*F364,2)</f>
        <v>0</v>
      </c>
      <c r="H364" s="191"/>
      <c r="I364" s="192">
        <f t="shared" ref="I364:I384" si="29">ROUND(E364*H364,2)</f>
        <v>0</v>
      </c>
      <c r="J364" s="191"/>
      <c r="K364" s="192">
        <f t="shared" ref="K364:K384" si="30">ROUND(E364*J364,2)</f>
        <v>0</v>
      </c>
      <c r="L364" s="192">
        <v>15</v>
      </c>
      <c r="M364" s="192">
        <f t="shared" ref="M364:M384" si="31">G364*(1+L364/100)</f>
        <v>0</v>
      </c>
      <c r="N364" s="190">
        <v>1.2E-4</v>
      </c>
      <c r="O364" s="190">
        <f t="shared" ref="O364:O384" si="32">ROUND(E364*N364,2)</f>
        <v>0</v>
      </c>
      <c r="P364" s="190">
        <v>0</v>
      </c>
      <c r="Q364" s="190">
        <f t="shared" ref="Q364:Q384" si="33">ROUND(E364*P364,2)</f>
        <v>0</v>
      </c>
      <c r="R364" s="192" t="s">
        <v>3497</v>
      </c>
      <c r="S364" s="192" t="s">
        <v>327</v>
      </c>
      <c r="T364" s="193" t="s">
        <v>327</v>
      </c>
      <c r="U364" s="156">
        <v>0.51700000000000002</v>
      </c>
      <c r="V364" s="156">
        <f t="shared" ref="V364:V384" si="34">ROUND(E364*U364,2)</f>
        <v>1.03</v>
      </c>
      <c r="W364" s="156"/>
      <c r="X364" s="156" t="s">
        <v>373</v>
      </c>
      <c r="Y364" s="145"/>
      <c r="Z364" s="145"/>
      <c r="AA364" s="145"/>
      <c r="AB364" s="145"/>
      <c r="AC364" s="145"/>
      <c r="AD364" s="145"/>
      <c r="AE364" s="145"/>
      <c r="AF364" s="145"/>
      <c r="AG364" s="145" t="s">
        <v>374</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87">
        <v>133</v>
      </c>
      <c r="B365" s="188" t="s">
        <v>5192</v>
      </c>
      <c r="C365" s="198" t="s">
        <v>5193</v>
      </c>
      <c r="D365" s="189" t="s">
        <v>701</v>
      </c>
      <c r="E365" s="190">
        <v>19</v>
      </c>
      <c r="F365" s="191"/>
      <c r="G365" s="192">
        <f t="shared" si="28"/>
        <v>0</v>
      </c>
      <c r="H365" s="191"/>
      <c r="I365" s="192">
        <f t="shared" si="29"/>
        <v>0</v>
      </c>
      <c r="J365" s="191"/>
      <c r="K365" s="192">
        <f t="shared" si="30"/>
        <v>0</v>
      </c>
      <c r="L365" s="192">
        <v>15</v>
      </c>
      <c r="M365" s="192">
        <f t="shared" si="31"/>
        <v>0</v>
      </c>
      <c r="N365" s="190">
        <v>1.2999999999999999E-4</v>
      </c>
      <c r="O365" s="190">
        <f t="shared" si="32"/>
        <v>0</v>
      </c>
      <c r="P365" s="190">
        <v>0</v>
      </c>
      <c r="Q365" s="190">
        <f t="shared" si="33"/>
        <v>0</v>
      </c>
      <c r="R365" s="192" t="s">
        <v>3497</v>
      </c>
      <c r="S365" s="192" t="s">
        <v>327</v>
      </c>
      <c r="T365" s="193" t="s">
        <v>327</v>
      </c>
      <c r="U365" s="156">
        <v>0.65500000000000003</v>
      </c>
      <c r="V365" s="156">
        <f t="shared" si="34"/>
        <v>12.45</v>
      </c>
      <c r="W365" s="156"/>
      <c r="X365" s="156" t="s">
        <v>373</v>
      </c>
      <c r="Y365" s="145"/>
      <c r="Z365" s="145"/>
      <c r="AA365" s="145"/>
      <c r="AB365" s="145"/>
      <c r="AC365" s="145"/>
      <c r="AD365" s="145"/>
      <c r="AE365" s="145"/>
      <c r="AF365" s="145"/>
      <c r="AG365" s="145" t="s">
        <v>374</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87">
        <v>134</v>
      </c>
      <c r="B366" s="188" t="s">
        <v>5194</v>
      </c>
      <c r="C366" s="198" t="s">
        <v>5195</v>
      </c>
      <c r="D366" s="189" t="s">
        <v>701</v>
      </c>
      <c r="E366" s="190">
        <v>19</v>
      </c>
      <c r="F366" s="191"/>
      <c r="G366" s="192">
        <f t="shared" si="28"/>
        <v>0</v>
      </c>
      <c r="H366" s="191"/>
      <c r="I366" s="192">
        <f t="shared" si="29"/>
        <v>0</v>
      </c>
      <c r="J366" s="191"/>
      <c r="K366" s="192">
        <f t="shared" si="30"/>
        <v>0</v>
      </c>
      <c r="L366" s="192">
        <v>15</v>
      </c>
      <c r="M366" s="192">
        <f t="shared" si="31"/>
        <v>0</v>
      </c>
      <c r="N366" s="190">
        <v>2.0000000000000002E-5</v>
      </c>
      <c r="O366" s="190">
        <f t="shared" si="32"/>
        <v>0</v>
      </c>
      <c r="P366" s="190">
        <v>0</v>
      </c>
      <c r="Q366" s="190">
        <f t="shared" si="33"/>
        <v>0</v>
      </c>
      <c r="R366" s="192" t="s">
        <v>3497</v>
      </c>
      <c r="S366" s="192" t="s">
        <v>327</v>
      </c>
      <c r="T366" s="193" t="s">
        <v>327</v>
      </c>
      <c r="U366" s="156">
        <v>0.16800000000000001</v>
      </c>
      <c r="V366" s="156">
        <f t="shared" si="34"/>
        <v>3.19</v>
      </c>
      <c r="W366" s="156"/>
      <c r="X366" s="156" t="s">
        <v>373</v>
      </c>
      <c r="Y366" s="145"/>
      <c r="Z366" s="145"/>
      <c r="AA366" s="145"/>
      <c r="AB366" s="145"/>
      <c r="AC366" s="145"/>
      <c r="AD366" s="145"/>
      <c r="AE366" s="145"/>
      <c r="AF366" s="145"/>
      <c r="AG366" s="145" t="s">
        <v>374</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ht="20.399999999999999" outlineLevel="1" x14ac:dyDescent="0.25">
      <c r="A367" s="187">
        <v>135</v>
      </c>
      <c r="B367" s="188" t="s">
        <v>5196</v>
      </c>
      <c r="C367" s="198" t="s">
        <v>5197</v>
      </c>
      <c r="D367" s="189" t="s">
        <v>4924</v>
      </c>
      <c r="E367" s="190">
        <v>1</v>
      </c>
      <c r="F367" s="191"/>
      <c r="G367" s="192">
        <f t="shared" si="28"/>
        <v>0</v>
      </c>
      <c r="H367" s="191"/>
      <c r="I367" s="192">
        <f t="shared" si="29"/>
        <v>0</v>
      </c>
      <c r="J367" s="191"/>
      <c r="K367" s="192">
        <f t="shared" si="30"/>
        <v>0</v>
      </c>
      <c r="L367" s="192">
        <v>15</v>
      </c>
      <c r="M367" s="192">
        <f t="shared" si="31"/>
        <v>0</v>
      </c>
      <c r="N367" s="190">
        <v>0</v>
      </c>
      <c r="O367" s="190">
        <f t="shared" si="32"/>
        <v>0</v>
      </c>
      <c r="P367" s="190">
        <v>0</v>
      </c>
      <c r="Q367" s="190">
        <f t="shared" si="33"/>
        <v>0</v>
      </c>
      <c r="R367" s="192"/>
      <c r="S367" s="192" t="s">
        <v>760</v>
      </c>
      <c r="T367" s="193" t="s">
        <v>328</v>
      </c>
      <c r="U367" s="156">
        <v>0</v>
      </c>
      <c r="V367" s="156">
        <f t="shared" si="34"/>
        <v>0</v>
      </c>
      <c r="W367" s="156"/>
      <c r="X367" s="156" t="s">
        <v>373</v>
      </c>
      <c r="Y367" s="145"/>
      <c r="Z367" s="145"/>
      <c r="AA367" s="145"/>
      <c r="AB367" s="145"/>
      <c r="AC367" s="145"/>
      <c r="AD367" s="145"/>
      <c r="AE367" s="145"/>
      <c r="AF367" s="145"/>
      <c r="AG367" s="145" t="s">
        <v>374</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ht="20.399999999999999" outlineLevel="1" x14ac:dyDescent="0.25">
      <c r="A368" s="187">
        <v>136</v>
      </c>
      <c r="B368" s="188" t="s">
        <v>5198</v>
      </c>
      <c r="C368" s="198" t="s">
        <v>5199</v>
      </c>
      <c r="D368" s="189" t="s">
        <v>701</v>
      </c>
      <c r="E368" s="190">
        <v>3</v>
      </c>
      <c r="F368" s="191"/>
      <c r="G368" s="192">
        <f t="shared" si="28"/>
        <v>0</v>
      </c>
      <c r="H368" s="191"/>
      <c r="I368" s="192">
        <f t="shared" si="29"/>
        <v>0</v>
      </c>
      <c r="J368" s="191"/>
      <c r="K368" s="192">
        <f t="shared" si="30"/>
        <v>0</v>
      </c>
      <c r="L368" s="192">
        <v>15</v>
      </c>
      <c r="M368" s="192">
        <f t="shared" si="31"/>
        <v>0</v>
      </c>
      <c r="N368" s="190">
        <v>1.2999999999999999E-3</v>
      </c>
      <c r="O368" s="190">
        <f t="shared" si="32"/>
        <v>0</v>
      </c>
      <c r="P368" s="190">
        <v>0</v>
      </c>
      <c r="Q368" s="190">
        <f t="shared" si="33"/>
        <v>0</v>
      </c>
      <c r="R368" s="192" t="s">
        <v>506</v>
      </c>
      <c r="S368" s="192" t="s">
        <v>327</v>
      </c>
      <c r="T368" s="193" t="s">
        <v>327</v>
      </c>
      <c r="U368" s="156">
        <v>0</v>
      </c>
      <c r="V368" s="156">
        <f t="shared" si="34"/>
        <v>0</v>
      </c>
      <c r="W368" s="156"/>
      <c r="X368" s="156" t="s">
        <v>507</v>
      </c>
      <c r="Y368" s="145"/>
      <c r="Z368" s="145"/>
      <c r="AA368" s="145"/>
      <c r="AB368" s="145"/>
      <c r="AC368" s="145"/>
      <c r="AD368" s="145"/>
      <c r="AE368" s="145"/>
      <c r="AF368" s="145"/>
      <c r="AG368" s="145" t="s">
        <v>508</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ht="20.399999999999999" outlineLevel="1" x14ac:dyDescent="0.25">
      <c r="A369" s="187">
        <v>137</v>
      </c>
      <c r="B369" s="188" t="s">
        <v>5200</v>
      </c>
      <c r="C369" s="198" t="s">
        <v>5201</v>
      </c>
      <c r="D369" s="189" t="s">
        <v>701</v>
      </c>
      <c r="E369" s="190">
        <v>43</v>
      </c>
      <c r="F369" s="191"/>
      <c r="G369" s="192">
        <f t="shared" si="28"/>
        <v>0</v>
      </c>
      <c r="H369" s="191"/>
      <c r="I369" s="192">
        <f t="shared" si="29"/>
        <v>0</v>
      </c>
      <c r="J369" s="191"/>
      <c r="K369" s="192">
        <f t="shared" si="30"/>
        <v>0</v>
      </c>
      <c r="L369" s="192">
        <v>15</v>
      </c>
      <c r="M369" s="192">
        <f t="shared" si="31"/>
        <v>0</v>
      </c>
      <c r="N369" s="190">
        <v>1E-3</v>
      </c>
      <c r="O369" s="190">
        <f t="shared" si="32"/>
        <v>0.04</v>
      </c>
      <c r="P369" s="190">
        <v>0</v>
      </c>
      <c r="Q369" s="190">
        <f t="shared" si="33"/>
        <v>0</v>
      </c>
      <c r="R369" s="192" t="s">
        <v>506</v>
      </c>
      <c r="S369" s="192" t="s">
        <v>327</v>
      </c>
      <c r="T369" s="193" t="s">
        <v>327</v>
      </c>
      <c r="U369" s="156">
        <v>0</v>
      </c>
      <c r="V369" s="156">
        <f t="shared" si="34"/>
        <v>0</v>
      </c>
      <c r="W369" s="156"/>
      <c r="X369" s="156" t="s">
        <v>507</v>
      </c>
      <c r="Y369" s="145"/>
      <c r="Z369" s="145"/>
      <c r="AA369" s="145"/>
      <c r="AB369" s="145"/>
      <c r="AC369" s="145"/>
      <c r="AD369" s="145"/>
      <c r="AE369" s="145"/>
      <c r="AF369" s="145"/>
      <c r="AG369" s="145" t="s">
        <v>508</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ht="20.399999999999999" outlineLevel="1" x14ac:dyDescent="0.25">
      <c r="A370" s="187">
        <v>138</v>
      </c>
      <c r="B370" s="188" t="s">
        <v>5202</v>
      </c>
      <c r="C370" s="198" t="s">
        <v>5203</v>
      </c>
      <c r="D370" s="189" t="s">
        <v>701</v>
      </c>
      <c r="E370" s="190">
        <v>2</v>
      </c>
      <c r="F370" s="191"/>
      <c r="G370" s="192">
        <f t="shared" si="28"/>
        <v>0</v>
      </c>
      <c r="H370" s="191"/>
      <c r="I370" s="192">
        <f t="shared" si="29"/>
        <v>0</v>
      </c>
      <c r="J370" s="191"/>
      <c r="K370" s="192">
        <f t="shared" si="30"/>
        <v>0</v>
      </c>
      <c r="L370" s="192">
        <v>15</v>
      </c>
      <c r="M370" s="192">
        <f t="shared" si="31"/>
        <v>0</v>
      </c>
      <c r="N370" s="190">
        <v>1.4E-3</v>
      </c>
      <c r="O370" s="190">
        <f t="shared" si="32"/>
        <v>0</v>
      </c>
      <c r="P370" s="190">
        <v>0</v>
      </c>
      <c r="Q370" s="190">
        <f t="shared" si="33"/>
        <v>0</v>
      </c>
      <c r="R370" s="192" t="s">
        <v>506</v>
      </c>
      <c r="S370" s="192" t="s">
        <v>327</v>
      </c>
      <c r="T370" s="193" t="s">
        <v>327</v>
      </c>
      <c r="U370" s="156">
        <v>0</v>
      </c>
      <c r="V370" s="156">
        <f t="shared" si="34"/>
        <v>0</v>
      </c>
      <c r="W370" s="156"/>
      <c r="X370" s="156" t="s">
        <v>507</v>
      </c>
      <c r="Y370" s="145"/>
      <c r="Z370" s="145"/>
      <c r="AA370" s="145"/>
      <c r="AB370" s="145"/>
      <c r="AC370" s="145"/>
      <c r="AD370" s="145"/>
      <c r="AE370" s="145"/>
      <c r="AF370" s="145"/>
      <c r="AG370" s="145" t="s">
        <v>508</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87">
        <v>139</v>
      </c>
      <c r="B371" s="188" t="s">
        <v>5204</v>
      </c>
      <c r="C371" s="198" t="s">
        <v>5205</v>
      </c>
      <c r="D371" s="189" t="s">
        <v>701</v>
      </c>
      <c r="E371" s="190">
        <v>19</v>
      </c>
      <c r="F371" s="191"/>
      <c r="G371" s="192">
        <f t="shared" si="28"/>
        <v>0</v>
      </c>
      <c r="H371" s="191"/>
      <c r="I371" s="192">
        <f t="shared" si="29"/>
        <v>0</v>
      </c>
      <c r="J371" s="191"/>
      <c r="K371" s="192">
        <f t="shared" si="30"/>
        <v>0</v>
      </c>
      <c r="L371" s="192">
        <v>15</v>
      </c>
      <c r="M371" s="192">
        <f t="shared" si="31"/>
        <v>0</v>
      </c>
      <c r="N371" s="190">
        <v>1.2999999999999999E-3</v>
      </c>
      <c r="O371" s="190">
        <f t="shared" si="32"/>
        <v>0.02</v>
      </c>
      <c r="P371" s="190">
        <v>0</v>
      </c>
      <c r="Q371" s="190">
        <f t="shared" si="33"/>
        <v>0</v>
      </c>
      <c r="R371" s="192" t="s">
        <v>506</v>
      </c>
      <c r="S371" s="192" t="s">
        <v>327</v>
      </c>
      <c r="T371" s="193" t="s">
        <v>327</v>
      </c>
      <c r="U371" s="156">
        <v>0</v>
      </c>
      <c r="V371" s="156">
        <f t="shared" si="34"/>
        <v>0</v>
      </c>
      <c r="W371" s="156"/>
      <c r="X371" s="156" t="s">
        <v>507</v>
      </c>
      <c r="Y371" s="145"/>
      <c r="Z371" s="145"/>
      <c r="AA371" s="145"/>
      <c r="AB371" s="145"/>
      <c r="AC371" s="145"/>
      <c r="AD371" s="145"/>
      <c r="AE371" s="145"/>
      <c r="AF371" s="145"/>
      <c r="AG371" s="145" t="s">
        <v>508</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87">
        <v>140</v>
      </c>
      <c r="B372" s="188" t="s">
        <v>5206</v>
      </c>
      <c r="C372" s="198" t="s">
        <v>5207</v>
      </c>
      <c r="D372" s="189" t="s">
        <v>701</v>
      </c>
      <c r="E372" s="190">
        <v>9</v>
      </c>
      <c r="F372" s="191"/>
      <c r="G372" s="192">
        <f t="shared" si="28"/>
        <v>0</v>
      </c>
      <c r="H372" s="191"/>
      <c r="I372" s="192">
        <f t="shared" si="29"/>
        <v>0</v>
      </c>
      <c r="J372" s="191"/>
      <c r="K372" s="192">
        <f t="shared" si="30"/>
        <v>0</v>
      </c>
      <c r="L372" s="192">
        <v>15</v>
      </c>
      <c r="M372" s="192">
        <f t="shared" si="31"/>
        <v>0</v>
      </c>
      <c r="N372" s="190">
        <v>8.9999999999999998E-4</v>
      </c>
      <c r="O372" s="190">
        <f t="shared" si="32"/>
        <v>0.01</v>
      </c>
      <c r="P372" s="190">
        <v>0</v>
      </c>
      <c r="Q372" s="190">
        <f t="shared" si="33"/>
        <v>0</v>
      </c>
      <c r="R372" s="192" t="s">
        <v>506</v>
      </c>
      <c r="S372" s="192" t="s">
        <v>327</v>
      </c>
      <c r="T372" s="193" t="s">
        <v>327</v>
      </c>
      <c r="U372" s="156">
        <v>0</v>
      </c>
      <c r="V372" s="156">
        <f t="shared" si="34"/>
        <v>0</v>
      </c>
      <c r="W372" s="156"/>
      <c r="X372" s="156" t="s">
        <v>507</v>
      </c>
      <c r="Y372" s="145"/>
      <c r="Z372" s="145"/>
      <c r="AA372" s="145"/>
      <c r="AB372" s="145"/>
      <c r="AC372" s="145"/>
      <c r="AD372" s="145"/>
      <c r="AE372" s="145"/>
      <c r="AF372" s="145"/>
      <c r="AG372" s="145" t="s">
        <v>508</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87">
        <v>141</v>
      </c>
      <c r="B373" s="188" t="s">
        <v>5208</v>
      </c>
      <c r="C373" s="198" t="s">
        <v>5209</v>
      </c>
      <c r="D373" s="189" t="s">
        <v>701</v>
      </c>
      <c r="E373" s="190">
        <v>19</v>
      </c>
      <c r="F373" s="191"/>
      <c r="G373" s="192">
        <f t="shared" si="28"/>
        <v>0</v>
      </c>
      <c r="H373" s="191"/>
      <c r="I373" s="192">
        <f t="shared" si="29"/>
        <v>0</v>
      </c>
      <c r="J373" s="191"/>
      <c r="K373" s="192">
        <f t="shared" si="30"/>
        <v>0</v>
      </c>
      <c r="L373" s="192">
        <v>15</v>
      </c>
      <c r="M373" s="192">
        <f t="shared" si="31"/>
        <v>0</v>
      </c>
      <c r="N373" s="190">
        <v>0</v>
      </c>
      <c r="O373" s="190">
        <f t="shared" si="32"/>
        <v>0</v>
      </c>
      <c r="P373" s="190">
        <v>0</v>
      </c>
      <c r="Q373" s="190">
        <f t="shared" si="33"/>
        <v>0</v>
      </c>
      <c r="R373" s="192" t="s">
        <v>506</v>
      </c>
      <c r="S373" s="192" t="s">
        <v>327</v>
      </c>
      <c r="T373" s="193" t="s">
        <v>327</v>
      </c>
      <c r="U373" s="156">
        <v>0</v>
      </c>
      <c r="V373" s="156">
        <f t="shared" si="34"/>
        <v>0</v>
      </c>
      <c r="W373" s="156"/>
      <c r="X373" s="156" t="s">
        <v>507</v>
      </c>
      <c r="Y373" s="145"/>
      <c r="Z373" s="145"/>
      <c r="AA373" s="145"/>
      <c r="AB373" s="145"/>
      <c r="AC373" s="145"/>
      <c r="AD373" s="145"/>
      <c r="AE373" s="145"/>
      <c r="AF373" s="145"/>
      <c r="AG373" s="145" t="s">
        <v>508</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142</v>
      </c>
      <c r="B374" s="188" t="s">
        <v>5210</v>
      </c>
      <c r="C374" s="198" t="s">
        <v>5211</v>
      </c>
      <c r="D374" s="189" t="s">
        <v>701</v>
      </c>
      <c r="E374" s="190">
        <v>27</v>
      </c>
      <c r="F374" s="191"/>
      <c r="G374" s="192">
        <f t="shared" si="28"/>
        <v>0</v>
      </c>
      <c r="H374" s="191"/>
      <c r="I374" s="192">
        <f t="shared" si="29"/>
        <v>0</v>
      </c>
      <c r="J374" s="191"/>
      <c r="K374" s="192">
        <f t="shared" si="30"/>
        <v>0</v>
      </c>
      <c r="L374" s="192">
        <v>15</v>
      </c>
      <c r="M374" s="192">
        <f t="shared" si="31"/>
        <v>0</v>
      </c>
      <c r="N374" s="190">
        <v>2.5000000000000001E-3</v>
      </c>
      <c r="O374" s="190">
        <f t="shared" si="32"/>
        <v>7.0000000000000007E-2</v>
      </c>
      <c r="P374" s="190">
        <v>0</v>
      </c>
      <c r="Q374" s="190">
        <f t="shared" si="33"/>
        <v>0</v>
      </c>
      <c r="R374" s="192" t="s">
        <v>506</v>
      </c>
      <c r="S374" s="192" t="s">
        <v>327</v>
      </c>
      <c r="T374" s="193" t="s">
        <v>327</v>
      </c>
      <c r="U374" s="156">
        <v>0</v>
      </c>
      <c r="V374" s="156">
        <f t="shared" si="34"/>
        <v>0</v>
      </c>
      <c r="W374" s="156"/>
      <c r="X374" s="156" t="s">
        <v>507</v>
      </c>
      <c r="Y374" s="145"/>
      <c r="Z374" s="145"/>
      <c r="AA374" s="145"/>
      <c r="AB374" s="145"/>
      <c r="AC374" s="145"/>
      <c r="AD374" s="145"/>
      <c r="AE374" s="145"/>
      <c r="AF374" s="145"/>
      <c r="AG374" s="145" t="s">
        <v>508</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ht="20.399999999999999" outlineLevel="1" x14ac:dyDescent="0.25">
      <c r="A375" s="187">
        <v>143</v>
      </c>
      <c r="B375" s="188" t="s">
        <v>5212</v>
      </c>
      <c r="C375" s="198" t="s">
        <v>5213</v>
      </c>
      <c r="D375" s="189" t="s">
        <v>701</v>
      </c>
      <c r="E375" s="190">
        <v>2</v>
      </c>
      <c r="F375" s="191"/>
      <c r="G375" s="192">
        <f t="shared" si="28"/>
        <v>0</v>
      </c>
      <c r="H375" s="191"/>
      <c r="I375" s="192">
        <f t="shared" si="29"/>
        <v>0</v>
      </c>
      <c r="J375" s="191"/>
      <c r="K375" s="192">
        <f t="shared" si="30"/>
        <v>0</v>
      </c>
      <c r="L375" s="192">
        <v>15</v>
      </c>
      <c r="M375" s="192">
        <f t="shared" si="31"/>
        <v>0</v>
      </c>
      <c r="N375" s="190">
        <v>4.8000000000000001E-2</v>
      </c>
      <c r="O375" s="190">
        <f t="shared" si="32"/>
        <v>0.1</v>
      </c>
      <c r="P375" s="190">
        <v>0</v>
      </c>
      <c r="Q375" s="190">
        <f t="shared" si="33"/>
        <v>0</v>
      </c>
      <c r="R375" s="192" t="s">
        <v>506</v>
      </c>
      <c r="S375" s="192" t="s">
        <v>327</v>
      </c>
      <c r="T375" s="193" t="s">
        <v>327</v>
      </c>
      <c r="U375" s="156">
        <v>0</v>
      </c>
      <c r="V375" s="156">
        <f t="shared" si="34"/>
        <v>0</v>
      </c>
      <c r="W375" s="156"/>
      <c r="X375" s="156" t="s">
        <v>507</v>
      </c>
      <c r="Y375" s="145"/>
      <c r="Z375" s="145"/>
      <c r="AA375" s="145"/>
      <c r="AB375" s="145"/>
      <c r="AC375" s="145"/>
      <c r="AD375" s="145"/>
      <c r="AE375" s="145"/>
      <c r="AF375" s="145"/>
      <c r="AG375" s="145" t="s">
        <v>508</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87">
        <v>144</v>
      </c>
      <c r="B376" s="188" t="s">
        <v>5214</v>
      </c>
      <c r="C376" s="198" t="s">
        <v>5215</v>
      </c>
      <c r="D376" s="189" t="s">
        <v>4567</v>
      </c>
      <c r="E376" s="190">
        <v>4</v>
      </c>
      <c r="F376" s="191"/>
      <c r="G376" s="192">
        <f t="shared" si="28"/>
        <v>0</v>
      </c>
      <c r="H376" s="191"/>
      <c r="I376" s="192">
        <f t="shared" si="29"/>
        <v>0</v>
      </c>
      <c r="J376" s="191"/>
      <c r="K376" s="192">
        <f t="shared" si="30"/>
        <v>0</v>
      </c>
      <c r="L376" s="192">
        <v>15</v>
      </c>
      <c r="M376" s="192">
        <f t="shared" si="31"/>
        <v>0</v>
      </c>
      <c r="N376" s="190">
        <v>4.1999999999999997E-3</v>
      </c>
      <c r="O376" s="190">
        <f t="shared" si="32"/>
        <v>0.02</v>
      </c>
      <c r="P376" s="190">
        <v>0</v>
      </c>
      <c r="Q376" s="190">
        <f t="shared" si="33"/>
        <v>0</v>
      </c>
      <c r="R376" s="192" t="s">
        <v>506</v>
      </c>
      <c r="S376" s="192" t="s">
        <v>327</v>
      </c>
      <c r="T376" s="193" t="s">
        <v>327</v>
      </c>
      <c r="U376" s="156">
        <v>0</v>
      </c>
      <c r="V376" s="156">
        <f t="shared" si="34"/>
        <v>0</v>
      </c>
      <c r="W376" s="156"/>
      <c r="X376" s="156" t="s">
        <v>507</v>
      </c>
      <c r="Y376" s="145"/>
      <c r="Z376" s="145"/>
      <c r="AA376" s="145"/>
      <c r="AB376" s="145"/>
      <c r="AC376" s="145"/>
      <c r="AD376" s="145"/>
      <c r="AE376" s="145"/>
      <c r="AF376" s="145"/>
      <c r="AG376" s="145" t="s">
        <v>508</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ht="20.399999999999999" outlineLevel="1" x14ac:dyDescent="0.25">
      <c r="A377" s="187">
        <v>145</v>
      </c>
      <c r="B377" s="188" t="s">
        <v>5216</v>
      </c>
      <c r="C377" s="198" t="s">
        <v>5217</v>
      </c>
      <c r="D377" s="189" t="s">
        <v>701</v>
      </c>
      <c r="E377" s="190">
        <v>9</v>
      </c>
      <c r="F377" s="191"/>
      <c r="G377" s="192">
        <f t="shared" si="28"/>
        <v>0</v>
      </c>
      <c r="H377" s="191"/>
      <c r="I377" s="192">
        <f t="shared" si="29"/>
        <v>0</v>
      </c>
      <c r="J377" s="191"/>
      <c r="K377" s="192">
        <f t="shared" si="30"/>
        <v>0</v>
      </c>
      <c r="L377" s="192">
        <v>15</v>
      </c>
      <c r="M377" s="192">
        <f t="shared" si="31"/>
        <v>0</v>
      </c>
      <c r="N377" s="190">
        <v>6.0000000000000001E-3</v>
      </c>
      <c r="O377" s="190">
        <f t="shared" si="32"/>
        <v>0.05</v>
      </c>
      <c r="P377" s="190">
        <v>0</v>
      </c>
      <c r="Q377" s="190">
        <f t="shared" si="33"/>
        <v>0</v>
      </c>
      <c r="R377" s="192" t="s">
        <v>506</v>
      </c>
      <c r="S377" s="192" t="s">
        <v>327</v>
      </c>
      <c r="T377" s="193" t="s">
        <v>327</v>
      </c>
      <c r="U377" s="156">
        <v>0</v>
      </c>
      <c r="V377" s="156">
        <f t="shared" si="34"/>
        <v>0</v>
      </c>
      <c r="W377" s="156"/>
      <c r="X377" s="156" t="s">
        <v>507</v>
      </c>
      <c r="Y377" s="145"/>
      <c r="Z377" s="145"/>
      <c r="AA377" s="145"/>
      <c r="AB377" s="145"/>
      <c r="AC377" s="145"/>
      <c r="AD377" s="145"/>
      <c r="AE377" s="145"/>
      <c r="AF377" s="145"/>
      <c r="AG377" s="145" t="s">
        <v>508</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87">
        <v>146</v>
      </c>
      <c r="B378" s="188" t="s">
        <v>5218</v>
      </c>
      <c r="C378" s="198" t="s">
        <v>5219</v>
      </c>
      <c r="D378" s="189" t="s">
        <v>4924</v>
      </c>
      <c r="E378" s="190">
        <v>1</v>
      </c>
      <c r="F378" s="191"/>
      <c r="G378" s="192">
        <f t="shared" si="28"/>
        <v>0</v>
      </c>
      <c r="H378" s="191"/>
      <c r="I378" s="192">
        <f t="shared" si="29"/>
        <v>0</v>
      </c>
      <c r="J378" s="191"/>
      <c r="K378" s="192">
        <f t="shared" si="30"/>
        <v>0</v>
      </c>
      <c r="L378" s="192">
        <v>15</v>
      </c>
      <c r="M378" s="192">
        <f t="shared" si="31"/>
        <v>0</v>
      </c>
      <c r="N378" s="190">
        <v>1.7999999999999999E-2</v>
      </c>
      <c r="O378" s="190">
        <f t="shared" si="32"/>
        <v>0.02</v>
      </c>
      <c r="P378" s="190">
        <v>0</v>
      </c>
      <c r="Q378" s="190">
        <f t="shared" si="33"/>
        <v>0</v>
      </c>
      <c r="R378" s="192"/>
      <c r="S378" s="192" t="s">
        <v>760</v>
      </c>
      <c r="T378" s="193" t="s">
        <v>328</v>
      </c>
      <c r="U378" s="156">
        <v>0</v>
      </c>
      <c r="V378" s="156">
        <f t="shared" si="34"/>
        <v>0</v>
      </c>
      <c r="W378" s="156"/>
      <c r="X378" s="156" t="s">
        <v>507</v>
      </c>
      <c r="Y378" s="145"/>
      <c r="Z378" s="145"/>
      <c r="AA378" s="145"/>
      <c r="AB378" s="145"/>
      <c r="AC378" s="145"/>
      <c r="AD378" s="145"/>
      <c r="AE378" s="145"/>
      <c r="AF378" s="145"/>
      <c r="AG378" s="145" t="s">
        <v>508</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ht="20.399999999999999" outlineLevel="1" x14ac:dyDescent="0.25">
      <c r="A379" s="187">
        <v>147</v>
      </c>
      <c r="B379" s="188" t="s">
        <v>5220</v>
      </c>
      <c r="C379" s="198" t="s">
        <v>5221</v>
      </c>
      <c r="D379" s="189" t="s">
        <v>701</v>
      </c>
      <c r="E379" s="190">
        <v>19</v>
      </c>
      <c r="F379" s="191"/>
      <c r="G379" s="192">
        <f t="shared" si="28"/>
        <v>0</v>
      </c>
      <c r="H379" s="191"/>
      <c r="I379" s="192">
        <f t="shared" si="29"/>
        <v>0</v>
      </c>
      <c r="J379" s="191"/>
      <c r="K379" s="192">
        <f t="shared" si="30"/>
        <v>0</v>
      </c>
      <c r="L379" s="192">
        <v>15</v>
      </c>
      <c r="M379" s="192">
        <f t="shared" si="31"/>
        <v>0</v>
      </c>
      <c r="N379" s="190">
        <v>1.6E-2</v>
      </c>
      <c r="O379" s="190">
        <f t="shared" si="32"/>
        <v>0.3</v>
      </c>
      <c r="P379" s="190">
        <v>0</v>
      </c>
      <c r="Q379" s="190">
        <f t="shared" si="33"/>
        <v>0</v>
      </c>
      <c r="R379" s="192" t="s">
        <v>506</v>
      </c>
      <c r="S379" s="192" t="s">
        <v>327</v>
      </c>
      <c r="T379" s="193" t="s">
        <v>327</v>
      </c>
      <c r="U379" s="156">
        <v>0</v>
      </c>
      <c r="V379" s="156">
        <f t="shared" si="34"/>
        <v>0</v>
      </c>
      <c r="W379" s="156"/>
      <c r="X379" s="156" t="s">
        <v>507</v>
      </c>
      <c r="Y379" s="145"/>
      <c r="Z379" s="145"/>
      <c r="AA379" s="145"/>
      <c r="AB379" s="145"/>
      <c r="AC379" s="145"/>
      <c r="AD379" s="145"/>
      <c r="AE379" s="145"/>
      <c r="AF379" s="145"/>
      <c r="AG379" s="145" t="s">
        <v>508</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ht="20.399999999999999" outlineLevel="1" x14ac:dyDescent="0.25">
      <c r="A380" s="187">
        <v>148</v>
      </c>
      <c r="B380" s="188" t="s">
        <v>5222</v>
      </c>
      <c r="C380" s="198" t="s">
        <v>5223</v>
      </c>
      <c r="D380" s="189" t="s">
        <v>701</v>
      </c>
      <c r="E380" s="190">
        <v>43</v>
      </c>
      <c r="F380" s="191"/>
      <c r="G380" s="192">
        <f t="shared" si="28"/>
        <v>0</v>
      </c>
      <c r="H380" s="191"/>
      <c r="I380" s="192">
        <f t="shared" si="29"/>
        <v>0</v>
      </c>
      <c r="J380" s="191"/>
      <c r="K380" s="192">
        <f t="shared" si="30"/>
        <v>0</v>
      </c>
      <c r="L380" s="192">
        <v>15</v>
      </c>
      <c r="M380" s="192">
        <f t="shared" si="31"/>
        <v>0</v>
      </c>
      <c r="N380" s="190">
        <v>1.55E-2</v>
      </c>
      <c r="O380" s="190">
        <f t="shared" si="32"/>
        <v>0.67</v>
      </c>
      <c r="P380" s="190">
        <v>0</v>
      </c>
      <c r="Q380" s="190">
        <f t="shared" si="33"/>
        <v>0</v>
      </c>
      <c r="R380" s="192" t="s">
        <v>506</v>
      </c>
      <c r="S380" s="192" t="s">
        <v>327</v>
      </c>
      <c r="T380" s="193" t="s">
        <v>327</v>
      </c>
      <c r="U380" s="156">
        <v>0</v>
      </c>
      <c r="V380" s="156">
        <f t="shared" si="34"/>
        <v>0</v>
      </c>
      <c r="W380" s="156"/>
      <c r="X380" s="156" t="s">
        <v>507</v>
      </c>
      <c r="Y380" s="145"/>
      <c r="Z380" s="145"/>
      <c r="AA380" s="145"/>
      <c r="AB380" s="145"/>
      <c r="AC380" s="145"/>
      <c r="AD380" s="145"/>
      <c r="AE380" s="145"/>
      <c r="AF380" s="145"/>
      <c r="AG380" s="145" t="s">
        <v>508</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ht="20.399999999999999" outlineLevel="1" x14ac:dyDescent="0.25">
      <c r="A381" s="187">
        <v>149</v>
      </c>
      <c r="B381" s="188" t="s">
        <v>5224</v>
      </c>
      <c r="C381" s="198" t="s">
        <v>5225</v>
      </c>
      <c r="D381" s="189" t="s">
        <v>701</v>
      </c>
      <c r="E381" s="190">
        <v>27</v>
      </c>
      <c r="F381" s="191"/>
      <c r="G381" s="192">
        <f t="shared" si="28"/>
        <v>0</v>
      </c>
      <c r="H381" s="191"/>
      <c r="I381" s="192">
        <f t="shared" si="29"/>
        <v>0</v>
      </c>
      <c r="J381" s="191"/>
      <c r="K381" s="192">
        <f t="shared" si="30"/>
        <v>0</v>
      </c>
      <c r="L381" s="192">
        <v>15</v>
      </c>
      <c r="M381" s="192">
        <f t="shared" si="31"/>
        <v>0</v>
      </c>
      <c r="N381" s="190">
        <v>1.55E-2</v>
      </c>
      <c r="O381" s="190">
        <f t="shared" si="32"/>
        <v>0.42</v>
      </c>
      <c r="P381" s="190">
        <v>0</v>
      </c>
      <c r="Q381" s="190">
        <f t="shared" si="33"/>
        <v>0</v>
      </c>
      <c r="R381" s="192" t="s">
        <v>506</v>
      </c>
      <c r="S381" s="192" t="s">
        <v>327</v>
      </c>
      <c r="T381" s="193" t="s">
        <v>327</v>
      </c>
      <c r="U381" s="156">
        <v>0</v>
      </c>
      <c r="V381" s="156">
        <f t="shared" si="34"/>
        <v>0</v>
      </c>
      <c r="W381" s="156"/>
      <c r="X381" s="156" t="s">
        <v>507</v>
      </c>
      <c r="Y381" s="145"/>
      <c r="Z381" s="145"/>
      <c r="AA381" s="145"/>
      <c r="AB381" s="145"/>
      <c r="AC381" s="145"/>
      <c r="AD381" s="145"/>
      <c r="AE381" s="145"/>
      <c r="AF381" s="145"/>
      <c r="AG381" s="145" t="s">
        <v>508</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ht="30.6" outlineLevel="1" x14ac:dyDescent="0.25">
      <c r="A382" s="187">
        <v>150</v>
      </c>
      <c r="B382" s="188" t="s">
        <v>5226</v>
      </c>
      <c r="C382" s="198" t="s">
        <v>5227</v>
      </c>
      <c r="D382" s="189" t="s">
        <v>701</v>
      </c>
      <c r="E382" s="190">
        <v>2</v>
      </c>
      <c r="F382" s="191"/>
      <c r="G382" s="192">
        <f t="shared" si="28"/>
        <v>0</v>
      </c>
      <c r="H382" s="191"/>
      <c r="I382" s="192">
        <f t="shared" si="29"/>
        <v>0</v>
      </c>
      <c r="J382" s="191"/>
      <c r="K382" s="192">
        <f t="shared" si="30"/>
        <v>0</v>
      </c>
      <c r="L382" s="192">
        <v>15</v>
      </c>
      <c r="M382" s="192">
        <f t="shared" si="31"/>
        <v>0</v>
      </c>
      <c r="N382" s="190">
        <v>1.6E-2</v>
      </c>
      <c r="O382" s="190">
        <f t="shared" si="32"/>
        <v>0.03</v>
      </c>
      <c r="P382" s="190">
        <v>0</v>
      </c>
      <c r="Q382" s="190">
        <f t="shared" si="33"/>
        <v>0</v>
      </c>
      <c r="R382" s="192" t="s">
        <v>506</v>
      </c>
      <c r="S382" s="192" t="s">
        <v>327</v>
      </c>
      <c r="T382" s="193" t="s">
        <v>327</v>
      </c>
      <c r="U382" s="156">
        <v>0</v>
      </c>
      <c r="V382" s="156">
        <f t="shared" si="34"/>
        <v>0</v>
      </c>
      <c r="W382" s="156"/>
      <c r="X382" s="156" t="s">
        <v>507</v>
      </c>
      <c r="Y382" s="145"/>
      <c r="Z382" s="145"/>
      <c r="AA382" s="145"/>
      <c r="AB382" s="145"/>
      <c r="AC382" s="145"/>
      <c r="AD382" s="145"/>
      <c r="AE382" s="145"/>
      <c r="AF382" s="145"/>
      <c r="AG382" s="145" t="s">
        <v>508</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ht="20.399999999999999" outlineLevel="1" x14ac:dyDescent="0.25">
      <c r="A383" s="187">
        <v>151</v>
      </c>
      <c r="B383" s="188" t="s">
        <v>5228</v>
      </c>
      <c r="C383" s="198" t="s">
        <v>5229</v>
      </c>
      <c r="D383" s="189" t="s">
        <v>701</v>
      </c>
      <c r="E383" s="190">
        <v>3</v>
      </c>
      <c r="F383" s="191"/>
      <c r="G383" s="192">
        <f t="shared" si="28"/>
        <v>0</v>
      </c>
      <c r="H383" s="191"/>
      <c r="I383" s="192">
        <f t="shared" si="29"/>
        <v>0</v>
      </c>
      <c r="J383" s="191"/>
      <c r="K383" s="192">
        <f t="shared" si="30"/>
        <v>0</v>
      </c>
      <c r="L383" s="192">
        <v>15</v>
      </c>
      <c r="M383" s="192">
        <f t="shared" si="31"/>
        <v>0</v>
      </c>
      <c r="N383" s="190">
        <v>0.01</v>
      </c>
      <c r="O383" s="190">
        <f t="shared" si="32"/>
        <v>0.03</v>
      </c>
      <c r="P383" s="190">
        <v>0</v>
      </c>
      <c r="Q383" s="190">
        <f t="shared" si="33"/>
        <v>0</v>
      </c>
      <c r="R383" s="192" t="s">
        <v>506</v>
      </c>
      <c r="S383" s="192" t="s">
        <v>327</v>
      </c>
      <c r="T383" s="193" t="s">
        <v>327</v>
      </c>
      <c r="U383" s="156">
        <v>0</v>
      </c>
      <c r="V383" s="156">
        <f t="shared" si="34"/>
        <v>0</v>
      </c>
      <c r="W383" s="156"/>
      <c r="X383" s="156" t="s">
        <v>507</v>
      </c>
      <c r="Y383" s="145"/>
      <c r="Z383" s="145"/>
      <c r="AA383" s="145"/>
      <c r="AB383" s="145"/>
      <c r="AC383" s="145"/>
      <c r="AD383" s="145"/>
      <c r="AE383" s="145"/>
      <c r="AF383" s="145"/>
      <c r="AG383" s="145" t="s">
        <v>508</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1">
        <v>152</v>
      </c>
      <c r="B384" s="172" t="s">
        <v>5230</v>
      </c>
      <c r="C384" s="180" t="s">
        <v>5231</v>
      </c>
      <c r="D384" s="173" t="s">
        <v>505</v>
      </c>
      <c r="E384" s="174">
        <v>3.2876300000000001</v>
      </c>
      <c r="F384" s="175"/>
      <c r="G384" s="176">
        <f t="shared" si="28"/>
        <v>0</v>
      </c>
      <c r="H384" s="175"/>
      <c r="I384" s="176">
        <f t="shared" si="29"/>
        <v>0</v>
      </c>
      <c r="J384" s="175"/>
      <c r="K384" s="176">
        <f t="shared" si="30"/>
        <v>0</v>
      </c>
      <c r="L384" s="176">
        <v>15</v>
      </c>
      <c r="M384" s="176">
        <f t="shared" si="31"/>
        <v>0</v>
      </c>
      <c r="N384" s="174">
        <v>0</v>
      </c>
      <c r="O384" s="174">
        <f t="shared" si="32"/>
        <v>0</v>
      </c>
      <c r="P384" s="174">
        <v>0</v>
      </c>
      <c r="Q384" s="174">
        <f t="shared" si="33"/>
        <v>0</v>
      </c>
      <c r="R384" s="176" t="s">
        <v>3497</v>
      </c>
      <c r="S384" s="176" t="s">
        <v>327</v>
      </c>
      <c r="T384" s="177" t="s">
        <v>327</v>
      </c>
      <c r="U384" s="156">
        <v>1.573</v>
      </c>
      <c r="V384" s="156">
        <f t="shared" si="34"/>
        <v>5.17</v>
      </c>
      <c r="W384" s="156"/>
      <c r="X384" s="156" t="s">
        <v>2679</v>
      </c>
      <c r="Y384" s="145"/>
      <c r="Z384" s="145"/>
      <c r="AA384" s="145"/>
      <c r="AB384" s="145"/>
      <c r="AC384" s="145"/>
      <c r="AD384" s="145"/>
      <c r="AE384" s="145"/>
      <c r="AF384" s="145"/>
      <c r="AG384" s="145" t="s">
        <v>2680</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70" t="s">
        <v>3521</v>
      </c>
      <c r="D385" s="271"/>
      <c r="E385" s="271"/>
      <c r="F385" s="271"/>
      <c r="G385" s="271"/>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376</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1" t="s">
        <v>2682</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ht="20.399999999999999" outlineLevel="1" x14ac:dyDescent="0.25">
      <c r="A387" s="152"/>
      <c r="B387" s="153"/>
      <c r="C387" s="181" t="s">
        <v>5232</v>
      </c>
      <c r="D387" s="161"/>
      <c r="E387" s="162"/>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5233</v>
      </c>
      <c r="D388" s="161"/>
      <c r="E388" s="162"/>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1" t="s">
        <v>5234</v>
      </c>
      <c r="D389" s="161"/>
      <c r="E389" s="162">
        <v>3.2876300000000001</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x14ac:dyDescent="0.25">
      <c r="A390" s="164" t="s">
        <v>322</v>
      </c>
      <c r="B390" s="165" t="s">
        <v>216</v>
      </c>
      <c r="C390" s="179" t="s">
        <v>217</v>
      </c>
      <c r="D390" s="166"/>
      <c r="E390" s="167"/>
      <c r="F390" s="168"/>
      <c r="G390" s="168">
        <f>SUMIF(AG391:AG400,"&lt;&gt;NOR",G391:G400)</f>
        <v>0</v>
      </c>
      <c r="H390" s="168"/>
      <c r="I390" s="168">
        <f>SUM(I391:I400)</f>
        <v>0</v>
      </c>
      <c r="J390" s="168"/>
      <c r="K390" s="168">
        <f>SUM(K391:K400)</f>
        <v>0</v>
      </c>
      <c r="L390" s="168"/>
      <c r="M390" s="168">
        <f>SUM(M391:M400)</f>
        <v>0</v>
      </c>
      <c r="N390" s="167"/>
      <c r="O390" s="167">
        <f>SUM(O391:O400)</f>
        <v>0.23</v>
      </c>
      <c r="P390" s="167"/>
      <c r="Q390" s="167">
        <f>SUM(Q391:Q400)</f>
        <v>0</v>
      </c>
      <c r="R390" s="168"/>
      <c r="S390" s="168"/>
      <c r="T390" s="169"/>
      <c r="U390" s="163"/>
      <c r="V390" s="163">
        <f>SUM(V391:V400)</f>
        <v>52.68</v>
      </c>
      <c r="W390" s="163"/>
      <c r="X390" s="163"/>
      <c r="AG390" t="s">
        <v>323</v>
      </c>
    </row>
    <row r="391" spans="1:60" ht="40.799999999999997" outlineLevel="1" x14ac:dyDescent="0.25">
      <c r="A391" s="171">
        <v>153</v>
      </c>
      <c r="B391" s="172" t="s">
        <v>5235</v>
      </c>
      <c r="C391" s="180" t="s">
        <v>5236</v>
      </c>
      <c r="D391" s="173" t="s">
        <v>4482</v>
      </c>
      <c r="E391" s="174">
        <v>27</v>
      </c>
      <c r="F391" s="175"/>
      <c r="G391" s="176">
        <f>ROUND(E391*F391,2)</f>
        <v>0</v>
      </c>
      <c r="H391" s="175"/>
      <c r="I391" s="176">
        <f>ROUND(E391*H391,2)</f>
        <v>0</v>
      </c>
      <c r="J391" s="175"/>
      <c r="K391" s="176">
        <f>ROUND(E391*J391,2)</f>
        <v>0</v>
      </c>
      <c r="L391" s="176">
        <v>15</v>
      </c>
      <c r="M391" s="176">
        <f>G391*(1+L391/100)</f>
        <v>0</v>
      </c>
      <c r="N391" s="174">
        <v>7.0099999999999997E-3</v>
      </c>
      <c r="O391" s="174">
        <f>ROUND(E391*N391,2)</f>
        <v>0.19</v>
      </c>
      <c r="P391" s="174">
        <v>0</v>
      </c>
      <c r="Q391" s="174">
        <f>ROUND(E391*P391,2)</f>
        <v>0</v>
      </c>
      <c r="R391" s="176" t="s">
        <v>3497</v>
      </c>
      <c r="S391" s="176" t="s">
        <v>327</v>
      </c>
      <c r="T391" s="177" t="s">
        <v>327</v>
      </c>
      <c r="U391" s="156">
        <v>1.77</v>
      </c>
      <c r="V391" s="156">
        <f>ROUND(E391*U391,2)</f>
        <v>47.79</v>
      </c>
      <c r="W391" s="156"/>
      <c r="X391" s="156" t="s">
        <v>373</v>
      </c>
      <c r="Y391" s="145"/>
      <c r="Z391" s="145"/>
      <c r="AA391" s="145"/>
      <c r="AB391" s="145"/>
      <c r="AC391" s="145"/>
      <c r="AD391" s="145"/>
      <c r="AE391" s="145"/>
      <c r="AF391" s="145"/>
      <c r="AG391" s="145" t="s">
        <v>374</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59" t="s">
        <v>5237</v>
      </c>
      <c r="D392" s="260"/>
      <c r="E392" s="260"/>
      <c r="F392" s="260"/>
      <c r="G392" s="260"/>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ht="30.6" outlineLevel="1" x14ac:dyDescent="0.25">
      <c r="A393" s="171">
        <v>154</v>
      </c>
      <c r="B393" s="172" t="s">
        <v>5238</v>
      </c>
      <c r="C393" s="180" t="s">
        <v>5239</v>
      </c>
      <c r="D393" s="173" t="s">
        <v>4482</v>
      </c>
      <c r="E393" s="174">
        <v>3</v>
      </c>
      <c r="F393" s="175"/>
      <c r="G393" s="176">
        <f>ROUND(E393*F393,2)</f>
        <v>0</v>
      </c>
      <c r="H393" s="175"/>
      <c r="I393" s="176">
        <f>ROUND(E393*H393,2)</f>
        <v>0</v>
      </c>
      <c r="J393" s="175"/>
      <c r="K393" s="176">
        <f>ROUND(E393*J393,2)</f>
        <v>0</v>
      </c>
      <c r="L393" s="176">
        <v>15</v>
      </c>
      <c r="M393" s="176">
        <f>G393*(1+L393/100)</f>
        <v>0</v>
      </c>
      <c r="N393" s="174">
        <v>8.9999999999999993E-3</v>
      </c>
      <c r="O393" s="174">
        <f>ROUND(E393*N393,2)</f>
        <v>0.03</v>
      </c>
      <c r="P393" s="174">
        <v>0</v>
      </c>
      <c r="Q393" s="174">
        <f>ROUND(E393*P393,2)</f>
        <v>0</v>
      </c>
      <c r="R393" s="176" t="s">
        <v>3497</v>
      </c>
      <c r="S393" s="176" t="s">
        <v>327</v>
      </c>
      <c r="T393" s="177" t="s">
        <v>327</v>
      </c>
      <c r="U393" s="156">
        <v>1.5</v>
      </c>
      <c r="V393" s="156">
        <f>ROUND(E393*U393,2)</f>
        <v>4.5</v>
      </c>
      <c r="W393" s="156"/>
      <c r="X393" s="156" t="s">
        <v>373</v>
      </c>
      <c r="Y393" s="145"/>
      <c r="Z393" s="145"/>
      <c r="AA393" s="145"/>
      <c r="AB393" s="145"/>
      <c r="AC393" s="145"/>
      <c r="AD393" s="145"/>
      <c r="AE393" s="145"/>
      <c r="AF393" s="145"/>
      <c r="AG393" s="145" t="s">
        <v>374</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5237</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ht="20.399999999999999" outlineLevel="1" x14ac:dyDescent="0.25">
      <c r="A395" s="187">
        <v>155</v>
      </c>
      <c r="B395" s="188" t="s">
        <v>5240</v>
      </c>
      <c r="C395" s="198" t="s">
        <v>5241</v>
      </c>
      <c r="D395" s="189" t="s">
        <v>701</v>
      </c>
      <c r="E395" s="190">
        <v>30</v>
      </c>
      <c r="F395" s="191"/>
      <c r="G395" s="192">
        <f>ROUND(E395*F395,2)</f>
        <v>0</v>
      </c>
      <c r="H395" s="191"/>
      <c r="I395" s="192">
        <f>ROUND(E395*H395,2)</f>
        <v>0</v>
      </c>
      <c r="J395" s="191"/>
      <c r="K395" s="192">
        <f>ROUND(E395*J395,2)</f>
        <v>0</v>
      </c>
      <c r="L395" s="192">
        <v>15</v>
      </c>
      <c r="M395" s="192">
        <f>G395*(1+L395/100)</f>
        <v>0</v>
      </c>
      <c r="N395" s="190">
        <v>3.8999999999999999E-4</v>
      </c>
      <c r="O395" s="190">
        <f>ROUND(E395*N395,2)</f>
        <v>0.01</v>
      </c>
      <c r="P395" s="190">
        <v>0</v>
      </c>
      <c r="Q395" s="190">
        <f>ROUND(E395*P395,2)</f>
        <v>0</v>
      </c>
      <c r="R395" s="192" t="s">
        <v>506</v>
      </c>
      <c r="S395" s="192" t="s">
        <v>327</v>
      </c>
      <c r="T395" s="193" t="s">
        <v>327</v>
      </c>
      <c r="U395" s="156">
        <v>0</v>
      </c>
      <c r="V395" s="156">
        <f>ROUND(E395*U395,2)</f>
        <v>0</v>
      </c>
      <c r="W395" s="156"/>
      <c r="X395" s="156" t="s">
        <v>507</v>
      </c>
      <c r="Y395" s="145"/>
      <c r="Z395" s="145"/>
      <c r="AA395" s="145"/>
      <c r="AB395" s="145"/>
      <c r="AC395" s="145"/>
      <c r="AD395" s="145"/>
      <c r="AE395" s="145"/>
      <c r="AF395" s="145"/>
      <c r="AG395" s="145" t="s">
        <v>508</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1">
        <v>156</v>
      </c>
      <c r="B396" s="172" t="s">
        <v>5242</v>
      </c>
      <c r="C396" s="180" t="s">
        <v>5243</v>
      </c>
      <c r="D396" s="173" t="s">
        <v>505</v>
      </c>
      <c r="E396" s="174">
        <v>0.22797000000000001</v>
      </c>
      <c r="F396" s="175"/>
      <c r="G396" s="176">
        <f>ROUND(E396*F396,2)</f>
        <v>0</v>
      </c>
      <c r="H396" s="175"/>
      <c r="I396" s="176">
        <f>ROUND(E396*H396,2)</f>
        <v>0</v>
      </c>
      <c r="J396" s="175"/>
      <c r="K396" s="176">
        <f>ROUND(E396*J396,2)</f>
        <v>0</v>
      </c>
      <c r="L396" s="176">
        <v>15</v>
      </c>
      <c r="M396" s="176">
        <f>G396*(1+L396/100)</f>
        <v>0</v>
      </c>
      <c r="N396" s="174">
        <v>0</v>
      </c>
      <c r="O396" s="174">
        <f>ROUND(E396*N396,2)</f>
        <v>0</v>
      </c>
      <c r="P396" s="174">
        <v>0</v>
      </c>
      <c r="Q396" s="174">
        <f>ROUND(E396*P396,2)</f>
        <v>0</v>
      </c>
      <c r="R396" s="176" t="s">
        <v>3497</v>
      </c>
      <c r="S396" s="176" t="s">
        <v>327</v>
      </c>
      <c r="T396" s="177" t="s">
        <v>327</v>
      </c>
      <c r="U396" s="156">
        <v>1.7230000000000001</v>
      </c>
      <c r="V396" s="156">
        <f>ROUND(E396*U396,2)</f>
        <v>0.39</v>
      </c>
      <c r="W396" s="156"/>
      <c r="X396" s="156" t="s">
        <v>2679</v>
      </c>
      <c r="Y396" s="145"/>
      <c r="Z396" s="145"/>
      <c r="AA396" s="145"/>
      <c r="AB396" s="145"/>
      <c r="AC396" s="145"/>
      <c r="AD396" s="145"/>
      <c r="AE396" s="145"/>
      <c r="AF396" s="145"/>
      <c r="AG396" s="145" t="s">
        <v>2680</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270" t="s">
        <v>3521</v>
      </c>
      <c r="D397" s="271"/>
      <c r="E397" s="271"/>
      <c r="F397" s="271"/>
      <c r="G397" s="271"/>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376</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2682</v>
      </c>
      <c r="D398" s="161"/>
      <c r="E398" s="162"/>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5244</v>
      </c>
      <c r="D399" s="161"/>
      <c r="E399" s="162"/>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5245</v>
      </c>
      <c r="D400" s="161"/>
      <c r="E400" s="162">
        <v>0.22797000000000001</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x14ac:dyDescent="0.25">
      <c r="A401" s="164" t="s">
        <v>322</v>
      </c>
      <c r="B401" s="165" t="s">
        <v>234</v>
      </c>
      <c r="C401" s="179" t="s">
        <v>235</v>
      </c>
      <c r="D401" s="166"/>
      <c r="E401" s="167"/>
      <c r="F401" s="168"/>
      <c r="G401" s="168">
        <f>SUMIF(AG402:AG410,"&lt;&gt;NOR",G402:G410)</f>
        <v>0</v>
      </c>
      <c r="H401" s="168"/>
      <c r="I401" s="168">
        <f>SUM(I402:I410)</f>
        <v>0</v>
      </c>
      <c r="J401" s="168"/>
      <c r="K401" s="168">
        <f>SUM(K402:K410)</f>
        <v>0</v>
      </c>
      <c r="L401" s="168"/>
      <c r="M401" s="168">
        <f>SUM(M402:M410)</f>
        <v>0</v>
      </c>
      <c r="N401" s="167"/>
      <c r="O401" s="167">
        <f>SUM(O402:O410)</f>
        <v>0.12</v>
      </c>
      <c r="P401" s="167"/>
      <c r="Q401" s="167">
        <f>SUM(Q402:Q410)</f>
        <v>0</v>
      </c>
      <c r="R401" s="168"/>
      <c r="S401" s="168"/>
      <c r="T401" s="169"/>
      <c r="U401" s="163"/>
      <c r="V401" s="163">
        <f>SUM(V402:V410)</f>
        <v>49.929999999999993</v>
      </c>
      <c r="W401" s="163"/>
      <c r="X401" s="163"/>
      <c r="AG401" t="s">
        <v>323</v>
      </c>
    </row>
    <row r="402" spans="1:60" outlineLevel="1" x14ac:dyDescent="0.25">
      <c r="A402" s="171">
        <v>157</v>
      </c>
      <c r="B402" s="172" t="s">
        <v>4812</v>
      </c>
      <c r="C402" s="180" t="s">
        <v>4813</v>
      </c>
      <c r="D402" s="173" t="s">
        <v>3818</v>
      </c>
      <c r="E402" s="174">
        <v>105</v>
      </c>
      <c r="F402" s="175"/>
      <c r="G402" s="176">
        <f>ROUND(E402*F402,2)</f>
        <v>0</v>
      </c>
      <c r="H402" s="175"/>
      <c r="I402" s="176">
        <f>ROUND(E402*H402,2)</f>
        <v>0</v>
      </c>
      <c r="J402" s="175"/>
      <c r="K402" s="176">
        <f>ROUND(E402*J402,2)</f>
        <v>0</v>
      </c>
      <c r="L402" s="176">
        <v>15</v>
      </c>
      <c r="M402" s="176">
        <f>G402*(1+L402/100)</f>
        <v>0</v>
      </c>
      <c r="N402" s="174">
        <v>6.0000000000000002E-5</v>
      </c>
      <c r="O402" s="174">
        <f>ROUND(E402*N402,2)</f>
        <v>0.01</v>
      </c>
      <c r="P402" s="174">
        <v>0</v>
      </c>
      <c r="Q402" s="174">
        <f>ROUND(E402*P402,2)</f>
        <v>0</v>
      </c>
      <c r="R402" s="176" t="s">
        <v>3809</v>
      </c>
      <c r="S402" s="176" t="s">
        <v>327</v>
      </c>
      <c r="T402" s="177" t="s">
        <v>327</v>
      </c>
      <c r="U402" s="156">
        <v>0.42599999999999999</v>
      </c>
      <c r="V402" s="156">
        <f>ROUND(E402*U402,2)</f>
        <v>44.73</v>
      </c>
      <c r="W402" s="156"/>
      <c r="X402" s="156" t="s">
        <v>373</v>
      </c>
      <c r="Y402" s="145"/>
      <c r="Z402" s="145"/>
      <c r="AA402" s="145"/>
      <c r="AB402" s="145"/>
      <c r="AC402" s="145"/>
      <c r="AD402" s="145"/>
      <c r="AE402" s="145"/>
      <c r="AF402" s="145"/>
      <c r="AG402" s="145" t="s">
        <v>374</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5246</v>
      </c>
      <c r="D403" s="161"/>
      <c r="E403" s="162">
        <v>105</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87">
        <v>158</v>
      </c>
      <c r="B404" s="188" t="s">
        <v>5247</v>
      </c>
      <c r="C404" s="198" t="s">
        <v>5248</v>
      </c>
      <c r="D404" s="189" t="s">
        <v>758</v>
      </c>
      <c r="E404" s="190">
        <v>420</v>
      </c>
      <c r="F404" s="191"/>
      <c r="G404" s="192">
        <f>ROUND(E404*F404,2)</f>
        <v>0</v>
      </c>
      <c r="H404" s="191"/>
      <c r="I404" s="192">
        <f>ROUND(E404*H404,2)</f>
        <v>0</v>
      </c>
      <c r="J404" s="191"/>
      <c r="K404" s="192">
        <f>ROUND(E404*J404,2)</f>
        <v>0</v>
      </c>
      <c r="L404" s="192">
        <v>15</v>
      </c>
      <c r="M404" s="192">
        <f>G404*(1+L404/100)</f>
        <v>0</v>
      </c>
      <c r="N404" s="190">
        <v>0</v>
      </c>
      <c r="O404" s="190">
        <f>ROUND(E404*N404,2)</f>
        <v>0</v>
      </c>
      <c r="P404" s="190">
        <v>0</v>
      </c>
      <c r="Q404" s="190">
        <f>ROUND(E404*P404,2)</f>
        <v>0</v>
      </c>
      <c r="R404" s="192"/>
      <c r="S404" s="192" t="s">
        <v>760</v>
      </c>
      <c r="T404" s="193" t="s">
        <v>1437</v>
      </c>
      <c r="U404" s="156">
        <v>1.15E-2</v>
      </c>
      <c r="V404" s="156">
        <f>ROUND(E404*U404,2)</f>
        <v>4.83</v>
      </c>
      <c r="W404" s="156"/>
      <c r="X404" s="156" t="s">
        <v>373</v>
      </c>
      <c r="Y404" s="145"/>
      <c r="Z404" s="145"/>
      <c r="AA404" s="145"/>
      <c r="AB404" s="145"/>
      <c r="AC404" s="145"/>
      <c r="AD404" s="145"/>
      <c r="AE404" s="145"/>
      <c r="AF404" s="145"/>
      <c r="AG404" s="145" t="s">
        <v>374</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159</v>
      </c>
      <c r="B405" s="188" t="s">
        <v>4817</v>
      </c>
      <c r="C405" s="198" t="s">
        <v>4818</v>
      </c>
      <c r="D405" s="189" t="s">
        <v>3818</v>
      </c>
      <c r="E405" s="190">
        <v>105</v>
      </c>
      <c r="F405" s="191"/>
      <c r="G405" s="192">
        <f>ROUND(E405*F405,2)</f>
        <v>0</v>
      </c>
      <c r="H405" s="191"/>
      <c r="I405" s="192">
        <f>ROUND(E405*H405,2)</f>
        <v>0</v>
      </c>
      <c r="J405" s="191"/>
      <c r="K405" s="192">
        <f>ROUND(E405*J405,2)</f>
        <v>0</v>
      </c>
      <c r="L405" s="192">
        <v>15</v>
      </c>
      <c r="M405" s="192">
        <f>G405*(1+L405/100)</f>
        <v>0</v>
      </c>
      <c r="N405" s="190">
        <v>1E-3</v>
      </c>
      <c r="O405" s="190">
        <f>ROUND(E405*N405,2)</f>
        <v>0.11</v>
      </c>
      <c r="P405" s="190">
        <v>0</v>
      </c>
      <c r="Q405" s="190">
        <f>ROUND(E405*P405,2)</f>
        <v>0</v>
      </c>
      <c r="R405" s="192" t="s">
        <v>506</v>
      </c>
      <c r="S405" s="192" t="s">
        <v>327</v>
      </c>
      <c r="T405" s="193" t="s">
        <v>327</v>
      </c>
      <c r="U405" s="156">
        <v>0</v>
      </c>
      <c r="V405" s="156">
        <f>ROUND(E405*U405,2)</f>
        <v>0</v>
      </c>
      <c r="W405" s="156"/>
      <c r="X405" s="156" t="s">
        <v>507</v>
      </c>
      <c r="Y405" s="145"/>
      <c r="Z405" s="145"/>
      <c r="AA405" s="145"/>
      <c r="AB405" s="145"/>
      <c r="AC405" s="145"/>
      <c r="AD405" s="145"/>
      <c r="AE405" s="145"/>
      <c r="AF405" s="145"/>
      <c r="AG405" s="145" t="s">
        <v>508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160</v>
      </c>
      <c r="B406" s="172" t="s">
        <v>4822</v>
      </c>
      <c r="C406" s="180" t="s">
        <v>4823</v>
      </c>
      <c r="D406" s="173" t="s">
        <v>505</v>
      </c>
      <c r="E406" s="174">
        <v>0.1113</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t="s">
        <v>3809</v>
      </c>
      <c r="S406" s="176" t="s">
        <v>327</v>
      </c>
      <c r="T406" s="177" t="s">
        <v>327</v>
      </c>
      <c r="U406" s="156">
        <v>3.327</v>
      </c>
      <c r="V406" s="156">
        <f>ROUND(E406*U406,2)</f>
        <v>0.37</v>
      </c>
      <c r="W406" s="156"/>
      <c r="X406" s="156" t="s">
        <v>2679</v>
      </c>
      <c r="Y406" s="145"/>
      <c r="Z406" s="145"/>
      <c r="AA406" s="145"/>
      <c r="AB406" s="145"/>
      <c r="AC406" s="145"/>
      <c r="AD406" s="145"/>
      <c r="AE406" s="145"/>
      <c r="AF406" s="145"/>
      <c r="AG406" s="145" t="s">
        <v>2680</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70" t="s">
        <v>3148</v>
      </c>
      <c r="D407" s="271"/>
      <c r="E407" s="271"/>
      <c r="F407" s="271"/>
      <c r="G407" s="271"/>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376</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1" t="s">
        <v>2682</v>
      </c>
      <c r="D408" s="161"/>
      <c r="E408" s="162"/>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1" t="s">
        <v>5249</v>
      </c>
      <c r="D409" s="161"/>
      <c r="E409" s="162"/>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1" t="s">
        <v>5250</v>
      </c>
      <c r="D410" s="161"/>
      <c r="E410" s="162">
        <v>0.1113</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x14ac:dyDescent="0.25">
      <c r="A411" s="164" t="s">
        <v>322</v>
      </c>
      <c r="B411" s="165" t="s">
        <v>292</v>
      </c>
      <c r="C411" s="179" t="s">
        <v>27</v>
      </c>
      <c r="D411" s="166"/>
      <c r="E411" s="167"/>
      <c r="F411" s="168"/>
      <c r="G411" s="168">
        <f>SUMIF(AG412:AG414,"&lt;&gt;NOR",G412:G414)</f>
        <v>0</v>
      </c>
      <c r="H411" s="168"/>
      <c r="I411" s="168">
        <f>SUM(I412:I414)</f>
        <v>0</v>
      </c>
      <c r="J411" s="168"/>
      <c r="K411" s="168">
        <f>SUM(K412:K414)</f>
        <v>0</v>
      </c>
      <c r="L411" s="168"/>
      <c r="M411" s="168">
        <f>SUM(M412:M414)</f>
        <v>0</v>
      </c>
      <c r="N411" s="167"/>
      <c r="O411" s="167">
        <f>SUM(O412:O414)</f>
        <v>0</v>
      </c>
      <c r="P411" s="167"/>
      <c r="Q411" s="167">
        <f>SUM(Q412:Q414)</f>
        <v>0</v>
      </c>
      <c r="R411" s="168"/>
      <c r="S411" s="168"/>
      <c r="T411" s="169"/>
      <c r="U411" s="163"/>
      <c r="V411" s="163">
        <f>SUM(V412:V414)</f>
        <v>0</v>
      </c>
      <c r="W411" s="163"/>
      <c r="X411" s="163"/>
      <c r="AG411" t="s">
        <v>323</v>
      </c>
    </row>
    <row r="412" spans="1:60" outlineLevel="1" x14ac:dyDescent="0.25">
      <c r="A412" s="171">
        <v>161</v>
      </c>
      <c r="B412" s="172" t="s">
        <v>5251</v>
      </c>
      <c r="C412" s="180" t="s">
        <v>5252</v>
      </c>
      <c r="D412" s="173" t="s">
        <v>326</v>
      </c>
      <c r="E412" s="174">
        <v>1</v>
      </c>
      <c r="F412" s="175"/>
      <c r="G412" s="176">
        <f>ROUND(E412*F412,2)</f>
        <v>0</v>
      </c>
      <c r="H412" s="175"/>
      <c r="I412" s="176">
        <f>ROUND(E412*H412,2)</f>
        <v>0</v>
      </c>
      <c r="J412" s="175"/>
      <c r="K412" s="176">
        <f>ROUND(E412*J412,2)</f>
        <v>0</v>
      </c>
      <c r="L412" s="176">
        <v>15</v>
      </c>
      <c r="M412" s="176">
        <f>G412*(1+L412/100)</f>
        <v>0</v>
      </c>
      <c r="N412" s="174">
        <v>0</v>
      </c>
      <c r="O412" s="174">
        <f>ROUND(E412*N412,2)</f>
        <v>0</v>
      </c>
      <c r="P412" s="174">
        <v>0</v>
      </c>
      <c r="Q412" s="174">
        <f>ROUND(E412*P412,2)</f>
        <v>0</v>
      </c>
      <c r="R412" s="176"/>
      <c r="S412" s="176" t="s">
        <v>327</v>
      </c>
      <c r="T412" s="177" t="s">
        <v>328</v>
      </c>
      <c r="U412" s="156">
        <v>0</v>
      </c>
      <c r="V412" s="156">
        <f>ROUND(E412*U412,2)</f>
        <v>0</v>
      </c>
      <c r="W412" s="156"/>
      <c r="X412" s="156" t="s">
        <v>329</v>
      </c>
      <c r="Y412" s="145"/>
      <c r="Z412" s="145"/>
      <c r="AA412" s="145"/>
      <c r="AB412" s="145"/>
      <c r="AC412" s="145"/>
      <c r="AD412" s="145"/>
      <c r="AE412" s="145"/>
      <c r="AF412" s="145"/>
      <c r="AG412" s="145" t="s">
        <v>335</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ht="21" outlineLevel="1" x14ac:dyDescent="0.25">
      <c r="A413" s="152"/>
      <c r="B413" s="153"/>
      <c r="C413" s="259" t="s">
        <v>5253</v>
      </c>
      <c r="D413" s="260"/>
      <c r="E413" s="260"/>
      <c r="F413" s="260"/>
      <c r="G413" s="260"/>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78" t="str">
        <f>C413</f>
        <v>Náklady zhotovitele, související s prováděním zkoušek a revizí předepsaných technickými normami nebo objednatelem a které jsou pro provedení díla nezbytné.</v>
      </c>
      <c r="BB413" s="145"/>
      <c r="BC413" s="145"/>
      <c r="BD413" s="145"/>
      <c r="BE413" s="145"/>
      <c r="BF413" s="145"/>
      <c r="BG413" s="145"/>
      <c r="BH413" s="145"/>
    </row>
    <row r="414" spans="1:60" outlineLevel="1" x14ac:dyDescent="0.25">
      <c r="A414" s="152"/>
      <c r="B414" s="153"/>
      <c r="C414" s="181" t="s">
        <v>5254</v>
      </c>
      <c r="D414" s="161"/>
      <c r="E414" s="162">
        <v>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3"/>
      <c r="B415" s="4"/>
      <c r="C415" s="182"/>
      <c r="D415" s="6"/>
      <c r="E415" s="3"/>
      <c r="F415" s="3"/>
      <c r="G415" s="3"/>
      <c r="H415" s="3"/>
      <c r="I415" s="3"/>
      <c r="J415" s="3"/>
      <c r="K415" s="3"/>
      <c r="L415" s="3"/>
      <c r="M415" s="3"/>
      <c r="N415" s="3"/>
      <c r="O415" s="3"/>
      <c r="P415" s="3"/>
      <c r="Q415" s="3"/>
      <c r="R415" s="3"/>
      <c r="S415" s="3"/>
      <c r="T415" s="3"/>
      <c r="U415" s="3"/>
      <c r="V415" s="3"/>
      <c r="W415" s="3"/>
      <c r="X415" s="3"/>
      <c r="AE415">
        <v>15</v>
      </c>
      <c r="AF415">
        <v>21</v>
      </c>
      <c r="AG415" t="s">
        <v>309</v>
      </c>
    </row>
    <row r="416" spans="1:60" x14ac:dyDescent="0.25">
      <c r="A416" s="148"/>
      <c r="B416" s="149" t="s">
        <v>29</v>
      </c>
      <c r="C416" s="183"/>
      <c r="D416" s="150"/>
      <c r="E416" s="151"/>
      <c r="F416" s="151"/>
      <c r="G416" s="170">
        <f>G8+G95+G99+G112+G130+G142+G152+G230+G344+G390+G401+G411</f>
        <v>0</v>
      </c>
      <c r="H416" s="3"/>
      <c r="I416" s="3"/>
      <c r="J416" s="3"/>
      <c r="K416" s="3"/>
      <c r="L416" s="3"/>
      <c r="M416" s="3"/>
      <c r="N416" s="3"/>
      <c r="O416" s="3"/>
      <c r="P416" s="3"/>
      <c r="Q416" s="3"/>
      <c r="R416" s="3"/>
      <c r="S416" s="3"/>
      <c r="T416" s="3"/>
      <c r="U416" s="3"/>
      <c r="V416" s="3"/>
      <c r="W416" s="3"/>
      <c r="X416" s="3"/>
      <c r="AE416">
        <f>SUMIF(L7:L414,AE415,G7:G414)</f>
        <v>0</v>
      </c>
      <c r="AF416">
        <f>SUMIF(L7:L414,AF415,G7:G414)</f>
        <v>0</v>
      </c>
      <c r="AG416" t="s">
        <v>365</v>
      </c>
    </row>
    <row r="417" spans="3:33" x14ac:dyDescent="0.25">
      <c r="C417" s="184"/>
      <c r="D417" s="10"/>
      <c r="AG417" t="s">
        <v>367</v>
      </c>
    </row>
    <row r="418" spans="3:33" x14ac:dyDescent="0.25">
      <c r="D418" s="10"/>
    </row>
    <row r="419" spans="3:33" x14ac:dyDescent="0.25">
      <c r="D419" s="10"/>
    </row>
    <row r="420" spans="3:33" x14ac:dyDescent="0.25">
      <c r="D420" s="10"/>
    </row>
    <row r="421" spans="3:33" x14ac:dyDescent="0.25">
      <c r="D421" s="10"/>
    </row>
    <row r="422" spans="3:33" x14ac:dyDescent="0.25">
      <c r="D422" s="10"/>
    </row>
    <row r="423" spans="3:33" x14ac:dyDescent="0.25">
      <c r="D423" s="10"/>
    </row>
    <row r="424" spans="3:33" x14ac:dyDescent="0.25">
      <c r="D424" s="10"/>
    </row>
    <row r="425" spans="3:33" x14ac:dyDescent="0.25">
      <c r="D425" s="10"/>
    </row>
    <row r="426" spans="3:33" x14ac:dyDescent="0.25">
      <c r="D426" s="10"/>
    </row>
    <row r="427" spans="3:33" x14ac:dyDescent="0.25">
      <c r="D427" s="10"/>
    </row>
    <row r="428" spans="3:33" x14ac:dyDescent="0.25">
      <c r="D428" s="10"/>
    </row>
    <row r="429" spans="3:33" x14ac:dyDescent="0.25">
      <c r="D429" s="10"/>
    </row>
    <row r="430" spans="3:33" x14ac:dyDescent="0.25">
      <c r="D430" s="10"/>
    </row>
    <row r="431" spans="3:33" x14ac:dyDescent="0.25">
      <c r="D431" s="10"/>
    </row>
    <row r="432" spans="3:33"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KddyDdHOzOMu5FqQdos3R0uzolTzoGkv11nrF05MdI2Tg3hhy4I32QCQfsHjDjg0AQ4DEePURyCSG4VL/Mcg==" saltValue="o3sjFgyJgttr/Ls9pTkLGg==" spinCount="100000" sheet="1"/>
  <mergeCells count="130">
    <mergeCell ref="C16:G16"/>
    <mergeCell ref="C28:G28"/>
    <mergeCell ref="C31:G31"/>
    <mergeCell ref="C36:G36"/>
    <mergeCell ref="C41:G41"/>
    <mergeCell ref="C43:G43"/>
    <mergeCell ref="A1:G1"/>
    <mergeCell ref="C2:G2"/>
    <mergeCell ref="C3:G3"/>
    <mergeCell ref="C4:G4"/>
    <mergeCell ref="C10:G10"/>
    <mergeCell ref="C13:G13"/>
    <mergeCell ref="C70:G70"/>
    <mergeCell ref="C83:G83"/>
    <mergeCell ref="C97:G97"/>
    <mergeCell ref="C101:G101"/>
    <mergeCell ref="C116:G116"/>
    <mergeCell ref="C118:G118"/>
    <mergeCell ref="C45:G45"/>
    <mergeCell ref="C53:G53"/>
    <mergeCell ref="C57:G57"/>
    <mergeCell ref="C60:G60"/>
    <mergeCell ref="C64:G64"/>
    <mergeCell ref="C69:G69"/>
    <mergeCell ref="C134:G134"/>
    <mergeCell ref="C136:G136"/>
    <mergeCell ref="C139:G139"/>
    <mergeCell ref="C141:G141"/>
    <mergeCell ref="C144:G144"/>
    <mergeCell ref="C146:G146"/>
    <mergeCell ref="C120:G120"/>
    <mergeCell ref="C122:G122"/>
    <mergeCell ref="C124:G124"/>
    <mergeCell ref="C126:G126"/>
    <mergeCell ref="C128:G128"/>
    <mergeCell ref="C132:G132"/>
    <mergeCell ref="C161:G161"/>
    <mergeCell ref="C163:G163"/>
    <mergeCell ref="C164:G164"/>
    <mergeCell ref="C166:G166"/>
    <mergeCell ref="C167:G167"/>
    <mergeCell ref="C169:G169"/>
    <mergeCell ref="C148:G148"/>
    <mergeCell ref="C154:G154"/>
    <mergeCell ref="C155:G155"/>
    <mergeCell ref="C157:G157"/>
    <mergeCell ref="C158:G158"/>
    <mergeCell ref="C160:G160"/>
    <mergeCell ref="C178:G178"/>
    <mergeCell ref="C179:G179"/>
    <mergeCell ref="C181:G181"/>
    <mergeCell ref="C182:G182"/>
    <mergeCell ref="C183:G183"/>
    <mergeCell ref="C185:G185"/>
    <mergeCell ref="C170:G170"/>
    <mergeCell ref="C171:G171"/>
    <mergeCell ref="C173:G173"/>
    <mergeCell ref="C174:G174"/>
    <mergeCell ref="C175:G175"/>
    <mergeCell ref="C177:G177"/>
    <mergeCell ref="C195:G195"/>
    <mergeCell ref="C196:G196"/>
    <mergeCell ref="C198:G198"/>
    <mergeCell ref="C199:G199"/>
    <mergeCell ref="C201:G201"/>
    <mergeCell ref="C203:G203"/>
    <mergeCell ref="C186:G186"/>
    <mergeCell ref="C187:G187"/>
    <mergeCell ref="C189:G189"/>
    <mergeCell ref="C190:G190"/>
    <mergeCell ref="C192:G192"/>
    <mergeCell ref="C193:G193"/>
    <mergeCell ref="C234:G234"/>
    <mergeCell ref="C236:G236"/>
    <mergeCell ref="C237:G237"/>
    <mergeCell ref="C242:G242"/>
    <mergeCell ref="C243:G243"/>
    <mergeCell ref="C244:G244"/>
    <mergeCell ref="C205:G205"/>
    <mergeCell ref="C207:G207"/>
    <mergeCell ref="C209:G209"/>
    <mergeCell ref="C220:G220"/>
    <mergeCell ref="C226:G226"/>
    <mergeCell ref="C232:G232"/>
    <mergeCell ref="C261:G261"/>
    <mergeCell ref="C262:G262"/>
    <mergeCell ref="C263:G263"/>
    <mergeCell ref="C266:G266"/>
    <mergeCell ref="C267:G267"/>
    <mergeCell ref="C268:G268"/>
    <mergeCell ref="C248:G248"/>
    <mergeCell ref="C249:G249"/>
    <mergeCell ref="C250:G250"/>
    <mergeCell ref="C254:G254"/>
    <mergeCell ref="C255:G255"/>
    <mergeCell ref="C256:G256"/>
    <mergeCell ref="C282:G282"/>
    <mergeCell ref="C284:G284"/>
    <mergeCell ref="C286:G286"/>
    <mergeCell ref="C288:G288"/>
    <mergeCell ref="C290:G290"/>
    <mergeCell ref="C292:G292"/>
    <mergeCell ref="C271:G271"/>
    <mergeCell ref="C272:G272"/>
    <mergeCell ref="C273:G273"/>
    <mergeCell ref="C277:G277"/>
    <mergeCell ref="C278:G278"/>
    <mergeCell ref="C279:G279"/>
    <mergeCell ref="C324:G324"/>
    <mergeCell ref="C326:G326"/>
    <mergeCell ref="C328:G328"/>
    <mergeCell ref="C331:G331"/>
    <mergeCell ref="C332:G332"/>
    <mergeCell ref="C339:G339"/>
    <mergeCell ref="C294:G294"/>
    <mergeCell ref="C296:G296"/>
    <mergeCell ref="C315:G315"/>
    <mergeCell ref="C318:G318"/>
    <mergeCell ref="C320:G320"/>
    <mergeCell ref="C322:G322"/>
    <mergeCell ref="C394:G394"/>
    <mergeCell ref="C397:G397"/>
    <mergeCell ref="C407:G407"/>
    <mergeCell ref="C413:G413"/>
    <mergeCell ref="C346:G346"/>
    <mergeCell ref="C347:G347"/>
    <mergeCell ref="C351:G351"/>
    <mergeCell ref="C353:G353"/>
    <mergeCell ref="C385:G385"/>
    <mergeCell ref="C392:G39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3259-9164-47FE-B842-1CB8BE98733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79"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87">
        <v>1</v>
      </c>
      <c r="B9" s="188" t="s">
        <v>5255</v>
      </c>
      <c r="C9" s="198" t="s">
        <v>5256</v>
      </c>
      <c r="D9" s="189" t="s">
        <v>3852</v>
      </c>
      <c r="E9" s="190">
        <v>110</v>
      </c>
      <c r="F9" s="191"/>
      <c r="G9" s="192">
        <f t="shared" ref="G9:G44" si="0">ROUND(E9*F9,2)</f>
        <v>0</v>
      </c>
      <c r="H9" s="191"/>
      <c r="I9" s="192">
        <f t="shared" ref="I9:I44" si="1">ROUND(E9*H9,2)</f>
        <v>0</v>
      </c>
      <c r="J9" s="191"/>
      <c r="K9" s="192">
        <f t="shared" ref="K9:K44" si="2">ROUND(E9*J9,2)</f>
        <v>0</v>
      </c>
      <c r="L9" s="192">
        <v>15</v>
      </c>
      <c r="M9" s="192">
        <f t="shared" ref="M9:M44" si="3">G9*(1+L9/100)</f>
        <v>0</v>
      </c>
      <c r="N9" s="190">
        <v>0</v>
      </c>
      <c r="O9" s="190">
        <f t="shared" ref="O9:O44" si="4">ROUND(E9*N9,2)</f>
        <v>0</v>
      </c>
      <c r="P9" s="190">
        <v>0</v>
      </c>
      <c r="Q9" s="190">
        <f t="shared" ref="Q9:Q44" si="5">ROUND(E9*P9,2)</f>
        <v>0</v>
      </c>
      <c r="R9" s="192"/>
      <c r="S9" s="192" t="s">
        <v>760</v>
      </c>
      <c r="T9" s="193" t="s">
        <v>328</v>
      </c>
      <c r="U9" s="156">
        <v>0</v>
      </c>
      <c r="V9" s="156">
        <f t="shared" ref="V9:V44" si="6">ROUND(E9*U9,2)</f>
        <v>0</v>
      </c>
      <c r="W9" s="156"/>
      <c r="X9" s="156" t="s">
        <v>507</v>
      </c>
      <c r="Y9" s="145"/>
      <c r="Z9" s="145"/>
      <c r="AA9" s="145"/>
      <c r="AB9" s="145"/>
      <c r="AC9" s="145"/>
      <c r="AD9" s="145"/>
      <c r="AE9" s="145"/>
      <c r="AF9" s="145"/>
      <c r="AG9" s="145" t="s">
        <v>5257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5258</v>
      </c>
      <c r="C10" s="198" t="s">
        <v>5259</v>
      </c>
      <c r="D10" s="189" t="s">
        <v>3852</v>
      </c>
      <c r="E10" s="190">
        <v>110</v>
      </c>
      <c r="F10" s="191"/>
      <c r="G10" s="192">
        <f t="shared" si="0"/>
        <v>0</v>
      </c>
      <c r="H10" s="191"/>
      <c r="I10" s="192">
        <f t="shared" si="1"/>
        <v>0</v>
      </c>
      <c r="J10" s="191"/>
      <c r="K10" s="192">
        <f t="shared" si="2"/>
        <v>0</v>
      </c>
      <c r="L10" s="192">
        <v>15</v>
      </c>
      <c r="M10" s="192">
        <f t="shared" si="3"/>
        <v>0</v>
      </c>
      <c r="N10" s="190">
        <v>0</v>
      </c>
      <c r="O10" s="190">
        <f t="shared" si="4"/>
        <v>0</v>
      </c>
      <c r="P10" s="190">
        <v>0</v>
      </c>
      <c r="Q10" s="190">
        <f t="shared" si="5"/>
        <v>0</v>
      </c>
      <c r="R10" s="192"/>
      <c r="S10" s="192" t="s">
        <v>760</v>
      </c>
      <c r="T10" s="193" t="s">
        <v>328</v>
      </c>
      <c r="U10" s="156">
        <v>0</v>
      </c>
      <c r="V10" s="156">
        <f t="shared" si="6"/>
        <v>0</v>
      </c>
      <c r="W10" s="156"/>
      <c r="X10" s="156" t="s">
        <v>373</v>
      </c>
      <c r="Y10" s="145"/>
      <c r="Z10" s="145"/>
      <c r="AA10" s="145"/>
      <c r="AB10" s="145"/>
      <c r="AC10" s="145"/>
      <c r="AD10" s="145"/>
      <c r="AE10" s="145"/>
      <c r="AF10" s="145"/>
      <c r="AG10" s="145" t="s">
        <v>5260</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5261</v>
      </c>
      <c r="C11" s="198" t="s">
        <v>5262</v>
      </c>
      <c r="D11" s="189" t="s">
        <v>3852</v>
      </c>
      <c r="E11" s="190">
        <v>440</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373</v>
      </c>
      <c r="Y11" s="145"/>
      <c r="Z11" s="145"/>
      <c r="AA11" s="145"/>
      <c r="AB11" s="145"/>
      <c r="AC11" s="145"/>
      <c r="AD11" s="145"/>
      <c r="AE11" s="145"/>
      <c r="AF11" s="145"/>
      <c r="AG11" s="145" t="s">
        <v>5260</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5263</v>
      </c>
      <c r="C12" s="198" t="s">
        <v>5264</v>
      </c>
      <c r="D12" s="189" t="s">
        <v>3852</v>
      </c>
      <c r="E12" s="190">
        <v>220</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c r="S12" s="192" t="s">
        <v>760</v>
      </c>
      <c r="T12" s="193" t="s">
        <v>328</v>
      </c>
      <c r="U12" s="156">
        <v>0</v>
      </c>
      <c r="V12" s="156">
        <f t="shared" si="6"/>
        <v>0</v>
      </c>
      <c r="W12" s="156"/>
      <c r="X12" s="156" t="s">
        <v>373</v>
      </c>
      <c r="Y12" s="145"/>
      <c r="Z12" s="145"/>
      <c r="AA12" s="145"/>
      <c r="AB12" s="145"/>
      <c r="AC12" s="145"/>
      <c r="AD12" s="145"/>
      <c r="AE12" s="145"/>
      <c r="AF12" s="145"/>
      <c r="AG12" s="145" t="s">
        <v>5260</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5265</v>
      </c>
      <c r="C13" s="198" t="s">
        <v>5266</v>
      </c>
      <c r="D13" s="189" t="s">
        <v>3852</v>
      </c>
      <c r="E13" s="190">
        <v>1</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5267</v>
      </c>
      <c r="C14" s="198" t="s">
        <v>5268</v>
      </c>
      <c r="D14" s="189" t="s">
        <v>3852</v>
      </c>
      <c r="E14" s="190">
        <v>1</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5257</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5269</v>
      </c>
      <c r="C15" s="198" t="s">
        <v>5270</v>
      </c>
      <c r="D15" s="189" t="s">
        <v>3852</v>
      </c>
      <c r="E15" s="190">
        <v>10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5271</v>
      </c>
      <c r="C16" s="198" t="s">
        <v>5272</v>
      </c>
      <c r="D16" s="189" t="s">
        <v>3852</v>
      </c>
      <c r="E16" s="190">
        <v>10</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5273</v>
      </c>
      <c r="C17" s="198" t="s">
        <v>5274</v>
      </c>
      <c r="D17" s="189" t="s">
        <v>3852</v>
      </c>
      <c r="E17" s="190">
        <v>20</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373</v>
      </c>
      <c r="Y17" s="145"/>
      <c r="Z17" s="145"/>
      <c r="AA17" s="145"/>
      <c r="AB17" s="145"/>
      <c r="AC17" s="145"/>
      <c r="AD17" s="145"/>
      <c r="AE17" s="145"/>
      <c r="AF17" s="145"/>
      <c r="AG17" s="145" t="s">
        <v>5260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5275</v>
      </c>
      <c r="C18" s="198" t="s">
        <v>5276</v>
      </c>
      <c r="D18" s="189" t="s">
        <v>3852</v>
      </c>
      <c r="E18" s="190">
        <v>17600</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5277</v>
      </c>
      <c r="C19" s="198" t="s">
        <v>5278</v>
      </c>
      <c r="D19" s="189" t="s">
        <v>758</v>
      </c>
      <c r="E19" s="190">
        <v>17600</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5279</v>
      </c>
      <c r="C20" s="198" t="s">
        <v>5280</v>
      </c>
      <c r="D20" s="189" t="s">
        <v>3852</v>
      </c>
      <c r="E20" s="190">
        <v>60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507</v>
      </c>
      <c r="Y20" s="145"/>
      <c r="Z20" s="145"/>
      <c r="AA20" s="145"/>
      <c r="AB20" s="145"/>
      <c r="AC20" s="145"/>
      <c r="AD20" s="145"/>
      <c r="AE20" s="145"/>
      <c r="AF20" s="145"/>
      <c r="AG20" s="145" t="s">
        <v>5257</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5281</v>
      </c>
      <c r="C21" s="198" t="s">
        <v>5282</v>
      </c>
      <c r="D21" s="189" t="s">
        <v>758</v>
      </c>
      <c r="E21" s="190">
        <v>160</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5283</v>
      </c>
      <c r="C22" s="198" t="s">
        <v>5284</v>
      </c>
      <c r="D22" s="189" t="s">
        <v>3852</v>
      </c>
      <c r="E22" s="190">
        <v>120</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5257</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15</v>
      </c>
      <c r="B23" s="188" t="s">
        <v>5285</v>
      </c>
      <c r="C23" s="198" t="s">
        <v>5286</v>
      </c>
      <c r="D23" s="189" t="s">
        <v>758</v>
      </c>
      <c r="E23" s="190">
        <v>195</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507</v>
      </c>
      <c r="Y23" s="145"/>
      <c r="Z23" s="145"/>
      <c r="AA23" s="145"/>
      <c r="AB23" s="145"/>
      <c r="AC23" s="145"/>
      <c r="AD23" s="145"/>
      <c r="AE23" s="145"/>
      <c r="AF23" s="145"/>
      <c r="AG23" s="145" t="s">
        <v>5257</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16</v>
      </c>
      <c r="B24" s="188" t="s">
        <v>5287</v>
      </c>
      <c r="C24" s="198" t="s">
        <v>5288</v>
      </c>
      <c r="D24" s="189" t="s">
        <v>758</v>
      </c>
      <c r="E24" s="190">
        <v>195</v>
      </c>
      <c r="F24" s="191"/>
      <c r="G24" s="192">
        <f t="shared" si="0"/>
        <v>0</v>
      </c>
      <c r="H24" s="191"/>
      <c r="I24" s="192">
        <f t="shared" si="1"/>
        <v>0</v>
      </c>
      <c r="J24" s="191"/>
      <c r="K24" s="192">
        <f t="shared" si="2"/>
        <v>0</v>
      </c>
      <c r="L24" s="192">
        <v>15</v>
      </c>
      <c r="M24" s="192">
        <f t="shared" si="3"/>
        <v>0</v>
      </c>
      <c r="N24" s="190">
        <v>0</v>
      </c>
      <c r="O24" s="190">
        <f t="shared" si="4"/>
        <v>0</v>
      </c>
      <c r="P24" s="190">
        <v>0</v>
      </c>
      <c r="Q24" s="190">
        <f t="shared" si="5"/>
        <v>0</v>
      </c>
      <c r="R24" s="192"/>
      <c r="S24" s="192" t="s">
        <v>760</v>
      </c>
      <c r="T24" s="193" t="s">
        <v>328</v>
      </c>
      <c r="U24" s="156">
        <v>0</v>
      </c>
      <c r="V24" s="156">
        <f t="shared" si="6"/>
        <v>0</v>
      </c>
      <c r="W24" s="156"/>
      <c r="X24" s="156" t="s">
        <v>373</v>
      </c>
      <c r="Y24" s="145"/>
      <c r="Z24" s="145"/>
      <c r="AA24" s="145"/>
      <c r="AB24" s="145"/>
      <c r="AC24" s="145"/>
      <c r="AD24" s="145"/>
      <c r="AE24" s="145"/>
      <c r="AF24" s="145"/>
      <c r="AG24" s="145" t="s">
        <v>5260</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17</v>
      </c>
      <c r="B25" s="188" t="s">
        <v>5289</v>
      </c>
      <c r="C25" s="198" t="s">
        <v>5290</v>
      </c>
      <c r="D25" s="189" t="s">
        <v>758</v>
      </c>
      <c r="E25" s="190">
        <v>195</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5257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87">
        <v>18</v>
      </c>
      <c r="B26" s="188" t="s">
        <v>5291</v>
      </c>
      <c r="C26" s="198" t="s">
        <v>5292</v>
      </c>
      <c r="D26" s="189" t="s">
        <v>4426</v>
      </c>
      <c r="E26" s="190">
        <v>8</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373</v>
      </c>
      <c r="Y26" s="145"/>
      <c r="Z26" s="145"/>
      <c r="AA26" s="145"/>
      <c r="AB26" s="145"/>
      <c r="AC26" s="145"/>
      <c r="AD26" s="145"/>
      <c r="AE26" s="145"/>
      <c r="AF26" s="145"/>
      <c r="AG26" s="145" t="s">
        <v>5260</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19</v>
      </c>
      <c r="B27" s="188" t="s">
        <v>5293</v>
      </c>
      <c r="C27" s="198" t="s">
        <v>5294</v>
      </c>
      <c r="D27" s="189" t="s">
        <v>4924</v>
      </c>
      <c r="E27" s="190">
        <v>4</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507</v>
      </c>
      <c r="Y27" s="145"/>
      <c r="Z27" s="145"/>
      <c r="AA27" s="145"/>
      <c r="AB27" s="145"/>
      <c r="AC27" s="145"/>
      <c r="AD27" s="145"/>
      <c r="AE27" s="145"/>
      <c r="AF27" s="145"/>
      <c r="AG27" s="145" t="s">
        <v>5257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20</v>
      </c>
      <c r="B28" s="188" t="s">
        <v>5295</v>
      </c>
      <c r="C28" s="198" t="s">
        <v>5296</v>
      </c>
      <c r="D28" s="189" t="s">
        <v>3852</v>
      </c>
      <c r="E28" s="190">
        <v>2</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507</v>
      </c>
      <c r="Y28" s="145"/>
      <c r="Z28" s="145"/>
      <c r="AA28" s="145"/>
      <c r="AB28" s="145"/>
      <c r="AC28" s="145"/>
      <c r="AD28" s="145"/>
      <c r="AE28" s="145"/>
      <c r="AF28" s="145"/>
      <c r="AG28" s="145" t="s">
        <v>5257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21</v>
      </c>
      <c r="B29" s="188" t="s">
        <v>5297</v>
      </c>
      <c r="C29" s="198" t="s">
        <v>5298</v>
      </c>
      <c r="D29" s="189" t="s">
        <v>758</v>
      </c>
      <c r="E29" s="190">
        <v>40</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507</v>
      </c>
      <c r="Y29" s="145"/>
      <c r="Z29" s="145"/>
      <c r="AA29" s="145"/>
      <c r="AB29" s="145"/>
      <c r="AC29" s="145"/>
      <c r="AD29" s="145"/>
      <c r="AE29" s="145"/>
      <c r="AF29" s="145"/>
      <c r="AG29" s="145" t="s">
        <v>5257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87">
        <v>22</v>
      </c>
      <c r="B30" s="188" t="s">
        <v>5299</v>
      </c>
      <c r="C30" s="198" t="s">
        <v>5300</v>
      </c>
      <c r="D30" s="189" t="s">
        <v>3852</v>
      </c>
      <c r="E30" s="190">
        <v>12</v>
      </c>
      <c r="F30" s="191"/>
      <c r="G30" s="192">
        <f t="shared" si="0"/>
        <v>0</v>
      </c>
      <c r="H30" s="191"/>
      <c r="I30" s="192">
        <f t="shared" si="1"/>
        <v>0</v>
      </c>
      <c r="J30" s="191"/>
      <c r="K30" s="192">
        <f t="shared" si="2"/>
        <v>0</v>
      </c>
      <c r="L30" s="192">
        <v>15</v>
      </c>
      <c r="M30" s="192">
        <f t="shared" si="3"/>
        <v>0</v>
      </c>
      <c r="N30" s="190">
        <v>0</v>
      </c>
      <c r="O30" s="190">
        <f t="shared" si="4"/>
        <v>0</v>
      </c>
      <c r="P30" s="190">
        <v>0</v>
      </c>
      <c r="Q30" s="190">
        <f t="shared" si="5"/>
        <v>0</v>
      </c>
      <c r="R30" s="192"/>
      <c r="S30" s="192" t="s">
        <v>760</v>
      </c>
      <c r="T30" s="193" t="s">
        <v>328</v>
      </c>
      <c r="U30" s="156">
        <v>0</v>
      </c>
      <c r="V30" s="156">
        <f t="shared" si="6"/>
        <v>0</v>
      </c>
      <c r="W30" s="156"/>
      <c r="X30" s="156" t="s">
        <v>507</v>
      </c>
      <c r="Y30" s="145"/>
      <c r="Z30" s="145"/>
      <c r="AA30" s="145"/>
      <c r="AB30" s="145"/>
      <c r="AC30" s="145"/>
      <c r="AD30" s="145"/>
      <c r="AE30" s="145"/>
      <c r="AF30" s="145"/>
      <c r="AG30" s="145" t="s">
        <v>5257</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23</v>
      </c>
      <c r="B31" s="188" t="s">
        <v>5301</v>
      </c>
      <c r="C31" s="198" t="s">
        <v>5302</v>
      </c>
      <c r="D31" s="189" t="s">
        <v>3852</v>
      </c>
      <c r="E31" s="190">
        <v>1</v>
      </c>
      <c r="F31" s="191"/>
      <c r="G31" s="192">
        <f t="shared" si="0"/>
        <v>0</v>
      </c>
      <c r="H31" s="191"/>
      <c r="I31" s="192">
        <f t="shared" si="1"/>
        <v>0</v>
      </c>
      <c r="J31" s="191"/>
      <c r="K31" s="192">
        <f t="shared" si="2"/>
        <v>0</v>
      </c>
      <c r="L31" s="192">
        <v>15</v>
      </c>
      <c r="M31" s="192">
        <f t="shared" si="3"/>
        <v>0</v>
      </c>
      <c r="N31" s="190">
        <v>0</v>
      </c>
      <c r="O31" s="190">
        <f t="shared" si="4"/>
        <v>0</v>
      </c>
      <c r="P31" s="190">
        <v>0</v>
      </c>
      <c r="Q31" s="190">
        <f t="shared" si="5"/>
        <v>0</v>
      </c>
      <c r="R31" s="192"/>
      <c r="S31" s="192" t="s">
        <v>760</v>
      </c>
      <c r="T31" s="193" t="s">
        <v>328</v>
      </c>
      <c r="U31" s="156">
        <v>0</v>
      </c>
      <c r="V31" s="156">
        <f t="shared" si="6"/>
        <v>0</v>
      </c>
      <c r="W31" s="156"/>
      <c r="X31" s="156" t="s">
        <v>507</v>
      </c>
      <c r="Y31" s="145"/>
      <c r="Z31" s="145"/>
      <c r="AA31" s="145"/>
      <c r="AB31" s="145"/>
      <c r="AC31" s="145"/>
      <c r="AD31" s="145"/>
      <c r="AE31" s="145"/>
      <c r="AF31" s="145"/>
      <c r="AG31" s="145" t="s">
        <v>5257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24</v>
      </c>
      <c r="B32" s="188" t="s">
        <v>5303</v>
      </c>
      <c r="C32" s="198" t="s">
        <v>5304</v>
      </c>
      <c r="D32" s="189" t="s">
        <v>3852</v>
      </c>
      <c r="E32" s="190">
        <v>1</v>
      </c>
      <c r="F32" s="191"/>
      <c r="G32" s="192">
        <f t="shared" si="0"/>
        <v>0</v>
      </c>
      <c r="H32" s="191"/>
      <c r="I32" s="192">
        <f t="shared" si="1"/>
        <v>0</v>
      </c>
      <c r="J32" s="191"/>
      <c r="K32" s="192">
        <f t="shared" si="2"/>
        <v>0</v>
      </c>
      <c r="L32" s="192">
        <v>15</v>
      </c>
      <c r="M32" s="192">
        <f t="shared" si="3"/>
        <v>0</v>
      </c>
      <c r="N32" s="190">
        <v>0</v>
      </c>
      <c r="O32" s="190">
        <f t="shared" si="4"/>
        <v>0</v>
      </c>
      <c r="P32" s="190">
        <v>0</v>
      </c>
      <c r="Q32" s="190">
        <f t="shared" si="5"/>
        <v>0</v>
      </c>
      <c r="R32" s="192"/>
      <c r="S32" s="192" t="s">
        <v>760</v>
      </c>
      <c r="T32" s="193" t="s">
        <v>328</v>
      </c>
      <c r="U32" s="156">
        <v>0</v>
      </c>
      <c r="V32" s="156">
        <f t="shared" si="6"/>
        <v>0</v>
      </c>
      <c r="W32" s="156"/>
      <c r="X32" s="156" t="s">
        <v>507</v>
      </c>
      <c r="Y32" s="145"/>
      <c r="Z32" s="145"/>
      <c r="AA32" s="145"/>
      <c r="AB32" s="145"/>
      <c r="AC32" s="145"/>
      <c r="AD32" s="145"/>
      <c r="AE32" s="145"/>
      <c r="AF32" s="145"/>
      <c r="AG32" s="145" t="s">
        <v>5257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25</v>
      </c>
      <c r="B33" s="188" t="s">
        <v>5305</v>
      </c>
      <c r="C33" s="198" t="s">
        <v>5306</v>
      </c>
      <c r="D33" s="189" t="s">
        <v>3852</v>
      </c>
      <c r="E33" s="190">
        <v>2</v>
      </c>
      <c r="F33" s="191"/>
      <c r="G33" s="192">
        <f t="shared" si="0"/>
        <v>0</v>
      </c>
      <c r="H33" s="191"/>
      <c r="I33" s="192">
        <f t="shared" si="1"/>
        <v>0</v>
      </c>
      <c r="J33" s="191"/>
      <c r="K33" s="192">
        <f t="shared" si="2"/>
        <v>0</v>
      </c>
      <c r="L33" s="192">
        <v>15</v>
      </c>
      <c r="M33" s="192">
        <f t="shared" si="3"/>
        <v>0</v>
      </c>
      <c r="N33" s="190">
        <v>0</v>
      </c>
      <c r="O33" s="190">
        <f t="shared" si="4"/>
        <v>0</v>
      </c>
      <c r="P33" s="190">
        <v>0</v>
      </c>
      <c r="Q33" s="190">
        <f t="shared" si="5"/>
        <v>0</v>
      </c>
      <c r="R33" s="192"/>
      <c r="S33" s="192" t="s">
        <v>760</v>
      </c>
      <c r="T33" s="193" t="s">
        <v>328</v>
      </c>
      <c r="U33" s="156">
        <v>0</v>
      </c>
      <c r="V33" s="156">
        <f t="shared" si="6"/>
        <v>0</v>
      </c>
      <c r="W33" s="156"/>
      <c r="X33" s="156" t="s">
        <v>507</v>
      </c>
      <c r="Y33" s="145"/>
      <c r="Z33" s="145"/>
      <c r="AA33" s="145"/>
      <c r="AB33" s="145"/>
      <c r="AC33" s="145"/>
      <c r="AD33" s="145"/>
      <c r="AE33" s="145"/>
      <c r="AF33" s="145"/>
      <c r="AG33" s="145" t="s">
        <v>5257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26</v>
      </c>
      <c r="B34" s="188" t="s">
        <v>5307</v>
      </c>
      <c r="C34" s="198" t="s">
        <v>5308</v>
      </c>
      <c r="D34" s="189" t="s">
        <v>4924</v>
      </c>
      <c r="E34" s="190">
        <v>2</v>
      </c>
      <c r="F34" s="191"/>
      <c r="G34" s="192">
        <f t="shared" si="0"/>
        <v>0</v>
      </c>
      <c r="H34" s="191"/>
      <c r="I34" s="192">
        <f t="shared" si="1"/>
        <v>0</v>
      </c>
      <c r="J34" s="191"/>
      <c r="K34" s="192">
        <f t="shared" si="2"/>
        <v>0</v>
      </c>
      <c r="L34" s="192">
        <v>15</v>
      </c>
      <c r="M34" s="192">
        <f t="shared" si="3"/>
        <v>0</v>
      </c>
      <c r="N34" s="190">
        <v>0</v>
      </c>
      <c r="O34" s="190">
        <f t="shared" si="4"/>
        <v>0</v>
      </c>
      <c r="P34" s="190">
        <v>0</v>
      </c>
      <c r="Q34" s="190">
        <f t="shared" si="5"/>
        <v>0</v>
      </c>
      <c r="R34" s="192"/>
      <c r="S34" s="192" t="s">
        <v>760</v>
      </c>
      <c r="T34" s="193" t="s">
        <v>328</v>
      </c>
      <c r="U34" s="156">
        <v>0</v>
      </c>
      <c r="V34" s="156">
        <f t="shared" si="6"/>
        <v>0</v>
      </c>
      <c r="W34" s="156"/>
      <c r="X34" s="156" t="s">
        <v>373</v>
      </c>
      <c r="Y34" s="145"/>
      <c r="Z34" s="145"/>
      <c r="AA34" s="145"/>
      <c r="AB34" s="145"/>
      <c r="AC34" s="145"/>
      <c r="AD34" s="145"/>
      <c r="AE34" s="145"/>
      <c r="AF34" s="145"/>
      <c r="AG34" s="145" t="s">
        <v>5260</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27</v>
      </c>
      <c r="B35" s="188" t="s">
        <v>5309</v>
      </c>
      <c r="C35" s="198" t="s">
        <v>5310</v>
      </c>
      <c r="D35" s="189" t="s">
        <v>3852</v>
      </c>
      <c r="E35" s="190">
        <v>2</v>
      </c>
      <c r="F35" s="191"/>
      <c r="G35" s="192">
        <f t="shared" si="0"/>
        <v>0</v>
      </c>
      <c r="H35" s="191"/>
      <c r="I35" s="192">
        <f t="shared" si="1"/>
        <v>0</v>
      </c>
      <c r="J35" s="191"/>
      <c r="K35" s="192">
        <f t="shared" si="2"/>
        <v>0</v>
      </c>
      <c r="L35" s="192">
        <v>15</v>
      </c>
      <c r="M35" s="192">
        <f t="shared" si="3"/>
        <v>0</v>
      </c>
      <c r="N35" s="190">
        <v>0</v>
      </c>
      <c r="O35" s="190">
        <f t="shared" si="4"/>
        <v>0</v>
      </c>
      <c r="P35" s="190">
        <v>0</v>
      </c>
      <c r="Q35" s="190">
        <f t="shared" si="5"/>
        <v>0</v>
      </c>
      <c r="R35" s="192"/>
      <c r="S35" s="192" t="s">
        <v>760</v>
      </c>
      <c r="T35" s="193" t="s">
        <v>328</v>
      </c>
      <c r="U35" s="156">
        <v>0</v>
      </c>
      <c r="V35" s="156">
        <f t="shared" si="6"/>
        <v>0</v>
      </c>
      <c r="W35" s="156"/>
      <c r="X35" s="156" t="s">
        <v>373</v>
      </c>
      <c r="Y35" s="145"/>
      <c r="Z35" s="145"/>
      <c r="AA35" s="145"/>
      <c r="AB35" s="145"/>
      <c r="AC35" s="145"/>
      <c r="AD35" s="145"/>
      <c r="AE35" s="145"/>
      <c r="AF35" s="145"/>
      <c r="AG35" s="145" t="s">
        <v>5260</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28</v>
      </c>
      <c r="B36" s="188" t="s">
        <v>5311</v>
      </c>
      <c r="C36" s="198" t="s">
        <v>5312</v>
      </c>
      <c r="D36" s="189" t="s">
        <v>3852</v>
      </c>
      <c r="E36" s="190">
        <v>16</v>
      </c>
      <c r="F36" s="191"/>
      <c r="G36" s="192">
        <f t="shared" si="0"/>
        <v>0</v>
      </c>
      <c r="H36" s="191"/>
      <c r="I36" s="192">
        <f t="shared" si="1"/>
        <v>0</v>
      </c>
      <c r="J36" s="191"/>
      <c r="K36" s="192">
        <f t="shared" si="2"/>
        <v>0</v>
      </c>
      <c r="L36" s="192">
        <v>15</v>
      </c>
      <c r="M36" s="192">
        <f t="shared" si="3"/>
        <v>0</v>
      </c>
      <c r="N36" s="190">
        <v>0</v>
      </c>
      <c r="O36" s="190">
        <f t="shared" si="4"/>
        <v>0</v>
      </c>
      <c r="P36" s="190">
        <v>0</v>
      </c>
      <c r="Q36" s="190">
        <f t="shared" si="5"/>
        <v>0</v>
      </c>
      <c r="R36" s="192"/>
      <c r="S36" s="192" t="s">
        <v>760</v>
      </c>
      <c r="T36" s="193" t="s">
        <v>328</v>
      </c>
      <c r="U36" s="156">
        <v>0</v>
      </c>
      <c r="V36" s="156">
        <f t="shared" si="6"/>
        <v>0</v>
      </c>
      <c r="W36" s="156"/>
      <c r="X36" s="156" t="s">
        <v>373</v>
      </c>
      <c r="Y36" s="145"/>
      <c r="Z36" s="145"/>
      <c r="AA36" s="145"/>
      <c r="AB36" s="145"/>
      <c r="AC36" s="145"/>
      <c r="AD36" s="145"/>
      <c r="AE36" s="145"/>
      <c r="AF36" s="145"/>
      <c r="AG36" s="145" t="s">
        <v>5260</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29</v>
      </c>
      <c r="B37" s="188" t="s">
        <v>5313</v>
      </c>
      <c r="C37" s="198" t="s">
        <v>5314</v>
      </c>
      <c r="D37" s="189" t="s">
        <v>3852</v>
      </c>
      <c r="E37" s="190">
        <v>1</v>
      </c>
      <c r="F37" s="191"/>
      <c r="G37" s="192">
        <f t="shared" si="0"/>
        <v>0</v>
      </c>
      <c r="H37" s="191"/>
      <c r="I37" s="192">
        <f t="shared" si="1"/>
        <v>0</v>
      </c>
      <c r="J37" s="191"/>
      <c r="K37" s="192">
        <f t="shared" si="2"/>
        <v>0</v>
      </c>
      <c r="L37" s="192">
        <v>15</v>
      </c>
      <c r="M37" s="192">
        <f t="shared" si="3"/>
        <v>0</v>
      </c>
      <c r="N37" s="190">
        <v>0</v>
      </c>
      <c r="O37" s="190">
        <f t="shared" si="4"/>
        <v>0</v>
      </c>
      <c r="P37" s="190">
        <v>0</v>
      </c>
      <c r="Q37" s="190">
        <f t="shared" si="5"/>
        <v>0</v>
      </c>
      <c r="R37" s="192"/>
      <c r="S37" s="192" t="s">
        <v>760</v>
      </c>
      <c r="T37" s="193" t="s">
        <v>328</v>
      </c>
      <c r="U37" s="156">
        <v>0</v>
      </c>
      <c r="V37" s="156">
        <f t="shared" si="6"/>
        <v>0</v>
      </c>
      <c r="W37" s="156"/>
      <c r="X37" s="156" t="s">
        <v>507</v>
      </c>
      <c r="Y37" s="145"/>
      <c r="Z37" s="145"/>
      <c r="AA37" s="145"/>
      <c r="AB37" s="145"/>
      <c r="AC37" s="145"/>
      <c r="AD37" s="145"/>
      <c r="AE37" s="145"/>
      <c r="AF37" s="145"/>
      <c r="AG37" s="145" t="s">
        <v>5257</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30</v>
      </c>
      <c r="B38" s="188" t="s">
        <v>5315</v>
      </c>
      <c r="C38" s="198" t="s">
        <v>5316</v>
      </c>
      <c r="D38" s="189" t="s">
        <v>3852</v>
      </c>
      <c r="E38" s="190">
        <v>1</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328</v>
      </c>
      <c r="U38" s="156">
        <v>0</v>
      </c>
      <c r="V38" s="156">
        <f t="shared" si="6"/>
        <v>0</v>
      </c>
      <c r="W38" s="156"/>
      <c r="X38" s="156" t="s">
        <v>373</v>
      </c>
      <c r="Y38" s="145"/>
      <c r="Z38" s="145"/>
      <c r="AA38" s="145"/>
      <c r="AB38" s="145"/>
      <c r="AC38" s="145"/>
      <c r="AD38" s="145"/>
      <c r="AE38" s="145"/>
      <c r="AF38" s="145"/>
      <c r="AG38" s="145" t="s">
        <v>5260</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87">
        <v>31</v>
      </c>
      <c r="B39" s="188" t="s">
        <v>5317</v>
      </c>
      <c r="C39" s="198" t="s">
        <v>5318</v>
      </c>
      <c r="D39" s="189" t="s">
        <v>5319</v>
      </c>
      <c r="E39" s="190">
        <v>2</v>
      </c>
      <c r="F39" s="191"/>
      <c r="G39" s="192">
        <f t="shared" si="0"/>
        <v>0</v>
      </c>
      <c r="H39" s="191"/>
      <c r="I39" s="192">
        <f t="shared" si="1"/>
        <v>0</v>
      </c>
      <c r="J39" s="191"/>
      <c r="K39" s="192">
        <f t="shared" si="2"/>
        <v>0</v>
      </c>
      <c r="L39" s="192">
        <v>15</v>
      </c>
      <c r="M39" s="192">
        <f t="shared" si="3"/>
        <v>0</v>
      </c>
      <c r="N39" s="190">
        <v>0</v>
      </c>
      <c r="O39" s="190">
        <f t="shared" si="4"/>
        <v>0</v>
      </c>
      <c r="P39" s="190">
        <v>0</v>
      </c>
      <c r="Q39" s="190">
        <f t="shared" si="5"/>
        <v>0</v>
      </c>
      <c r="R39" s="192"/>
      <c r="S39" s="192" t="s">
        <v>760</v>
      </c>
      <c r="T39" s="193" t="s">
        <v>328</v>
      </c>
      <c r="U39" s="156">
        <v>0</v>
      </c>
      <c r="V39" s="156">
        <f t="shared" si="6"/>
        <v>0</v>
      </c>
      <c r="W39" s="156"/>
      <c r="X39" s="156" t="s">
        <v>507</v>
      </c>
      <c r="Y39" s="145"/>
      <c r="Z39" s="145"/>
      <c r="AA39" s="145"/>
      <c r="AB39" s="145"/>
      <c r="AC39" s="145"/>
      <c r="AD39" s="145"/>
      <c r="AE39" s="145"/>
      <c r="AF39" s="145"/>
      <c r="AG39" s="145" t="s">
        <v>5257</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32</v>
      </c>
      <c r="B40" s="188" t="s">
        <v>5320</v>
      </c>
      <c r="C40" s="198" t="s">
        <v>5321</v>
      </c>
      <c r="D40" s="189" t="s">
        <v>758</v>
      </c>
      <c r="E40" s="190">
        <v>230</v>
      </c>
      <c r="F40" s="191"/>
      <c r="G40" s="192">
        <f t="shared" si="0"/>
        <v>0</v>
      </c>
      <c r="H40" s="191"/>
      <c r="I40" s="192">
        <f t="shared" si="1"/>
        <v>0</v>
      </c>
      <c r="J40" s="191"/>
      <c r="K40" s="192">
        <f t="shared" si="2"/>
        <v>0</v>
      </c>
      <c r="L40" s="192">
        <v>15</v>
      </c>
      <c r="M40" s="192">
        <f t="shared" si="3"/>
        <v>0</v>
      </c>
      <c r="N40" s="190">
        <v>0</v>
      </c>
      <c r="O40" s="190">
        <f t="shared" si="4"/>
        <v>0</v>
      </c>
      <c r="P40" s="190">
        <v>0</v>
      </c>
      <c r="Q40" s="190">
        <f t="shared" si="5"/>
        <v>0</v>
      </c>
      <c r="R40" s="192"/>
      <c r="S40" s="192" t="s">
        <v>760</v>
      </c>
      <c r="T40" s="193" t="s">
        <v>328</v>
      </c>
      <c r="U40" s="156">
        <v>0</v>
      </c>
      <c r="V40" s="156">
        <f t="shared" si="6"/>
        <v>0</v>
      </c>
      <c r="W40" s="156"/>
      <c r="X40" s="156" t="s">
        <v>507</v>
      </c>
      <c r="Y40" s="145"/>
      <c r="Z40" s="145"/>
      <c r="AA40" s="145"/>
      <c r="AB40" s="145"/>
      <c r="AC40" s="145"/>
      <c r="AD40" s="145"/>
      <c r="AE40" s="145"/>
      <c r="AF40" s="145"/>
      <c r="AG40" s="145" t="s">
        <v>5257</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33</v>
      </c>
      <c r="B41" s="188" t="s">
        <v>5322</v>
      </c>
      <c r="C41" s="198" t="s">
        <v>5323</v>
      </c>
      <c r="D41" s="189" t="s">
        <v>758</v>
      </c>
      <c r="E41" s="190">
        <v>230</v>
      </c>
      <c r="F41" s="191"/>
      <c r="G41" s="192">
        <f t="shared" si="0"/>
        <v>0</v>
      </c>
      <c r="H41" s="191"/>
      <c r="I41" s="192">
        <f t="shared" si="1"/>
        <v>0</v>
      </c>
      <c r="J41" s="191"/>
      <c r="K41" s="192">
        <f t="shared" si="2"/>
        <v>0</v>
      </c>
      <c r="L41" s="192">
        <v>15</v>
      </c>
      <c r="M41" s="192">
        <f t="shared" si="3"/>
        <v>0</v>
      </c>
      <c r="N41" s="190">
        <v>0</v>
      </c>
      <c r="O41" s="190">
        <f t="shared" si="4"/>
        <v>0</v>
      </c>
      <c r="P41" s="190">
        <v>0</v>
      </c>
      <c r="Q41" s="190">
        <f t="shared" si="5"/>
        <v>0</v>
      </c>
      <c r="R41" s="192"/>
      <c r="S41" s="192" t="s">
        <v>760</v>
      </c>
      <c r="T41" s="193" t="s">
        <v>328</v>
      </c>
      <c r="U41" s="156">
        <v>0</v>
      </c>
      <c r="V41" s="156">
        <f t="shared" si="6"/>
        <v>0</v>
      </c>
      <c r="W41" s="156"/>
      <c r="X41" s="156" t="s">
        <v>373</v>
      </c>
      <c r="Y41" s="145"/>
      <c r="Z41" s="145"/>
      <c r="AA41" s="145"/>
      <c r="AB41" s="145"/>
      <c r="AC41" s="145"/>
      <c r="AD41" s="145"/>
      <c r="AE41" s="145"/>
      <c r="AF41" s="145"/>
      <c r="AG41" s="145" t="s">
        <v>5260</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34</v>
      </c>
      <c r="B42" s="188" t="s">
        <v>5324</v>
      </c>
      <c r="C42" s="198" t="s">
        <v>5325</v>
      </c>
      <c r="D42" s="189" t="s">
        <v>758</v>
      </c>
      <c r="E42" s="190">
        <v>230</v>
      </c>
      <c r="F42" s="191"/>
      <c r="G42" s="192">
        <f t="shared" si="0"/>
        <v>0</v>
      </c>
      <c r="H42" s="191"/>
      <c r="I42" s="192">
        <f t="shared" si="1"/>
        <v>0</v>
      </c>
      <c r="J42" s="191"/>
      <c r="K42" s="192">
        <f t="shared" si="2"/>
        <v>0</v>
      </c>
      <c r="L42" s="192">
        <v>15</v>
      </c>
      <c r="M42" s="192">
        <f t="shared" si="3"/>
        <v>0</v>
      </c>
      <c r="N42" s="190">
        <v>0</v>
      </c>
      <c r="O42" s="190">
        <f t="shared" si="4"/>
        <v>0</v>
      </c>
      <c r="P42" s="190">
        <v>0</v>
      </c>
      <c r="Q42" s="190">
        <f t="shared" si="5"/>
        <v>0</v>
      </c>
      <c r="R42" s="192"/>
      <c r="S42" s="192" t="s">
        <v>760</v>
      </c>
      <c r="T42" s="193" t="s">
        <v>328</v>
      </c>
      <c r="U42" s="156">
        <v>0</v>
      </c>
      <c r="V42" s="156">
        <f t="shared" si="6"/>
        <v>0</v>
      </c>
      <c r="W42" s="156"/>
      <c r="X42" s="156" t="s">
        <v>507</v>
      </c>
      <c r="Y42" s="145"/>
      <c r="Z42" s="145"/>
      <c r="AA42" s="145"/>
      <c r="AB42" s="145"/>
      <c r="AC42" s="145"/>
      <c r="AD42" s="145"/>
      <c r="AE42" s="145"/>
      <c r="AF42" s="145"/>
      <c r="AG42" s="145" t="s">
        <v>5257</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87">
        <v>35</v>
      </c>
      <c r="B43" s="188" t="s">
        <v>5326</v>
      </c>
      <c r="C43" s="198" t="s">
        <v>5327</v>
      </c>
      <c r="D43" s="189" t="s">
        <v>758</v>
      </c>
      <c r="E43" s="190">
        <v>230</v>
      </c>
      <c r="F43" s="191"/>
      <c r="G43" s="192">
        <f t="shared" si="0"/>
        <v>0</v>
      </c>
      <c r="H43" s="191"/>
      <c r="I43" s="192">
        <f t="shared" si="1"/>
        <v>0</v>
      </c>
      <c r="J43" s="191"/>
      <c r="K43" s="192">
        <f t="shared" si="2"/>
        <v>0</v>
      </c>
      <c r="L43" s="192">
        <v>15</v>
      </c>
      <c r="M43" s="192">
        <f t="shared" si="3"/>
        <v>0</v>
      </c>
      <c r="N43" s="190">
        <v>0</v>
      </c>
      <c r="O43" s="190">
        <f t="shared" si="4"/>
        <v>0</v>
      </c>
      <c r="P43" s="190">
        <v>0</v>
      </c>
      <c r="Q43" s="190">
        <f t="shared" si="5"/>
        <v>0</v>
      </c>
      <c r="R43" s="192"/>
      <c r="S43" s="192" t="s">
        <v>760</v>
      </c>
      <c r="T43" s="193" t="s">
        <v>328</v>
      </c>
      <c r="U43" s="156">
        <v>0</v>
      </c>
      <c r="V43" s="156">
        <f t="shared" si="6"/>
        <v>0</v>
      </c>
      <c r="W43" s="156"/>
      <c r="X43" s="156" t="s">
        <v>507</v>
      </c>
      <c r="Y43" s="145"/>
      <c r="Z43" s="145"/>
      <c r="AA43" s="145"/>
      <c r="AB43" s="145"/>
      <c r="AC43" s="145"/>
      <c r="AD43" s="145"/>
      <c r="AE43" s="145"/>
      <c r="AF43" s="145"/>
      <c r="AG43" s="145" t="s">
        <v>5257</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36</v>
      </c>
      <c r="B44" s="188" t="s">
        <v>5328</v>
      </c>
      <c r="C44" s="198" t="s">
        <v>5329</v>
      </c>
      <c r="D44" s="189" t="s">
        <v>4924</v>
      </c>
      <c r="E44" s="190">
        <v>1</v>
      </c>
      <c r="F44" s="191"/>
      <c r="G44" s="192">
        <f t="shared" si="0"/>
        <v>0</v>
      </c>
      <c r="H44" s="191"/>
      <c r="I44" s="192">
        <f t="shared" si="1"/>
        <v>0</v>
      </c>
      <c r="J44" s="191"/>
      <c r="K44" s="192">
        <f t="shared" si="2"/>
        <v>0</v>
      </c>
      <c r="L44" s="192">
        <v>15</v>
      </c>
      <c r="M44" s="192">
        <f t="shared" si="3"/>
        <v>0</v>
      </c>
      <c r="N44" s="190">
        <v>0</v>
      </c>
      <c r="O44" s="190">
        <f t="shared" si="4"/>
        <v>0</v>
      </c>
      <c r="P44" s="190">
        <v>0</v>
      </c>
      <c r="Q44" s="190">
        <f t="shared" si="5"/>
        <v>0</v>
      </c>
      <c r="R44" s="192"/>
      <c r="S44" s="192" t="s">
        <v>760</v>
      </c>
      <c r="T44" s="193" t="s">
        <v>328</v>
      </c>
      <c r="U44" s="156">
        <v>0</v>
      </c>
      <c r="V44" s="156">
        <f t="shared" si="6"/>
        <v>0</v>
      </c>
      <c r="W44" s="156"/>
      <c r="X44" s="156" t="s">
        <v>507</v>
      </c>
      <c r="Y44" s="145"/>
      <c r="Z44" s="145"/>
      <c r="AA44" s="145"/>
      <c r="AB44" s="145"/>
      <c r="AC44" s="145"/>
      <c r="AD44" s="145"/>
      <c r="AE44" s="145"/>
      <c r="AF44" s="145"/>
      <c r="AG44" s="145" t="s">
        <v>5257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79"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87">
        <v>37</v>
      </c>
      <c r="B46" s="188" t="s">
        <v>5330</v>
      </c>
      <c r="C46" s="198" t="s">
        <v>5331</v>
      </c>
      <c r="D46" s="189" t="s">
        <v>3852</v>
      </c>
      <c r="E46" s="190">
        <v>28</v>
      </c>
      <c r="F46" s="191"/>
      <c r="G46" s="192">
        <f t="shared" ref="G46:G62" si="7">ROUND(E46*F46,2)</f>
        <v>0</v>
      </c>
      <c r="H46" s="191"/>
      <c r="I46" s="192">
        <f t="shared" ref="I46:I62" si="8">ROUND(E46*H46,2)</f>
        <v>0</v>
      </c>
      <c r="J46" s="191"/>
      <c r="K46" s="192">
        <f t="shared" ref="K46:K62" si="9">ROUND(E46*J46,2)</f>
        <v>0</v>
      </c>
      <c r="L46" s="192">
        <v>15</v>
      </c>
      <c r="M46" s="192">
        <f t="shared" ref="M46:M62" si="10">G46*(1+L46/100)</f>
        <v>0</v>
      </c>
      <c r="N46" s="190">
        <v>0</v>
      </c>
      <c r="O46" s="190">
        <f t="shared" ref="O46:O62" si="11">ROUND(E46*N46,2)</f>
        <v>0</v>
      </c>
      <c r="P46" s="190">
        <v>0</v>
      </c>
      <c r="Q46" s="190">
        <f t="shared" ref="Q46:Q62" si="12">ROUND(E46*P46,2)</f>
        <v>0</v>
      </c>
      <c r="R46" s="192"/>
      <c r="S46" s="192" t="s">
        <v>760</v>
      </c>
      <c r="T46" s="193" t="s">
        <v>328</v>
      </c>
      <c r="U46" s="156">
        <v>0</v>
      </c>
      <c r="V46" s="156">
        <f t="shared" ref="V46:V62" si="13">ROUND(E46*U46,2)</f>
        <v>0</v>
      </c>
      <c r="W46" s="156"/>
      <c r="X46" s="156" t="s">
        <v>507</v>
      </c>
      <c r="Y46" s="145"/>
      <c r="Z46" s="145"/>
      <c r="AA46" s="145"/>
      <c r="AB46" s="145"/>
      <c r="AC46" s="145"/>
      <c r="AD46" s="145"/>
      <c r="AE46" s="145"/>
      <c r="AF46" s="145"/>
      <c r="AG46" s="145" t="s">
        <v>5257</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38</v>
      </c>
      <c r="B47" s="188" t="s">
        <v>5332</v>
      </c>
      <c r="C47" s="198" t="s">
        <v>5333</v>
      </c>
      <c r="D47" s="189" t="s">
        <v>3852</v>
      </c>
      <c r="E47" s="190">
        <v>28</v>
      </c>
      <c r="F47" s="191"/>
      <c r="G47" s="192">
        <f t="shared" si="7"/>
        <v>0</v>
      </c>
      <c r="H47" s="191"/>
      <c r="I47" s="192">
        <f t="shared" si="8"/>
        <v>0</v>
      </c>
      <c r="J47" s="191"/>
      <c r="K47" s="192">
        <f t="shared" si="9"/>
        <v>0</v>
      </c>
      <c r="L47" s="192">
        <v>15</v>
      </c>
      <c r="M47" s="192">
        <f t="shared" si="10"/>
        <v>0</v>
      </c>
      <c r="N47" s="190">
        <v>0</v>
      </c>
      <c r="O47" s="190">
        <f t="shared" si="11"/>
        <v>0</v>
      </c>
      <c r="P47" s="190">
        <v>0</v>
      </c>
      <c r="Q47" s="190">
        <f t="shared" si="12"/>
        <v>0</v>
      </c>
      <c r="R47" s="192"/>
      <c r="S47" s="192" t="s">
        <v>760</v>
      </c>
      <c r="T47" s="193" t="s">
        <v>328</v>
      </c>
      <c r="U47" s="156">
        <v>0</v>
      </c>
      <c r="V47" s="156">
        <f t="shared" si="13"/>
        <v>0</v>
      </c>
      <c r="W47" s="156"/>
      <c r="X47" s="156" t="s">
        <v>373</v>
      </c>
      <c r="Y47" s="145"/>
      <c r="Z47" s="145"/>
      <c r="AA47" s="145"/>
      <c r="AB47" s="145"/>
      <c r="AC47" s="145"/>
      <c r="AD47" s="145"/>
      <c r="AE47" s="145"/>
      <c r="AF47" s="145"/>
      <c r="AG47" s="145" t="s">
        <v>5260</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87">
        <v>39</v>
      </c>
      <c r="B48" s="188" t="s">
        <v>5334</v>
      </c>
      <c r="C48" s="198" t="s">
        <v>5335</v>
      </c>
      <c r="D48" s="189" t="s">
        <v>3852</v>
      </c>
      <c r="E48" s="190">
        <v>1640</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c r="S48" s="192" t="s">
        <v>760</v>
      </c>
      <c r="T48" s="193" t="s">
        <v>328</v>
      </c>
      <c r="U48" s="156">
        <v>0</v>
      </c>
      <c r="V48" s="156">
        <f t="shared" si="13"/>
        <v>0</v>
      </c>
      <c r="W48" s="156"/>
      <c r="X48" s="156" t="s">
        <v>507</v>
      </c>
      <c r="Y48" s="145"/>
      <c r="Z48" s="145"/>
      <c r="AA48" s="145"/>
      <c r="AB48" s="145"/>
      <c r="AC48" s="145"/>
      <c r="AD48" s="145"/>
      <c r="AE48" s="145"/>
      <c r="AF48" s="145"/>
      <c r="AG48" s="145" t="s">
        <v>5257</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87">
        <v>40</v>
      </c>
      <c r="B49" s="188" t="s">
        <v>5336</v>
      </c>
      <c r="C49" s="198" t="s">
        <v>5337</v>
      </c>
      <c r="D49" s="189" t="s">
        <v>758</v>
      </c>
      <c r="E49" s="190">
        <v>1640</v>
      </c>
      <c r="F49" s="191"/>
      <c r="G49" s="192">
        <f t="shared" si="7"/>
        <v>0</v>
      </c>
      <c r="H49" s="191"/>
      <c r="I49" s="192">
        <f t="shared" si="8"/>
        <v>0</v>
      </c>
      <c r="J49" s="191"/>
      <c r="K49" s="192">
        <f t="shared" si="9"/>
        <v>0</v>
      </c>
      <c r="L49" s="192">
        <v>15</v>
      </c>
      <c r="M49" s="192">
        <f t="shared" si="10"/>
        <v>0</v>
      </c>
      <c r="N49" s="190">
        <v>0</v>
      </c>
      <c r="O49" s="190">
        <f t="shared" si="11"/>
        <v>0</v>
      </c>
      <c r="P49" s="190">
        <v>0</v>
      </c>
      <c r="Q49" s="190">
        <f t="shared" si="12"/>
        <v>0</v>
      </c>
      <c r="R49" s="192"/>
      <c r="S49" s="192" t="s">
        <v>760</v>
      </c>
      <c r="T49" s="193" t="s">
        <v>328</v>
      </c>
      <c r="U49" s="156">
        <v>0</v>
      </c>
      <c r="V49" s="156">
        <f t="shared" si="13"/>
        <v>0</v>
      </c>
      <c r="W49" s="156"/>
      <c r="X49" s="156" t="s">
        <v>507</v>
      </c>
      <c r="Y49" s="145"/>
      <c r="Z49" s="145"/>
      <c r="AA49" s="145"/>
      <c r="AB49" s="145"/>
      <c r="AC49" s="145"/>
      <c r="AD49" s="145"/>
      <c r="AE49" s="145"/>
      <c r="AF49" s="145"/>
      <c r="AG49" s="145" t="s">
        <v>5257</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41</v>
      </c>
      <c r="B50" s="188" t="s">
        <v>5338</v>
      </c>
      <c r="C50" s="198" t="s">
        <v>5339</v>
      </c>
      <c r="D50" s="189" t="s">
        <v>3852</v>
      </c>
      <c r="E50" s="190">
        <v>68</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760</v>
      </c>
      <c r="T50" s="193" t="s">
        <v>328</v>
      </c>
      <c r="U50" s="156">
        <v>0</v>
      </c>
      <c r="V50" s="156">
        <f t="shared" si="13"/>
        <v>0</v>
      </c>
      <c r="W50" s="156"/>
      <c r="X50" s="156" t="s">
        <v>373</v>
      </c>
      <c r="Y50" s="145"/>
      <c r="Z50" s="145"/>
      <c r="AA50" s="145"/>
      <c r="AB50" s="145"/>
      <c r="AC50" s="145"/>
      <c r="AD50" s="145"/>
      <c r="AE50" s="145"/>
      <c r="AF50" s="145"/>
      <c r="AG50" s="145" t="s">
        <v>5260</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87">
        <v>42</v>
      </c>
      <c r="B51" s="188" t="s">
        <v>5340</v>
      </c>
      <c r="C51" s="198" t="s">
        <v>5341</v>
      </c>
      <c r="D51" s="189" t="s">
        <v>3852</v>
      </c>
      <c r="E51" s="190">
        <v>1</v>
      </c>
      <c r="F51" s="191"/>
      <c r="G51" s="192">
        <f t="shared" si="7"/>
        <v>0</v>
      </c>
      <c r="H51" s="191"/>
      <c r="I51" s="192">
        <f t="shared" si="8"/>
        <v>0</v>
      </c>
      <c r="J51" s="191"/>
      <c r="K51" s="192">
        <f t="shared" si="9"/>
        <v>0</v>
      </c>
      <c r="L51" s="192">
        <v>15</v>
      </c>
      <c r="M51" s="192">
        <f t="shared" si="10"/>
        <v>0</v>
      </c>
      <c r="N51" s="190">
        <v>0</v>
      </c>
      <c r="O51" s="190">
        <f t="shared" si="11"/>
        <v>0</v>
      </c>
      <c r="P51" s="190">
        <v>0</v>
      </c>
      <c r="Q51" s="190">
        <f t="shared" si="12"/>
        <v>0</v>
      </c>
      <c r="R51" s="192"/>
      <c r="S51" s="192" t="s">
        <v>760</v>
      </c>
      <c r="T51" s="193" t="s">
        <v>328</v>
      </c>
      <c r="U51" s="156">
        <v>0</v>
      </c>
      <c r="V51" s="156">
        <f t="shared" si="13"/>
        <v>0</v>
      </c>
      <c r="W51" s="156"/>
      <c r="X51" s="156" t="s">
        <v>507</v>
      </c>
      <c r="Y51" s="145"/>
      <c r="Z51" s="145"/>
      <c r="AA51" s="145"/>
      <c r="AB51" s="145"/>
      <c r="AC51" s="145"/>
      <c r="AD51" s="145"/>
      <c r="AE51" s="145"/>
      <c r="AF51" s="145"/>
      <c r="AG51" s="145" t="s">
        <v>5257</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43</v>
      </c>
      <c r="B52" s="188" t="s">
        <v>5342</v>
      </c>
      <c r="C52" s="198" t="s">
        <v>5343</v>
      </c>
      <c r="D52" s="189" t="s">
        <v>3852</v>
      </c>
      <c r="E52" s="190">
        <v>4</v>
      </c>
      <c r="F52" s="191"/>
      <c r="G52" s="192">
        <f t="shared" si="7"/>
        <v>0</v>
      </c>
      <c r="H52" s="191"/>
      <c r="I52" s="192">
        <f t="shared" si="8"/>
        <v>0</v>
      </c>
      <c r="J52" s="191"/>
      <c r="K52" s="192">
        <f t="shared" si="9"/>
        <v>0</v>
      </c>
      <c r="L52" s="192">
        <v>15</v>
      </c>
      <c r="M52" s="192">
        <f t="shared" si="10"/>
        <v>0</v>
      </c>
      <c r="N52" s="190">
        <v>0</v>
      </c>
      <c r="O52" s="190">
        <f t="shared" si="11"/>
        <v>0</v>
      </c>
      <c r="P52" s="190">
        <v>0</v>
      </c>
      <c r="Q52" s="190">
        <f t="shared" si="12"/>
        <v>0</v>
      </c>
      <c r="R52" s="192"/>
      <c r="S52" s="192" t="s">
        <v>760</v>
      </c>
      <c r="T52" s="193" t="s">
        <v>328</v>
      </c>
      <c r="U52" s="156">
        <v>0</v>
      </c>
      <c r="V52" s="156">
        <f t="shared" si="13"/>
        <v>0</v>
      </c>
      <c r="W52" s="156"/>
      <c r="X52" s="156" t="s">
        <v>507</v>
      </c>
      <c r="Y52" s="145"/>
      <c r="Z52" s="145"/>
      <c r="AA52" s="145"/>
      <c r="AB52" s="145"/>
      <c r="AC52" s="145"/>
      <c r="AD52" s="145"/>
      <c r="AE52" s="145"/>
      <c r="AF52" s="145"/>
      <c r="AG52" s="145" t="s">
        <v>5257</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87">
        <v>44</v>
      </c>
      <c r="B53" s="188" t="s">
        <v>5344</v>
      </c>
      <c r="C53" s="198" t="s">
        <v>5345</v>
      </c>
      <c r="D53" s="189" t="s">
        <v>3852</v>
      </c>
      <c r="E53" s="190">
        <v>4</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5257</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45</v>
      </c>
      <c r="B54" s="188" t="s">
        <v>5346</v>
      </c>
      <c r="C54" s="198" t="s">
        <v>5347</v>
      </c>
      <c r="D54" s="189" t="s">
        <v>4924</v>
      </c>
      <c r="E54" s="190">
        <v>1</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760</v>
      </c>
      <c r="T54" s="193" t="s">
        <v>328</v>
      </c>
      <c r="U54" s="156">
        <v>0</v>
      </c>
      <c r="V54" s="156">
        <f t="shared" si="13"/>
        <v>0</v>
      </c>
      <c r="W54" s="156"/>
      <c r="X54" s="156" t="s">
        <v>507</v>
      </c>
      <c r="Y54" s="145"/>
      <c r="Z54" s="145"/>
      <c r="AA54" s="145"/>
      <c r="AB54" s="145"/>
      <c r="AC54" s="145"/>
      <c r="AD54" s="145"/>
      <c r="AE54" s="145"/>
      <c r="AF54" s="145"/>
      <c r="AG54" s="145" t="s">
        <v>5257</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46</v>
      </c>
      <c r="B55" s="188" t="s">
        <v>5348</v>
      </c>
      <c r="C55" s="198" t="s">
        <v>5349</v>
      </c>
      <c r="D55" s="189" t="s">
        <v>4426</v>
      </c>
      <c r="E55" s="190">
        <v>8</v>
      </c>
      <c r="F55" s="191"/>
      <c r="G55" s="192">
        <f t="shared" si="7"/>
        <v>0</v>
      </c>
      <c r="H55" s="191"/>
      <c r="I55" s="192">
        <f t="shared" si="8"/>
        <v>0</v>
      </c>
      <c r="J55" s="191"/>
      <c r="K55" s="192">
        <f t="shared" si="9"/>
        <v>0</v>
      </c>
      <c r="L55" s="192">
        <v>15</v>
      </c>
      <c r="M55" s="192">
        <f t="shared" si="10"/>
        <v>0</v>
      </c>
      <c r="N55" s="190">
        <v>0</v>
      </c>
      <c r="O55" s="190">
        <f t="shared" si="11"/>
        <v>0</v>
      </c>
      <c r="P55" s="190">
        <v>0</v>
      </c>
      <c r="Q55" s="190">
        <f t="shared" si="12"/>
        <v>0</v>
      </c>
      <c r="R55" s="192"/>
      <c r="S55" s="192" t="s">
        <v>760</v>
      </c>
      <c r="T55" s="193" t="s">
        <v>328</v>
      </c>
      <c r="U55" s="156">
        <v>0</v>
      </c>
      <c r="V55" s="156">
        <f t="shared" si="13"/>
        <v>0</v>
      </c>
      <c r="W55" s="156"/>
      <c r="X55" s="156" t="s">
        <v>373</v>
      </c>
      <c r="Y55" s="145"/>
      <c r="Z55" s="145"/>
      <c r="AA55" s="145"/>
      <c r="AB55" s="145"/>
      <c r="AC55" s="145"/>
      <c r="AD55" s="145"/>
      <c r="AE55" s="145"/>
      <c r="AF55" s="145"/>
      <c r="AG55" s="145" t="s">
        <v>5260</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87">
        <v>47</v>
      </c>
      <c r="B56" s="188" t="s">
        <v>5350</v>
      </c>
      <c r="C56" s="198" t="s">
        <v>5284</v>
      </c>
      <c r="D56" s="189" t="s">
        <v>3852</v>
      </c>
      <c r="E56" s="190">
        <v>60</v>
      </c>
      <c r="F56" s="191"/>
      <c r="G56" s="192">
        <f t="shared" si="7"/>
        <v>0</v>
      </c>
      <c r="H56" s="191"/>
      <c r="I56" s="192">
        <f t="shared" si="8"/>
        <v>0</v>
      </c>
      <c r="J56" s="191"/>
      <c r="K56" s="192">
        <f t="shared" si="9"/>
        <v>0</v>
      </c>
      <c r="L56" s="192">
        <v>15</v>
      </c>
      <c r="M56" s="192">
        <f t="shared" si="10"/>
        <v>0</v>
      </c>
      <c r="N56" s="190">
        <v>0</v>
      </c>
      <c r="O56" s="190">
        <f t="shared" si="11"/>
        <v>0</v>
      </c>
      <c r="P56" s="190">
        <v>0</v>
      </c>
      <c r="Q56" s="190">
        <f t="shared" si="12"/>
        <v>0</v>
      </c>
      <c r="R56" s="192"/>
      <c r="S56" s="192" t="s">
        <v>760</v>
      </c>
      <c r="T56" s="193" t="s">
        <v>328</v>
      </c>
      <c r="U56" s="156">
        <v>0</v>
      </c>
      <c r="V56" s="156">
        <f t="shared" si="13"/>
        <v>0</v>
      </c>
      <c r="W56" s="156"/>
      <c r="X56" s="156" t="s">
        <v>507</v>
      </c>
      <c r="Y56" s="145"/>
      <c r="Z56" s="145"/>
      <c r="AA56" s="145"/>
      <c r="AB56" s="145"/>
      <c r="AC56" s="145"/>
      <c r="AD56" s="145"/>
      <c r="AE56" s="145"/>
      <c r="AF56" s="145"/>
      <c r="AG56" s="145" t="s">
        <v>5257</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87">
        <v>48</v>
      </c>
      <c r="B57" s="188" t="s">
        <v>5351</v>
      </c>
      <c r="C57" s="198" t="s">
        <v>5286</v>
      </c>
      <c r="D57" s="189" t="s">
        <v>758</v>
      </c>
      <c r="E57" s="190">
        <v>210</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c r="S57" s="192" t="s">
        <v>760</v>
      </c>
      <c r="T57" s="193" t="s">
        <v>328</v>
      </c>
      <c r="U57" s="156">
        <v>0</v>
      </c>
      <c r="V57" s="156">
        <f t="shared" si="13"/>
        <v>0</v>
      </c>
      <c r="W57" s="156"/>
      <c r="X57" s="156" t="s">
        <v>507</v>
      </c>
      <c r="Y57" s="145"/>
      <c r="Z57" s="145"/>
      <c r="AA57" s="145"/>
      <c r="AB57" s="145"/>
      <c r="AC57" s="145"/>
      <c r="AD57" s="145"/>
      <c r="AE57" s="145"/>
      <c r="AF57" s="145"/>
      <c r="AG57" s="145" t="s">
        <v>5257</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87">
        <v>49</v>
      </c>
      <c r="B58" s="188" t="s">
        <v>5352</v>
      </c>
      <c r="C58" s="198" t="s">
        <v>5353</v>
      </c>
      <c r="D58" s="189" t="s">
        <v>758</v>
      </c>
      <c r="E58" s="190">
        <v>210</v>
      </c>
      <c r="F58" s="191"/>
      <c r="G58" s="192">
        <f t="shared" si="7"/>
        <v>0</v>
      </c>
      <c r="H58" s="191"/>
      <c r="I58" s="192">
        <f t="shared" si="8"/>
        <v>0</v>
      </c>
      <c r="J58" s="191"/>
      <c r="K58" s="192">
        <f t="shared" si="9"/>
        <v>0</v>
      </c>
      <c r="L58" s="192">
        <v>15</v>
      </c>
      <c r="M58" s="192">
        <f t="shared" si="10"/>
        <v>0</v>
      </c>
      <c r="N58" s="190">
        <v>0</v>
      </c>
      <c r="O58" s="190">
        <f t="shared" si="11"/>
        <v>0</v>
      </c>
      <c r="P58" s="190">
        <v>0</v>
      </c>
      <c r="Q58" s="190">
        <f t="shared" si="12"/>
        <v>0</v>
      </c>
      <c r="R58" s="192"/>
      <c r="S58" s="192" t="s">
        <v>760</v>
      </c>
      <c r="T58" s="193" t="s">
        <v>328</v>
      </c>
      <c r="U58" s="156">
        <v>0</v>
      </c>
      <c r="V58" s="156">
        <f t="shared" si="13"/>
        <v>0</v>
      </c>
      <c r="W58" s="156"/>
      <c r="X58" s="156" t="s">
        <v>373</v>
      </c>
      <c r="Y58" s="145"/>
      <c r="Z58" s="145"/>
      <c r="AA58" s="145"/>
      <c r="AB58" s="145"/>
      <c r="AC58" s="145"/>
      <c r="AD58" s="145"/>
      <c r="AE58" s="145"/>
      <c r="AF58" s="145"/>
      <c r="AG58" s="145" t="s">
        <v>5260</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87">
        <v>50</v>
      </c>
      <c r="B59" s="188" t="s">
        <v>5354</v>
      </c>
      <c r="C59" s="198" t="s">
        <v>5290</v>
      </c>
      <c r="D59" s="189" t="s">
        <v>758</v>
      </c>
      <c r="E59" s="190">
        <v>210</v>
      </c>
      <c r="F59" s="191"/>
      <c r="G59" s="192">
        <f t="shared" si="7"/>
        <v>0</v>
      </c>
      <c r="H59" s="191"/>
      <c r="I59" s="192">
        <f t="shared" si="8"/>
        <v>0</v>
      </c>
      <c r="J59" s="191"/>
      <c r="K59" s="192">
        <f t="shared" si="9"/>
        <v>0</v>
      </c>
      <c r="L59" s="192">
        <v>15</v>
      </c>
      <c r="M59" s="192">
        <f t="shared" si="10"/>
        <v>0</v>
      </c>
      <c r="N59" s="190">
        <v>0</v>
      </c>
      <c r="O59" s="190">
        <f t="shared" si="11"/>
        <v>0</v>
      </c>
      <c r="P59" s="190">
        <v>0</v>
      </c>
      <c r="Q59" s="190">
        <f t="shared" si="12"/>
        <v>0</v>
      </c>
      <c r="R59" s="192"/>
      <c r="S59" s="192" t="s">
        <v>760</v>
      </c>
      <c r="T59" s="193" t="s">
        <v>328</v>
      </c>
      <c r="U59" s="156">
        <v>0</v>
      </c>
      <c r="V59" s="156">
        <f t="shared" si="13"/>
        <v>0</v>
      </c>
      <c r="W59" s="156"/>
      <c r="X59" s="156" t="s">
        <v>507</v>
      </c>
      <c r="Y59" s="145"/>
      <c r="Z59" s="145"/>
      <c r="AA59" s="145"/>
      <c r="AB59" s="145"/>
      <c r="AC59" s="145"/>
      <c r="AD59" s="145"/>
      <c r="AE59" s="145"/>
      <c r="AF59" s="145"/>
      <c r="AG59" s="145" t="s">
        <v>5257</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87">
        <v>51</v>
      </c>
      <c r="B60" s="188" t="s">
        <v>5355</v>
      </c>
      <c r="C60" s="198" t="s">
        <v>5356</v>
      </c>
      <c r="D60" s="189" t="s">
        <v>3852</v>
      </c>
      <c r="E60" s="190">
        <v>1</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328</v>
      </c>
      <c r="U60" s="156">
        <v>0</v>
      </c>
      <c r="V60" s="156">
        <f t="shared" si="13"/>
        <v>0</v>
      </c>
      <c r="W60" s="156"/>
      <c r="X60" s="156" t="s">
        <v>507</v>
      </c>
      <c r="Y60" s="145"/>
      <c r="Z60" s="145"/>
      <c r="AA60" s="145"/>
      <c r="AB60" s="145"/>
      <c r="AC60" s="145"/>
      <c r="AD60" s="145"/>
      <c r="AE60" s="145"/>
      <c r="AF60" s="145"/>
      <c r="AG60" s="145" t="s">
        <v>5257</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87">
        <v>52</v>
      </c>
      <c r="B61" s="188" t="s">
        <v>5357</v>
      </c>
      <c r="C61" s="198" t="s">
        <v>5310</v>
      </c>
      <c r="D61" s="189" t="s">
        <v>3852</v>
      </c>
      <c r="E61" s="190">
        <v>1</v>
      </c>
      <c r="F61" s="191"/>
      <c r="G61" s="192">
        <f t="shared" si="7"/>
        <v>0</v>
      </c>
      <c r="H61" s="191"/>
      <c r="I61" s="192">
        <f t="shared" si="8"/>
        <v>0</v>
      </c>
      <c r="J61" s="191"/>
      <c r="K61" s="192">
        <f t="shared" si="9"/>
        <v>0</v>
      </c>
      <c r="L61" s="192">
        <v>15</v>
      </c>
      <c r="M61" s="192">
        <f t="shared" si="10"/>
        <v>0</v>
      </c>
      <c r="N61" s="190">
        <v>0</v>
      </c>
      <c r="O61" s="190">
        <f t="shared" si="11"/>
        <v>0</v>
      </c>
      <c r="P61" s="190">
        <v>0</v>
      </c>
      <c r="Q61" s="190">
        <f t="shared" si="12"/>
        <v>0</v>
      </c>
      <c r="R61" s="192"/>
      <c r="S61" s="192" t="s">
        <v>760</v>
      </c>
      <c r="T61" s="193" t="s">
        <v>328</v>
      </c>
      <c r="U61" s="156">
        <v>0</v>
      </c>
      <c r="V61" s="156">
        <f t="shared" si="13"/>
        <v>0</v>
      </c>
      <c r="W61" s="156"/>
      <c r="X61" s="156" t="s">
        <v>373</v>
      </c>
      <c r="Y61" s="145"/>
      <c r="Z61" s="145"/>
      <c r="AA61" s="145"/>
      <c r="AB61" s="145"/>
      <c r="AC61" s="145"/>
      <c r="AD61" s="145"/>
      <c r="AE61" s="145"/>
      <c r="AF61" s="145"/>
      <c r="AG61" s="145" t="s">
        <v>5260</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87">
        <v>53</v>
      </c>
      <c r="B62" s="188" t="s">
        <v>5358</v>
      </c>
      <c r="C62" s="198" t="s">
        <v>5329</v>
      </c>
      <c r="D62" s="189" t="s">
        <v>4924</v>
      </c>
      <c r="E62" s="190">
        <v>1</v>
      </c>
      <c r="F62" s="191"/>
      <c r="G62" s="192">
        <f t="shared" si="7"/>
        <v>0</v>
      </c>
      <c r="H62" s="191"/>
      <c r="I62" s="192">
        <f t="shared" si="8"/>
        <v>0</v>
      </c>
      <c r="J62" s="191"/>
      <c r="K62" s="192">
        <f t="shared" si="9"/>
        <v>0</v>
      </c>
      <c r="L62" s="192">
        <v>15</v>
      </c>
      <c r="M62" s="192">
        <f t="shared" si="10"/>
        <v>0</v>
      </c>
      <c r="N62" s="190">
        <v>0</v>
      </c>
      <c r="O62" s="190">
        <f t="shared" si="11"/>
        <v>0</v>
      </c>
      <c r="P62" s="190">
        <v>0</v>
      </c>
      <c r="Q62" s="190">
        <f t="shared" si="12"/>
        <v>0</v>
      </c>
      <c r="R62" s="192"/>
      <c r="S62" s="192" t="s">
        <v>760</v>
      </c>
      <c r="T62" s="193" t="s">
        <v>328</v>
      </c>
      <c r="U62" s="156">
        <v>0</v>
      </c>
      <c r="V62" s="156">
        <f t="shared" si="13"/>
        <v>0</v>
      </c>
      <c r="W62" s="156"/>
      <c r="X62" s="156" t="s">
        <v>507</v>
      </c>
      <c r="Y62" s="145"/>
      <c r="Z62" s="145"/>
      <c r="AA62" s="145"/>
      <c r="AB62" s="145"/>
      <c r="AC62" s="145"/>
      <c r="AD62" s="145"/>
      <c r="AE62" s="145"/>
      <c r="AF62" s="145"/>
      <c r="AG62" s="145" t="s">
        <v>5257</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79"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87">
        <v>54</v>
      </c>
      <c r="B64" s="188" t="s">
        <v>5359</v>
      </c>
      <c r="C64" s="198" t="s">
        <v>5360</v>
      </c>
      <c r="D64" s="189" t="s">
        <v>3852</v>
      </c>
      <c r="E64" s="190">
        <v>3</v>
      </c>
      <c r="F64" s="191"/>
      <c r="G64" s="192">
        <f t="shared" ref="G64:G72" si="14">ROUND(E64*F64,2)</f>
        <v>0</v>
      </c>
      <c r="H64" s="191"/>
      <c r="I64" s="192">
        <f t="shared" ref="I64:I72" si="15">ROUND(E64*H64,2)</f>
        <v>0</v>
      </c>
      <c r="J64" s="191"/>
      <c r="K64" s="192">
        <f t="shared" ref="K64:K72" si="16">ROUND(E64*J64,2)</f>
        <v>0</v>
      </c>
      <c r="L64" s="192">
        <v>15</v>
      </c>
      <c r="M64" s="192">
        <f t="shared" ref="M64:M72" si="17">G64*(1+L64/100)</f>
        <v>0</v>
      </c>
      <c r="N64" s="190">
        <v>0</v>
      </c>
      <c r="O64" s="190">
        <f t="shared" ref="O64:O72" si="18">ROUND(E64*N64,2)</f>
        <v>0</v>
      </c>
      <c r="P64" s="190">
        <v>0</v>
      </c>
      <c r="Q64" s="190">
        <f t="shared" ref="Q64:Q72" si="19">ROUND(E64*P64,2)</f>
        <v>0</v>
      </c>
      <c r="R64" s="192"/>
      <c r="S64" s="192" t="s">
        <v>760</v>
      </c>
      <c r="T64" s="193" t="s">
        <v>328</v>
      </c>
      <c r="U64" s="156">
        <v>0</v>
      </c>
      <c r="V64" s="156">
        <f t="shared" ref="V64:V72" si="20">ROUND(E64*U64,2)</f>
        <v>0</v>
      </c>
      <c r="W64" s="156"/>
      <c r="X64" s="156" t="s">
        <v>373</v>
      </c>
      <c r="Y64" s="145"/>
      <c r="Z64" s="145"/>
      <c r="AA64" s="145"/>
      <c r="AB64" s="145"/>
      <c r="AC64" s="145"/>
      <c r="AD64" s="145"/>
      <c r="AE64" s="145"/>
      <c r="AF64" s="145"/>
      <c r="AG64" s="145" t="s">
        <v>5260</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87">
        <v>55</v>
      </c>
      <c r="B65" s="188" t="s">
        <v>5359</v>
      </c>
      <c r="C65" s="198" t="s">
        <v>5361</v>
      </c>
      <c r="D65" s="189" t="s">
        <v>3852</v>
      </c>
      <c r="E65" s="190">
        <v>3</v>
      </c>
      <c r="F65" s="191"/>
      <c r="G65" s="192">
        <f t="shared" si="14"/>
        <v>0</v>
      </c>
      <c r="H65" s="191"/>
      <c r="I65" s="192">
        <f t="shared" si="15"/>
        <v>0</v>
      </c>
      <c r="J65" s="191"/>
      <c r="K65" s="192">
        <f t="shared" si="16"/>
        <v>0</v>
      </c>
      <c r="L65" s="192">
        <v>15</v>
      </c>
      <c r="M65" s="192">
        <f t="shared" si="17"/>
        <v>0</v>
      </c>
      <c r="N65" s="190">
        <v>0</v>
      </c>
      <c r="O65" s="190">
        <f t="shared" si="18"/>
        <v>0</v>
      </c>
      <c r="P65" s="190">
        <v>0</v>
      </c>
      <c r="Q65" s="190">
        <f t="shared" si="19"/>
        <v>0</v>
      </c>
      <c r="R65" s="192"/>
      <c r="S65" s="192" t="s">
        <v>760</v>
      </c>
      <c r="T65" s="193" t="s">
        <v>328</v>
      </c>
      <c r="U65" s="156">
        <v>0</v>
      </c>
      <c r="V65" s="156">
        <f t="shared" si="20"/>
        <v>0</v>
      </c>
      <c r="W65" s="156"/>
      <c r="X65" s="156" t="s">
        <v>5362</v>
      </c>
      <c r="Y65" s="145"/>
      <c r="Z65" s="145"/>
      <c r="AA65" s="145"/>
      <c r="AB65" s="145"/>
      <c r="AC65" s="145"/>
      <c r="AD65" s="145"/>
      <c r="AE65" s="145"/>
      <c r="AF65" s="145"/>
      <c r="AG65" s="145" t="s">
        <v>5363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87">
        <v>56</v>
      </c>
      <c r="B66" s="188" t="s">
        <v>5364</v>
      </c>
      <c r="C66" s="198" t="s">
        <v>5365</v>
      </c>
      <c r="D66" s="189" t="s">
        <v>3852</v>
      </c>
      <c r="E66" s="190">
        <v>2</v>
      </c>
      <c r="F66" s="191"/>
      <c r="G66" s="192">
        <f t="shared" si="14"/>
        <v>0</v>
      </c>
      <c r="H66" s="191"/>
      <c r="I66" s="192">
        <f t="shared" si="15"/>
        <v>0</v>
      </c>
      <c r="J66" s="191"/>
      <c r="K66" s="192">
        <f t="shared" si="16"/>
        <v>0</v>
      </c>
      <c r="L66" s="192">
        <v>15</v>
      </c>
      <c r="M66" s="192">
        <f t="shared" si="17"/>
        <v>0</v>
      </c>
      <c r="N66" s="190">
        <v>0</v>
      </c>
      <c r="O66" s="190">
        <f t="shared" si="18"/>
        <v>0</v>
      </c>
      <c r="P66" s="190">
        <v>0</v>
      </c>
      <c r="Q66" s="190">
        <f t="shared" si="19"/>
        <v>0</v>
      </c>
      <c r="R66" s="192"/>
      <c r="S66" s="192" t="s">
        <v>760</v>
      </c>
      <c r="T66" s="193" t="s">
        <v>328</v>
      </c>
      <c r="U66" s="156">
        <v>0</v>
      </c>
      <c r="V66" s="156">
        <f t="shared" si="20"/>
        <v>0</v>
      </c>
      <c r="W66" s="156"/>
      <c r="X66" s="156" t="s">
        <v>507</v>
      </c>
      <c r="Y66" s="145"/>
      <c r="Z66" s="145"/>
      <c r="AA66" s="145"/>
      <c r="AB66" s="145"/>
      <c r="AC66" s="145"/>
      <c r="AD66" s="145"/>
      <c r="AE66" s="145"/>
      <c r="AF66" s="145"/>
      <c r="AG66" s="145" t="s">
        <v>5257</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87">
        <v>57</v>
      </c>
      <c r="B67" s="188" t="s">
        <v>5366</v>
      </c>
      <c r="C67" s="198" t="s">
        <v>5367</v>
      </c>
      <c r="D67" s="189" t="s">
        <v>3852</v>
      </c>
      <c r="E67" s="190">
        <v>3</v>
      </c>
      <c r="F67" s="191"/>
      <c r="G67" s="192">
        <f t="shared" si="14"/>
        <v>0</v>
      </c>
      <c r="H67" s="191"/>
      <c r="I67" s="192">
        <f t="shared" si="15"/>
        <v>0</v>
      </c>
      <c r="J67" s="191"/>
      <c r="K67" s="192">
        <f t="shared" si="16"/>
        <v>0</v>
      </c>
      <c r="L67" s="192">
        <v>15</v>
      </c>
      <c r="M67" s="192">
        <f t="shared" si="17"/>
        <v>0</v>
      </c>
      <c r="N67" s="190">
        <v>0</v>
      </c>
      <c r="O67" s="190">
        <f t="shared" si="18"/>
        <v>0</v>
      </c>
      <c r="P67" s="190">
        <v>0</v>
      </c>
      <c r="Q67" s="190">
        <f t="shared" si="19"/>
        <v>0</v>
      </c>
      <c r="R67" s="192"/>
      <c r="S67" s="192" t="s">
        <v>760</v>
      </c>
      <c r="T67" s="193" t="s">
        <v>328</v>
      </c>
      <c r="U67" s="156">
        <v>0</v>
      </c>
      <c r="V67" s="156">
        <f t="shared" si="20"/>
        <v>0</v>
      </c>
      <c r="W67" s="156"/>
      <c r="X67" s="156" t="s">
        <v>507</v>
      </c>
      <c r="Y67" s="145"/>
      <c r="Z67" s="145"/>
      <c r="AA67" s="145"/>
      <c r="AB67" s="145"/>
      <c r="AC67" s="145"/>
      <c r="AD67" s="145"/>
      <c r="AE67" s="145"/>
      <c r="AF67" s="145"/>
      <c r="AG67" s="145" t="s">
        <v>5257</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87">
        <v>58</v>
      </c>
      <c r="B68" s="188" t="s">
        <v>5368</v>
      </c>
      <c r="C68" s="198" t="s">
        <v>5369</v>
      </c>
      <c r="D68" s="189" t="s">
        <v>3852</v>
      </c>
      <c r="E68" s="190">
        <v>3</v>
      </c>
      <c r="F68" s="191"/>
      <c r="G68" s="192">
        <f t="shared" si="14"/>
        <v>0</v>
      </c>
      <c r="H68" s="191"/>
      <c r="I68" s="192">
        <f t="shared" si="15"/>
        <v>0</v>
      </c>
      <c r="J68" s="191"/>
      <c r="K68" s="192">
        <f t="shared" si="16"/>
        <v>0</v>
      </c>
      <c r="L68" s="192">
        <v>15</v>
      </c>
      <c r="M68" s="192">
        <f t="shared" si="17"/>
        <v>0</v>
      </c>
      <c r="N68" s="190">
        <v>0</v>
      </c>
      <c r="O68" s="190">
        <f t="shared" si="18"/>
        <v>0</v>
      </c>
      <c r="P68" s="190">
        <v>0</v>
      </c>
      <c r="Q68" s="190">
        <f t="shared" si="19"/>
        <v>0</v>
      </c>
      <c r="R68" s="192"/>
      <c r="S68" s="192" t="s">
        <v>760</v>
      </c>
      <c r="T68" s="193" t="s">
        <v>328</v>
      </c>
      <c r="U68" s="156">
        <v>0</v>
      </c>
      <c r="V68" s="156">
        <f t="shared" si="20"/>
        <v>0</v>
      </c>
      <c r="W68" s="156"/>
      <c r="X68" s="156" t="s">
        <v>507</v>
      </c>
      <c r="Y68" s="145"/>
      <c r="Z68" s="145"/>
      <c r="AA68" s="145"/>
      <c r="AB68" s="145"/>
      <c r="AC68" s="145"/>
      <c r="AD68" s="145"/>
      <c r="AE68" s="145"/>
      <c r="AF68" s="145"/>
      <c r="AG68" s="145" t="s">
        <v>5257</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87">
        <v>59</v>
      </c>
      <c r="B69" s="188" t="s">
        <v>5370</v>
      </c>
      <c r="C69" s="198" t="s">
        <v>5371</v>
      </c>
      <c r="D69" s="189" t="s">
        <v>3852</v>
      </c>
      <c r="E69" s="190">
        <v>1</v>
      </c>
      <c r="F69" s="191"/>
      <c r="G69" s="192">
        <f t="shared" si="14"/>
        <v>0</v>
      </c>
      <c r="H69" s="191"/>
      <c r="I69" s="192">
        <f t="shared" si="15"/>
        <v>0</v>
      </c>
      <c r="J69" s="191"/>
      <c r="K69" s="192">
        <f t="shared" si="16"/>
        <v>0</v>
      </c>
      <c r="L69" s="192">
        <v>15</v>
      </c>
      <c r="M69" s="192">
        <f t="shared" si="17"/>
        <v>0</v>
      </c>
      <c r="N69" s="190">
        <v>0</v>
      </c>
      <c r="O69" s="190">
        <f t="shared" si="18"/>
        <v>0</v>
      </c>
      <c r="P69" s="190">
        <v>0</v>
      </c>
      <c r="Q69" s="190">
        <f t="shared" si="19"/>
        <v>0</v>
      </c>
      <c r="R69" s="192"/>
      <c r="S69" s="192" t="s">
        <v>760</v>
      </c>
      <c r="T69" s="193" t="s">
        <v>328</v>
      </c>
      <c r="U69" s="156">
        <v>0</v>
      </c>
      <c r="V69" s="156">
        <f t="shared" si="20"/>
        <v>0</v>
      </c>
      <c r="W69" s="156"/>
      <c r="X69" s="156" t="s">
        <v>507</v>
      </c>
      <c r="Y69" s="145"/>
      <c r="Z69" s="145"/>
      <c r="AA69" s="145"/>
      <c r="AB69" s="145"/>
      <c r="AC69" s="145"/>
      <c r="AD69" s="145"/>
      <c r="AE69" s="145"/>
      <c r="AF69" s="145"/>
      <c r="AG69" s="145" t="s">
        <v>5257</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87">
        <v>60</v>
      </c>
      <c r="B70" s="188" t="s">
        <v>5372</v>
      </c>
      <c r="C70" s="198" t="s">
        <v>5373</v>
      </c>
      <c r="D70" s="189" t="s">
        <v>4426</v>
      </c>
      <c r="E70" s="190">
        <v>4</v>
      </c>
      <c r="F70" s="191"/>
      <c r="G70" s="192">
        <f t="shared" si="14"/>
        <v>0</v>
      </c>
      <c r="H70" s="191"/>
      <c r="I70" s="192">
        <f t="shared" si="15"/>
        <v>0</v>
      </c>
      <c r="J70" s="191"/>
      <c r="K70" s="192">
        <f t="shared" si="16"/>
        <v>0</v>
      </c>
      <c r="L70" s="192">
        <v>15</v>
      </c>
      <c r="M70" s="192">
        <f t="shared" si="17"/>
        <v>0</v>
      </c>
      <c r="N70" s="190">
        <v>0</v>
      </c>
      <c r="O70" s="190">
        <f t="shared" si="18"/>
        <v>0</v>
      </c>
      <c r="P70" s="190">
        <v>0</v>
      </c>
      <c r="Q70" s="190">
        <f t="shared" si="19"/>
        <v>0</v>
      </c>
      <c r="R70" s="192"/>
      <c r="S70" s="192" t="s">
        <v>760</v>
      </c>
      <c r="T70" s="193" t="s">
        <v>328</v>
      </c>
      <c r="U70" s="156">
        <v>0</v>
      </c>
      <c r="V70" s="156">
        <f t="shared" si="20"/>
        <v>0</v>
      </c>
      <c r="W70" s="156"/>
      <c r="X70" s="156" t="s">
        <v>373</v>
      </c>
      <c r="Y70" s="145"/>
      <c r="Z70" s="145"/>
      <c r="AA70" s="145"/>
      <c r="AB70" s="145"/>
      <c r="AC70" s="145"/>
      <c r="AD70" s="145"/>
      <c r="AE70" s="145"/>
      <c r="AF70" s="145"/>
      <c r="AG70" s="145" t="s">
        <v>5260</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87">
        <v>61</v>
      </c>
      <c r="B71" s="188" t="s">
        <v>5374</v>
      </c>
      <c r="C71" s="198" t="s">
        <v>5310</v>
      </c>
      <c r="D71" s="189" t="s">
        <v>3852</v>
      </c>
      <c r="E71" s="190">
        <v>1</v>
      </c>
      <c r="F71" s="191"/>
      <c r="G71" s="192">
        <f t="shared" si="14"/>
        <v>0</v>
      </c>
      <c r="H71" s="191"/>
      <c r="I71" s="192">
        <f t="shared" si="15"/>
        <v>0</v>
      </c>
      <c r="J71" s="191"/>
      <c r="K71" s="192">
        <f t="shared" si="16"/>
        <v>0</v>
      </c>
      <c r="L71" s="192">
        <v>15</v>
      </c>
      <c r="M71" s="192">
        <f t="shared" si="17"/>
        <v>0</v>
      </c>
      <c r="N71" s="190">
        <v>0</v>
      </c>
      <c r="O71" s="190">
        <f t="shared" si="18"/>
        <v>0</v>
      </c>
      <c r="P71" s="190">
        <v>0</v>
      </c>
      <c r="Q71" s="190">
        <f t="shared" si="19"/>
        <v>0</v>
      </c>
      <c r="R71" s="192"/>
      <c r="S71" s="192" t="s">
        <v>760</v>
      </c>
      <c r="T71" s="193" t="s">
        <v>328</v>
      </c>
      <c r="U71" s="156">
        <v>0</v>
      </c>
      <c r="V71" s="156">
        <f t="shared" si="20"/>
        <v>0</v>
      </c>
      <c r="W71" s="156"/>
      <c r="X71" s="156" t="s">
        <v>373</v>
      </c>
      <c r="Y71" s="145"/>
      <c r="Z71" s="145"/>
      <c r="AA71" s="145"/>
      <c r="AB71" s="145"/>
      <c r="AC71" s="145"/>
      <c r="AD71" s="145"/>
      <c r="AE71" s="145"/>
      <c r="AF71" s="145"/>
      <c r="AG71" s="145" t="s">
        <v>5260</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62</v>
      </c>
      <c r="B72" s="188" t="s">
        <v>5375</v>
      </c>
      <c r="C72" s="198" t="s">
        <v>5329</v>
      </c>
      <c r="D72" s="189" t="s">
        <v>4924</v>
      </c>
      <c r="E72" s="190">
        <v>1</v>
      </c>
      <c r="F72" s="191"/>
      <c r="G72" s="192">
        <f t="shared" si="14"/>
        <v>0</v>
      </c>
      <c r="H72" s="191"/>
      <c r="I72" s="192">
        <f t="shared" si="15"/>
        <v>0</v>
      </c>
      <c r="J72" s="191"/>
      <c r="K72" s="192">
        <f t="shared" si="16"/>
        <v>0</v>
      </c>
      <c r="L72" s="192">
        <v>15</v>
      </c>
      <c r="M72" s="192">
        <f t="shared" si="17"/>
        <v>0</v>
      </c>
      <c r="N72" s="190">
        <v>0</v>
      </c>
      <c r="O72" s="190">
        <f t="shared" si="18"/>
        <v>0</v>
      </c>
      <c r="P72" s="190">
        <v>0</v>
      </c>
      <c r="Q72" s="190">
        <f t="shared" si="19"/>
        <v>0</v>
      </c>
      <c r="R72" s="192"/>
      <c r="S72" s="192" t="s">
        <v>760</v>
      </c>
      <c r="T72" s="193" t="s">
        <v>328</v>
      </c>
      <c r="U72" s="156">
        <v>0</v>
      </c>
      <c r="V72" s="156">
        <f t="shared" si="20"/>
        <v>0</v>
      </c>
      <c r="W72" s="156"/>
      <c r="X72" s="156" t="s">
        <v>507</v>
      </c>
      <c r="Y72" s="145"/>
      <c r="Z72" s="145"/>
      <c r="AA72" s="145"/>
      <c r="AB72" s="145"/>
      <c r="AC72" s="145"/>
      <c r="AD72" s="145"/>
      <c r="AE72" s="145"/>
      <c r="AF72" s="145"/>
      <c r="AG72" s="145" t="s">
        <v>5257</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79"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87">
        <v>63</v>
      </c>
      <c r="B74" s="188" t="s">
        <v>5376</v>
      </c>
      <c r="C74" s="198" t="s">
        <v>5377</v>
      </c>
      <c r="D74" s="189" t="s">
        <v>3852</v>
      </c>
      <c r="E74" s="190">
        <v>1</v>
      </c>
      <c r="F74" s="191"/>
      <c r="G74" s="192">
        <f t="shared" ref="G74:G91" si="21">ROUND(E74*F74,2)</f>
        <v>0</v>
      </c>
      <c r="H74" s="191"/>
      <c r="I74" s="192">
        <f t="shared" ref="I74:I91" si="22">ROUND(E74*H74,2)</f>
        <v>0</v>
      </c>
      <c r="J74" s="191"/>
      <c r="K74" s="192">
        <f t="shared" ref="K74:K91" si="23">ROUND(E74*J74,2)</f>
        <v>0</v>
      </c>
      <c r="L74" s="192">
        <v>15</v>
      </c>
      <c r="M74" s="192">
        <f t="shared" ref="M74:M91" si="24">G74*(1+L74/100)</f>
        <v>0</v>
      </c>
      <c r="N74" s="190">
        <v>0</v>
      </c>
      <c r="O74" s="190">
        <f t="shared" ref="O74:O91" si="25">ROUND(E74*N74,2)</f>
        <v>0</v>
      </c>
      <c r="P74" s="190">
        <v>0</v>
      </c>
      <c r="Q74" s="190">
        <f t="shared" ref="Q74:Q91" si="26">ROUND(E74*P74,2)</f>
        <v>0</v>
      </c>
      <c r="R74" s="192"/>
      <c r="S74" s="192" t="s">
        <v>760</v>
      </c>
      <c r="T74" s="193" t="s">
        <v>328</v>
      </c>
      <c r="U74" s="156">
        <v>0</v>
      </c>
      <c r="V74" s="156">
        <f t="shared" ref="V74:V91" si="27">ROUND(E74*U74,2)</f>
        <v>0</v>
      </c>
      <c r="W74" s="156"/>
      <c r="X74" s="156" t="s">
        <v>507</v>
      </c>
      <c r="Y74" s="145"/>
      <c r="Z74" s="145"/>
      <c r="AA74" s="145"/>
      <c r="AB74" s="145"/>
      <c r="AC74" s="145"/>
      <c r="AD74" s="145"/>
      <c r="AE74" s="145"/>
      <c r="AF74" s="145"/>
      <c r="AG74" s="145" t="s">
        <v>5257</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64</v>
      </c>
      <c r="B75" s="188" t="s">
        <v>5378</v>
      </c>
      <c r="C75" s="198" t="s">
        <v>5379</v>
      </c>
      <c r="D75" s="189" t="s">
        <v>3852</v>
      </c>
      <c r="E75" s="190">
        <v>1</v>
      </c>
      <c r="F75" s="191"/>
      <c r="G75" s="192">
        <f t="shared" si="21"/>
        <v>0</v>
      </c>
      <c r="H75" s="191"/>
      <c r="I75" s="192">
        <f t="shared" si="22"/>
        <v>0</v>
      </c>
      <c r="J75" s="191"/>
      <c r="K75" s="192">
        <f t="shared" si="23"/>
        <v>0</v>
      </c>
      <c r="L75" s="192">
        <v>15</v>
      </c>
      <c r="M75" s="192">
        <f t="shared" si="24"/>
        <v>0</v>
      </c>
      <c r="N75" s="190">
        <v>0</v>
      </c>
      <c r="O75" s="190">
        <f t="shared" si="25"/>
        <v>0</v>
      </c>
      <c r="P75" s="190">
        <v>0</v>
      </c>
      <c r="Q75" s="190">
        <f t="shared" si="26"/>
        <v>0</v>
      </c>
      <c r="R75" s="192"/>
      <c r="S75" s="192" t="s">
        <v>760</v>
      </c>
      <c r="T75" s="193" t="s">
        <v>328</v>
      </c>
      <c r="U75" s="156">
        <v>0</v>
      </c>
      <c r="V75" s="156">
        <f t="shared" si="27"/>
        <v>0</v>
      </c>
      <c r="W75" s="156"/>
      <c r="X75" s="156" t="s">
        <v>507</v>
      </c>
      <c r="Y75" s="145"/>
      <c r="Z75" s="145"/>
      <c r="AA75" s="145"/>
      <c r="AB75" s="145"/>
      <c r="AC75" s="145"/>
      <c r="AD75" s="145"/>
      <c r="AE75" s="145"/>
      <c r="AF75" s="145"/>
      <c r="AG75" s="145" t="s">
        <v>5257</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65</v>
      </c>
      <c r="B76" s="188" t="s">
        <v>5380</v>
      </c>
      <c r="C76" s="198" t="s">
        <v>5381</v>
      </c>
      <c r="D76" s="189" t="s">
        <v>3852</v>
      </c>
      <c r="E76" s="190">
        <v>5</v>
      </c>
      <c r="F76" s="191"/>
      <c r="G76" s="192">
        <f t="shared" si="21"/>
        <v>0</v>
      </c>
      <c r="H76" s="191"/>
      <c r="I76" s="192">
        <f t="shared" si="22"/>
        <v>0</v>
      </c>
      <c r="J76" s="191"/>
      <c r="K76" s="192">
        <f t="shared" si="23"/>
        <v>0</v>
      </c>
      <c r="L76" s="192">
        <v>15</v>
      </c>
      <c r="M76" s="192">
        <f t="shared" si="24"/>
        <v>0</v>
      </c>
      <c r="N76" s="190">
        <v>0</v>
      </c>
      <c r="O76" s="190">
        <f t="shared" si="25"/>
        <v>0</v>
      </c>
      <c r="P76" s="190">
        <v>0</v>
      </c>
      <c r="Q76" s="190">
        <f t="shared" si="26"/>
        <v>0</v>
      </c>
      <c r="R76" s="192"/>
      <c r="S76" s="192" t="s">
        <v>760</v>
      </c>
      <c r="T76" s="193" t="s">
        <v>328</v>
      </c>
      <c r="U76" s="156">
        <v>0</v>
      </c>
      <c r="V76" s="156">
        <f t="shared" si="27"/>
        <v>0</v>
      </c>
      <c r="W76" s="156"/>
      <c r="X76" s="156" t="s">
        <v>507</v>
      </c>
      <c r="Y76" s="145"/>
      <c r="Z76" s="145"/>
      <c r="AA76" s="145"/>
      <c r="AB76" s="145"/>
      <c r="AC76" s="145"/>
      <c r="AD76" s="145"/>
      <c r="AE76" s="145"/>
      <c r="AF76" s="145"/>
      <c r="AG76" s="145" t="s">
        <v>5257</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66</v>
      </c>
      <c r="B77" s="188" t="s">
        <v>5382</v>
      </c>
      <c r="C77" s="198" t="s">
        <v>5383</v>
      </c>
      <c r="D77" s="189" t="s">
        <v>3852</v>
      </c>
      <c r="E77" s="190">
        <v>12</v>
      </c>
      <c r="F77" s="191"/>
      <c r="G77" s="192">
        <f t="shared" si="21"/>
        <v>0</v>
      </c>
      <c r="H77" s="191"/>
      <c r="I77" s="192">
        <f t="shared" si="22"/>
        <v>0</v>
      </c>
      <c r="J77" s="191"/>
      <c r="K77" s="192">
        <f t="shared" si="23"/>
        <v>0</v>
      </c>
      <c r="L77" s="192">
        <v>15</v>
      </c>
      <c r="M77" s="192">
        <f t="shared" si="24"/>
        <v>0</v>
      </c>
      <c r="N77" s="190">
        <v>0</v>
      </c>
      <c r="O77" s="190">
        <f t="shared" si="25"/>
        <v>0</v>
      </c>
      <c r="P77" s="190">
        <v>0</v>
      </c>
      <c r="Q77" s="190">
        <f t="shared" si="26"/>
        <v>0</v>
      </c>
      <c r="R77" s="192"/>
      <c r="S77" s="192" t="s">
        <v>760</v>
      </c>
      <c r="T77" s="193" t="s">
        <v>328</v>
      </c>
      <c r="U77" s="156">
        <v>0</v>
      </c>
      <c r="V77" s="156">
        <f t="shared" si="27"/>
        <v>0</v>
      </c>
      <c r="W77" s="156"/>
      <c r="X77" s="156" t="s">
        <v>507</v>
      </c>
      <c r="Y77" s="145"/>
      <c r="Z77" s="145"/>
      <c r="AA77" s="145"/>
      <c r="AB77" s="145"/>
      <c r="AC77" s="145"/>
      <c r="AD77" s="145"/>
      <c r="AE77" s="145"/>
      <c r="AF77" s="145"/>
      <c r="AG77" s="145" t="s">
        <v>5257</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67</v>
      </c>
      <c r="B78" s="188" t="s">
        <v>5384</v>
      </c>
      <c r="C78" s="198" t="s">
        <v>5385</v>
      </c>
      <c r="D78" s="189" t="s">
        <v>3852</v>
      </c>
      <c r="E78" s="190">
        <v>12</v>
      </c>
      <c r="F78" s="191"/>
      <c r="G78" s="192">
        <f t="shared" si="21"/>
        <v>0</v>
      </c>
      <c r="H78" s="191"/>
      <c r="I78" s="192">
        <f t="shared" si="22"/>
        <v>0</v>
      </c>
      <c r="J78" s="191"/>
      <c r="K78" s="192">
        <f t="shared" si="23"/>
        <v>0</v>
      </c>
      <c r="L78" s="192">
        <v>15</v>
      </c>
      <c r="M78" s="192">
        <f t="shared" si="24"/>
        <v>0</v>
      </c>
      <c r="N78" s="190">
        <v>0</v>
      </c>
      <c r="O78" s="190">
        <f t="shared" si="25"/>
        <v>0</v>
      </c>
      <c r="P78" s="190">
        <v>0</v>
      </c>
      <c r="Q78" s="190">
        <f t="shared" si="26"/>
        <v>0</v>
      </c>
      <c r="R78" s="192"/>
      <c r="S78" s="192" t="s">
        <v>760</v>
      </c>
      <c r="T78" s="193" t="s">
        <v>328</v>
      </c>
      <c r="U78" s="156">
        <v>0</v>
      </c>
      <c r="V78" s="156">
        <f t="shared" si="27"/>
        <v>0</v>
      </c>
      <c r="W78" s="156"/>
      <c r="X78" s="156" t="s">
        <v>373</v>
      </c>
      <c r="Y78" s="145"/>
      <c r="Z78" s="145"/>
      <c r="AA78" s="145"/>
      <c r="AB78" s="145"/>
      <c r="AC78" s="145"/>
      <c r="AD78" s="145"/>
      <c r="AE78" s="145"/>
      <c r="AF78" s="145"/>
      <c r="AG78" s="145" t="s">
        <v>5260</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68</v>
      </c>
      <c r="B79" s="188" t="s">
        <v>5386</v>
      </c>
      <c r="C79" s="198" t="s">
        <v>5387</v>
      </c>
      <c r="D79" s="189" t="s">
        <v>3852</v>
      </c>
      <c r="E79" s="190">
        <v>24</v>
      </c>
      <c r="F79" s="191"/>
      <c r="G79" s="192">
        <f t="shared" si="21"/>
        <v>0</v>
      </c>
      <c r="H79" s="191"/>
      <c r="I79" s="192">
        <f t="shared" si="22"/>
        <v>0</v>
      </c>
      <c r="J79" s="191"/>
      <c r="K79" s="192">
        <f t="shared" si="23"/>
        <v>0</v>
      </c>
      <c r="L79" s="192">
        <v>15</v>
      </c>
      <c r="M79" s="192">
        <f t="shared" si="24"/>
        <v>0</v>
      </c>
      <c r="N79" s="190">
        <v>0</v>
      </c>
      <c r="O79" s="190">
        <f t="shared" si="25"/>
        <v>0</v>
      </c>
      <c r="P79" s="190">
        <v>0</v>
      </c>
      <c r="Q79" s="190">
        <f t="shared" si="26"/>
        <v>0</v>
      </c>
      <c r="R79" s="192"/>
      <c r="S79" s="192" t="s">
        <v>760</v>
      </c>
      <c r="T79" s="193" t="s">
        <v>328</v>
      </c>
      <c r="U79" s="156">
        <v>0</v>
      </c>
      <c r="V79" s="156">
        <f t="shared" si="27"/>
        <v>0</v>
      </c>
      <c r="W79" s="156"/>
      <c r="X79" s="156" t="s">
        <v>507</v>
      </c>
      <c r="Y79" s="145"/>
      <c r="Z79" s="145"/>
      <c r="AA79" s="145"/>
      <c r="AB79" s="145"/>
      <c r="AC79" s="145"/>
      <c r="AD79" s="145"/>
      <c r="AE79" s="145"/>
      <c r="AF79" s="145"/>
      <c r="AG79" s="145" t="s">
        <v>5257</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69</v>
      </c>
      <c r="B80" s="188" t="s">
        <v>5388</v>
      </c>
      <c r="C80" s="198" t="s">
        <v>5389</v>
      </c>
      <c r="D80" s="189" t="s">
        <v>3852</v>
      </c>
      <c r="E80" s="190">
        <v>24</v>
      </c>
      <c r="F80" s="191"/>
      <c r="G80" s="192">
        <f t="shared" si="21"/>
        <v>0</v>
      </c>
      <c r="H80" s="191"/>
      <c r="I80" s="192">
        <f t="shared" si="22"/>
        <v>0</v>
      </c>
      <c r="J80" s="191"/>
      <c r="K80" s="192">
        <f t="shared" si="23"/>
        <v>0</v>
      </c>
      <c r="L80" s="192">
        <v>15</v>
      </c>
      <c r="M80" s="192">
        <f t="shared" si="24"/>
        <v>0</v>
      </c>
      <c r="N80" s="190">
        <v>0</v>
      </c>
      <c r="O80" s="190">
        <f t="shared" si="25"/>
        <v>0</v>
      </c>
      <c r="P80" s="190">
        <v>0</v>
      </c>
      <c r="Q80" s="190">
        <f t="shared" si="26"/>
        <v>0</v>
      </c>
      <c r="R80" s="192"/>
      <c r="S80" s="192" t="s">
        <v>760</v>
      </c>
      <c r="T80" s="193" t="s">
        <v>328</v>
      </c>
      <c r="U80" s="156">
        <v>0</v>
      </c>
      <c r="V80" s="156">
        <f t="shared" si="27"/>
        <v>0</v>
      </c>
      <c r="W80" s="156"/>
      <c r="X80" s="156" t="s">
        <v>373</v>
      </c>
      <c r="Y80" s="145"/>
      <c r="Z80" s="145"/>
      <c r="AA80" s="145"/>
      <c r="AB80" s="145"/>
      <c r="AC80" s="145"/>
      <c r="AD80" s="145"/>
      <c r="AE80" s="145"/>
      <c r="AF80" s="145"/>
      <c r="AG80" s="145" t="s">
        <v>5260</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87">
        <v>70</v>
      </c>
      <c r="B81" s="188" t="s">
        <v>5390</v>
      </c>
      <c r="C81" s="198" t="s">
        <v>5391</v>
      </c>
      <c r="D81" s="189" t="s">
        <v>3852</v>
      </c>
      <c r="E81" s="190">
        <v>2</v>
      </c>
      <c r="F81" s="191"/>
      <c r="G81" s="192">
        <f t="shared" si="21"/>
        <v>0</v>
      </c>
      <c r="H81" s="191"/>
      <c r="I81" s="192">
        <f t="shared" si="22"/>
        <v>0</v>
      </c>
      <c r="J81" s="191"/>
      <c r="K81" s="192">
        <f t="shared" si="23"/>
        <v>0</v>
      </c>
      <c r="L81" s="192">
        <v>15</v>
      </c>
      <c r="M81" s="192">
        <f t="shared" si="24"/>
        <v>0</v>
      </c>
      <c r="N81" s="190">
        <v>0</v>
      </c>
      <c r="O81" s="190">
        <f t="shared" si="25"/>
        <v>0</v>
      </c>
      <c r="P81" s="190">
        <v>0</v>
      </c>
      <c r="Q81" s="190">
        <f t="shared" si="26"/>
        <v>0</v>
      </c>
      <c r="R81" s="192"/>
      <c r="S81" s="192" t="s">
        <v>760</v>
      </c>
      <c r="T81" s="193" t="s">
        <v>328</v>
      </c>
      <c r="U81" s="156">
        <v>0</v>
      </c>
      <c r="V81" s="156">
        <f t="shared" si="27"/>
        <v>0</v>
      </c>
      <c r="W81" s="156"/>
      <c r="X81" s="156" t="s">
        <v>507</v>
      </c>
      <c r="Y81" s="145"/>
      <c r="Z81" s="145"/>
      <c r="AA81" s="145"/>
      <c r="AB81" s="145"/>
      <c r="AC81" s="145"/>
      <c r="AD81" s="145"/>
      <c r="AE81" s="145"/>
      <c r="AF81" s="145"/>
      <c r="AG81" s="145" t="s">
        <v>5257</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71</v>
      </c>
      <c r="B82" s="188" t="s">
        <v>5392</v>
      </c>
      <c r="C82" s="198" t="s">
        <v>5393</v>
      </c>
      <c r="D82" s="189" t="s">
        <v>3852</v>
      </c>
      <c r="E82" s="190">
        <v>2</v>
      </c>
      <c r="F82" s="191"/>
      <c r="G82" s="192">
        <f t="shared" si="21"/>
        <v>0</v>
      </c>
      <c r="H82" s="191"/>
      <c r="I82" s="192">
        <f t="shared" si="22"/>
        <v>0</v>
      </c>
      <c r="J82" s="191"/>
      <c r="K82" s="192">
        <f t="shared" si="23"/>
        <v>0</v>
      </c>
      <c r="L82" s="192">
        <v>15</v>
      </c>
      <c r="M82" s="192">
        <f t="shared" si="24"/>
        <v>0</v>
      </c>
      <c r="N82" s="190">
        <v>0</v>
      </c>
      <c r="O82" s="190">
        <f t="shared" si="25"/>
        <v>0</v>
      </c>
      <c r="P82" s="190">
        <v>0</v>
      </c>
      <c r="Q82" s="190">
        <f t="shared" si="26"/>
        <v>0</v>
      </c>
      <c r="R82" s="192"/>
      <c r="S82" s="192" t="s">
        <v>760</v>
      </c>
      <c r="T82" s="193" t="s">
        <v>328</v>
      </c>
      <c r="U82" s="156">
        <v>0</v>
      </c>
      <c r="V82" s="156">
        <f t="shared" si="27"/>
        <v>0</v>
      </c>
      <c r="W82" s="156"/>
      <c r="X82" s="156" t="s">
        <v>373</v>
      </c>
      <c r="Y82" s="145"/>
      <c r="Z82" s="145"/>
      <c r="AA82" s="145"/>
      <c r="AB82" s="145"/>
      <c r="AC82" s="145"/>
      <c r="AD82" s="145"/>
      <c r="AE82" s="145"/>
      <c r="AF82" s="145"/>
      <c r="AG82" s="145" t="s">
        <v>5260</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72</v>
      </c>
      <c r="B83" s="188" t="s">
        <v>5394</v>
      </c>
      <c r="C83" s="198" t="s">
        <v>5395</v>
      </c>
      <c r="D83" s="189" t="s">
        <v>3852</v>
      </c>
      <c r="E83" s="190">
        <v>5</v>
      </c>
      <c r="F83" s="191"/>
      <c r="G83" s="192">
        <f t="shared" si="21"/>
        <v>0</v>
      </c>
      <c r="H83" s="191"/>
      <c r="I83" s="192">
        <f t="shared" si="22"/>
        <v>0</v>
      </c>
      <c r="J83" s="191"/>
      <c r="K83" s="192">
        <f t="shared" si="23"/>
        <v>0</v>
      </c>
      <c r="L83" s="192">
        <v>15</v>
      </c>
      <c r="M83" s="192">
        <f t="shared" si="24"/>
        <v>0</v>
      </c>
      <c r="N83" s="190">
        <v>0</v>
      </c>
      <c r="O83" s="190">
        <f t="shared" si="25"/>
        <v>0</v>
      </c>
      <c r="P83" s="190">
        <v>0</v>
      </c>
      <c r="Q83" s="190">
        <f t="shared" si="26"/>
        <v>0</v>
      </c>
      <c r="R83" s="192"/>
      <c r="S83" s="192" t="s">
        <v>760</v>
      </c>
      <c r="T83" s="193" t="s">
        <v>328</v>
      </c>
      <c r="U83" s="156">
        <v>0</v>
      </c>
      <c r="V83" s="156">
        <f t="shared" si="27"/>
        <v>0</v>
      </c>
      <c r="W83" s="156"/>
      <c r="X83" s="156" t="s">
        <v>507</v>
      </c>
      <c r="Y83" s="145"/>
      <c r="Z83" s="145"/>
      <c r="AA83" s="145"/>
      <c r="AB83" s="145"/>
      <c r="AC83" s="145"/>
      <c r="AD83" s="145"/>
      <c r="AE83" s="145"/>
      <c r="AF83" s="145"/>
      <c r="AG83" s="145" t="s">
        <v>5257</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73</v>
      </c>
      <c r="B84" s="188" t="s">
        <v>5396</v>
      </c>
      <c r="C84" s="198" t="s">
        <v>5397</v>
      </c>
      <c r="D84" s="189" t="s">
        <v>1630</v>
      </c>
      <c r="E84" s="190">
        <v>10</v>
      </c>
      <c r="F84" s="191"/>
      <c r="G84" s="192">
        <f t="shared" si="21"/>
        <v>0</v>
      </c>
      <c r="H84" s="191"/>
      <c r="I84" s="192">
        <f t="shared" si="22"/>
        <v>0</v>
      </c>
      <c r="J84" s="191"/>
      <c r="K84" s="192">
        <f t="shared" si="23"/>
        <v>0</v>
      </c>
      <c r="L84" s="192">
        <v>15</v>
      </c>
      <c r="M84" s="192">
        <f t="shared" si="24"/>
        <v>0</v>
      </c>
      <c r="N84" s="190">
        <v>0</v>
      </c>
      <c r="O84" s="190">
        <f t="shared" si="25"/>
        <v>0</v>
      </c>
      <c r="P84" s="190">
        <v>0</v>
      </c>
      <c r="Q84" s="190">
        <f t="shared" si="26"/>
        <v>0</v>
      </c>
      <c r="R84" s="192"/>
      <c r="S84" s="192" t="s">
        <v>760</v>
      </c>
      <c r="T84" s="193" t="s">
        <v>328</v>
      </c>
      <c r="U84" s="156">
        <v>0</v>
      </c>
      <c r="V84" s="156">
        <f t="shared" si="27"/>
        <v>0</v>
      </c>
      <c r="W84" s="156"/>
      <c r="X84" s="156" t="s">
        <v>507</v>
      </c>
      <c r="Y84" s="145"/>
      <c r="Z84" s="145"/>
      <c r="AA84" s="145"/>
      <c r="AB84" s="145"/>
      <c r="AC84" s="145"/>
      <c r="AD84" s="145"/>
      <c r="AE84" s="145"/>
      <c r="AF84" s="145"/>
      <c r="AG84" s="145" t="s">
        <v>5257</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74</v>
      </c>
      <c r="B85" s="188" t="s">
        <v>5398</v>
      </c>
      <c r="C85" s="198" t="s">
        <v>5399</v>
      </c>
      <c r="D85" s="189" t="s">
        <v>3852</v>
      </c>
      <c r="E85" s="190">
        <v>3</v>
      </c>
      <c r="F85" s="191"/>
      <c r="G85" s="192">
        <f t="shared" si="21"/>
        <v>0</v>
      </c>
      <c r="H85" s="191"/>
      <c r="I85" s="192">
        <f t="shared" si="22"/>
        <v>0</v>
      </c>
      <c r="J85" s="191"/>
      <c r="K85" s="192">
        <f t="shared" si="23"/>
        <v>0</v>
      </c>
      <c r="L85" s="192">
        <v>15</v>
      </c>
      <c r="M85" s="192">
        <f t="shared" si="24"/>
        <v>0</v>
      </c>
      <c r="N85" s="190">
        <v>0</v>
      </c>
      <c r="O85" s="190">
        <f t="shared" si="25"/>
        <v>0</v>
      </c>
      <c r="P85" s="190">
        <v>0</v>
      </c>
      <c r="Q85" s="190">
        <f t="shared" si="26"/>
        <v>0</v>
      </c>
      <c r="R85" s="192"/>
      <c r="S85" s="192" t="s">
        <v>760</v>
      </c>
      <c r="T85" s="193" t="s">
        <v>328</v>
      </c>
      <c r="U85" s="156">
        <v>0</v>
      </c>
      <c r="V85" s="156">
        <f t="shared" si="27"/>
        <v>0</v>
      </c>
      <c r="W85" s="156"/>
      <c r="X85" s="156" t="s">
        <v>507</v>
      </c>
      <c r="Y85" s="145"/>
      <c r="Z85" s="145"/>
      <c r="AA85" s="145"/>
      <c r="AB85" s="145"/>
      <c r="AC85" s="145"/>
      <c r="AD85" s="145"/>
      <c r="AE85" s="145"/>
      <c r="AF85" s="145"/>
      <c r="AG85" s="145" t="s">
        <v>5257</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75</v>
      </c>
      <c r="B86" s="188" t="s">
        <v>5400</v>
      </c>
      <c r="C86" s="198" t="s">
        <v>5401</v>
      </c>
      <c r="D86" s="189" t="s">
        <v>3852</v>
      </c>
      <c r="E86" s="190">
        <v>3</v>
      </c>
      <c r="F86" s="191"/>
      <c r="G86" s="192">
        <f t="shared" si="21"/>
        <v>0</v>
      </c>
      <c r="H86" s="191"/>
      <c r="I86" s="192">
        <f t="shared" si="22"/>
        <v>0</v>
      </c>
      <c r="J86" s="191"/>
      <c r="K86" s="192">
        <f t="shared" si="23"/>
        <v>0</v>
      </c>
      <c r="L86" s="192">
        <v>15</v>
      </c>
      <c r="M86" s="192">
        <f t="shared" si="24"/>
        <v>0</v>
      </c>
      <c r="N86" s="190">
        <v>0</v>
      </c>
      <c r="O86" s="190">
        <f t="shared" si="25"/>
        <v>0</v>
      </c>
      <c r="P86" s="190">
        <v>0</v>
      </c>
      <c r="Q86" s="190">
        <f t="shared" si="26"/>
        <v>0</v>
      </c>
      <c r="R86" s="192"/>
      <c r="S86" s="192" t="s">
        <v>760</v>
      </c>
      <c r="T86" s="193" t="s">
        <v>328</v>
      </c>
      <c r="U86" s="156">
        <v>0</v>
      </c>
      <c r="V86" s="156">
        <f t="shared" si="27"/>
        <v>0</v>
      </c>
      <c r="W86" s="156"/>
      <c r="X86" s="156" t="s">
        <v>373</v>
      </c>
      <c r="Y86" s="145"/>
      <c r="Z86" s="145"/>
      <c r="AA86" s="145"/>
      <c r="AB86" s="145"/>
      <c r="AC86" s="145"/>
      <c r="AD86" s="145"/>
      <c r="AE86" s="145"/>
      <c r="AF86" s="145"/>
      <c r="AG86" s="145" t="s">
        <v>5260</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76</v>
      </c>
      <c r="B87" s="188" t="s">
        <v>5402</v>
      </c>
      <c r="C87" s="198" t="s">
        <v>5403</v>
      </c>
      <c r="D87" s="189" t="s">
        <v>4426</v>
      </c>
      <c r="E87" s="190">
        <v>10</v>
      </c>
      <c r="F87" s="191"/>
      <c r="G87" s="192">
        <f t="shared" si="21"/>
        <v>0</v>
      </c>
      <c r="H87" s="191"/>
      <c r="I87" s="192">
        <f t="shared" si="22"/>
        <v>0</v>
      </c>
      <c r="J87" s="191"/>
      <c r="K87" s="192">
        <f t="shared" si="23"/>
        <v>0</v>
      </c>
      <c r="L87" s="192">
        <v>15</v>
      </c>
      <c r="M87" s="192">
        <f t="shared" si="24"/>
        <v>0</v>
      </c>
      <c r="N87" s="190">
        <v>0</v>
      </c>
      <c r="O87" s="190">
        <f t="shared" si="25"/>
        <v>0</v>
      </c>
      <c r="P87" s="190">
        <v>0</v>
      </c>
      <c r="Q87" s="190">
        <f t="shared" si="26"/>
        <v>0</v>
      </c>
      <c r="R87" s="192"/>
      <c r="S87" s="192" t="s">
        <v>760</v>
      </c>
      <c r="T87" s="193" t="s">
        <v>328</v>
      </c>
      <c r="U87" s="156">
        <v>0</v>
      </c>
      <c r="V87" s="156">
        <f t="shared" si="27"/>
        <v>0</v>
      </c>
      <c r="W87" s="156"/>
      <c r="X87" s="156" t="s">
        <v>373</v>
      </c>
      <c r="Y87" s="145"/>
      <c r="Z87" s="145"/>
      <c r="AA87" s="145"/>
      <c r="AB87" s="145"/>
      <c r="AC87" s="145"/>
      <c r="AD87" s="145"/>
      <c r="AE87" s="145"/>
      <c r="AF87" s="145"/>
      <c r="AG87" s="145" t="s">
        <v>5260</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77</v>
      </c>
      <c r="B88" s="188" t="s">
        <v>5404</v>
      </c>
      <c r="C88" s="198" t="s">
        <v>5405</v>
      </c>
      <c r="D88" s="189" t="s">
        <v>4426</v>
      </c>
      <c r="E88" s="190">
        <v>12</v>
      </c>
      <c r="F88" s="191"/>
      <c r="G88" s="192">
        <f t="shared" si="21"/>
        <v>0</v>
      </c>
      <c r="H88" s="191"/>
      <c r="I88" s="192">
        <f t="shared" si="22"/>
        <v>0</v>
      </c>
      <c r="J88" s="191"/>
      <c r="K88" s="192">
        <f t="shared" si="23"/>
        <v>0</v>
      </c>
      <c r="L88" s="192">
        <v>15</v>
      </c>
      <c r="M88" s="192">
        <f t="shared" si="24"/>
        <v>0</v>
      </c>
      <c r="N88" s="190">
        <v>0</v>
      </c>
      <c r="O88" s="190">
        <f t="shared" si="25"/>
        <v>0</v>
      </c>
      <c r="P88" s="190">
        <v>0</v>
      </c>
      <c r="Q88" s="190">
        <f t="shared" si="26"/>
        <v>0</v>
      </c>
      <c r="R88" s="192"/>
      <c r="S88" s="192" t="s">
        <v>760</v>
      </c>
      <c r="T88" s="193" t="s">
        <v>328</v>
      </c>
      <c r="U88" s="156">
        <v>0</v>
      </c>
      <c r="V88" s="156">
        <f t="shared" si="27"/>
        <v>0</v>
      </c>
      <c r="W88" s="156"/>
      <c r="X88" s="156" t="s">
        <v>373</v>
      </c>
      <c r="Y88" s="145"/>
      <c r="Z88" s="145"/>
      <c r="AA88" s="145"/>
      <c r="AB88" s="145"/>
      <c r="AC88" s="145"/>
      <c r="AD88" s="145"/>
      <c r="AE88" s="145"/>
      <c r="AF88" s="145"/>
      <c r="AG88" s="145" t="s">
        <v>5260</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78</v>
      </c>
      <c r="B89" s="188" t="s">
        <v>5406</v>
      </c>
      <c r="C89" s="198" t="s">
        <v>5407</v>
      </c>
      <c r="D89" s="189" t="s">
        <v>4426</v>
      </c>
      <c r="E89" s="190">
        <v>2</v>
      </c>
      <c r="F89" s="191"/>
      <c r="G89" s="192">
        <f t="shared" si="21"/>
        <v>0</v>
      </c>
      <c r="H89" s="191"/>
      <c r="I89" s="192">
        <f t="shared" si="22"/>
        <v>0</v>
      </c>
      <c r="J89" s="191"/>
      <c r="K89" s="192">
        <f t="shared" si="23"/>
        <v>0</v>
      </c>
      <c r="L89" s="192">
        <v>15</v>
      </c>
      <c r="M89" s="192">
        <f t="shared" si="24"/>
        <v>0</v>
      </c>
      <c r="N89" s="190">
        <v>0</v>
      </c>
      <c r="O89" s="190">
        <f t="shared" si="25"/>
        <v>0</v>
      </c>
      <c r="P89" s="190">
        <v>0</v>
      </c>
      <c r="Q89" s="190">
        <f t="shared" si="26"/>
        <v>0</v>
      </c>
      <c r="R89" s="192"/>
      <c r="S89" s="192" t="s">
        <v>760</v>
      </c>
      <c r="T89" s="193" t="s">
        <v>328</v>
      </c>
      <c r="U89" s="156">
        <v>0</v>
      </c>
      <c r="V89" s="156">
        <f t="shared" si="27"/>
        <v>0</v>
      </c>
      <c r="W89" s="156"/>
      <c r="X89" s="156" t="s">
        <v>373</v>
      </c>
      <c r="Y89" s="145"/>
      <c r="Z89" s="145"/>
      <c r="AA89" s="145"/>
      <c r="AB89" s="145"/>
      <c r="AC89" s="145"/>
      <c r="AD89" s="145"/>
      <c r="AE89" s="145"/>
      <c r="AF89" s="145"/>
      <c r="AG89" s="145" t="s">
        <v>5260</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79</v>
      </c>
      <c r="B90" s="188" t="s">
        <v>5408</v>
      </c>
      <c r="C90" s="198" t="s">
        <v>5310</v>
      </c>
      <c r="D90" s="189" t="s">
        <v>3852</v>
      </c>
      <c r="E90" s="190">
        <v>2</v>
      </c>
      <c r="F90" s="191"/>
      <c r="G90" s="192">
        <f t="shared" si="21"/>
        <v>0</v>
      </c>
      <c r="H90" s="191"/>
      <c r="I90" s="192">
        <f t="shared" si="22"/>
        <v>0</v>
      </c>
      <c r="J90" s="191"/>
      <c r="K90" s="192">
        <f t="shared" si="23"/>
        <v>0</v>
      </c>
      <c r="L90" s="192">
        <v>15</v>
      </c>
      <c r="M90" s="192">
        <f t="shared" si="24"/>
        <v>0</v>
      </c>
      <c r="N90" s="190">
        <v>0</v>
      </c>
      <c r="O90" s="190">
        <f t="shared" si="25"/>
        <v>0</v>
      </c>
      <c r="P90" s="190">
        <v>0</v>
      </c>
      <c r="Q90" s="190">
        <f t="shared" si="26"/>
        <v>0</v>
      </c>
      <c r="R90" s="192"/>
      <c r="S90" s="192" t="s">
        <v>760</v>
      </c>
      <c r="T90" s="193" t="s">
        <v>328</v>
      </c>
      <c r="U90" s="156">
        <v>0</v>
      </c>
      <c r="V90" s="156">
        <f t="shared" si="27"/>
        <v>0</v>
      </c>
      <c r="W90" s="156"/>
      <c r="X90" s="156" t="s">
        <v>373</v>
      </c>
      <c r="Y90" s="145"/>
      <c r="Z90" s="145"/>
      <c r="AA90" s="145"/>
      <c r="AB90" s="145"/>
      <c r="AC90" s="145"/>
      <c r="AD90" s="145"/>
      <c r="AE90" s="145"/>
      <c r="AF90" s="145"/>
      <c r="AG90" s="145" t="s">
        <v>5260</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80</v>
      </c>
      <c r="B91" s="188" t="s">
        <v>5409</v>
      </c>
      <c r="C91" s="198" t="s">
        <v>5329</v>
      </c>
      <c r="D91" s="189" t="s">
        <v>4924</v>
      </c>
      <c r="E91" s="190">
        <v>1</v>
      </c>
      <c r="F91" s="191"/>
      <c r="G91" s="192">
        <f t="shared" si="21"/>
        <v>0</v>
      </c>
      <c r="H91" s="191"/>
      <c r="I91" s="192">
        <f t="shared" si="22"/>
        <v>0</v>
      </c>
      <c r="J91" s="191"/>
      <c r="K91" s="192">
        <f t="shared" si="23"/>
        <v>0</v>
      </c>
      <c r="L91" s="192">
        <v>15</v>
      </c>
      <c r="M91" s="192">
        <f t="shared" si="24"/>
        <v>0</v>
      </c>
      <c r="N91" s="190">
        <v>0</v>
      </c>
      <c r="O91" s="190">
        <f t="shared" si="25"/>
        <v>0</v>
      </c>
      <c r="P91" s="190">
        <v>0</v>
      </c>
      <c r="Q91" s="190">
        <f t="shared" si="26"/>
        <v>0</v>
      </c>
      <c r="R91" s="192"/>
      <c r="S91" s="192" t="s">
        <v>760</v>
      </c>
      <c r="T91" s="193" t="s">
        <v>328</v>
      </c>
      <c r="U91" s="156">
        <v>0</v>
      </c>
      <c r="V91" s="156">
        <f t="shared" si="27"/>
        <v>0</v>
      </c>
      <c r="W91" s="156"/>
      <c r="X91" s="156" t="s">
        <v>507</v>
      </c>
      <c r="Y91" s="145"/>
      <c r="Z91" s="145"/>
      <c r="AA91" s="145"/>
      <c r="AB91" s="145"/>
      <c r="AC91" s="145"/>
      <c r="AD91" s="145"/>
      <c r="AE91" s="145"/>
      <c r="AF91" s="145"/>
      <c r="AG91" s="145" t="s">
        <v>5257</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79"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87">
        <v>81</v>
      </c>
      <c r="B93" s="188" t="s">
        <v>5410</v>
      </c>
      <c r="C93" s="198" t="s">
        <v>5411</v>
      </c>
      <c r="D93" s="189" t="s">
        <v>3852</v>
      </c>
      <c r="E93" s="190">
        <v>13</v>
      </c>
      <c r="F93" s="191"/>
      <c r="G93" s="192">
        <f t="shared" ref="G93:G123" si="28">ROUND(E93*F93,2)</f>
        <v>0</v>
      </c>
      <c r="H93" s="191"/>
      <c r="I93" s="192">
        <f t="shared" ref="I93:I123" si="29">ROUND(E93*H93,2)</f>
        <v>0</v>
      </c>
      <c r="J93" s="191"/>
      <c r="K93" s="192">
        <f t="shared" ref="K93:K123" si="30">ROUND(E93*J93,2)</f>
        <v>0</v>
      </c>
      <c r="L93" s="192">
        <v>15</v>
      </c>
      <c r="M93" s="192">
        <f t="shared" ref="M93:M123" si="31">G93*(1+L93/100)</f>
        <v>0</v>
      </c>
      <c r="N93" s="190">
        <v>0</v>
      </c>
      <c r="O93" s="190">
        <f t="shared" ref="O93:O123" si="32">ROUND(E93*N93,2)</f>
        <v>0</v>
      </c>
      <c r="P93" s="190">
        <v>0</v>
      </c>
      <c r="Q93" s="190">
        <f t="shared" ref="Q93:Q123" si="33">ROUND(E93*P93,2)</f>
        <v>0</v>
      </c>
      <c r="R93" s="192"/>
      <c r="S93" s="192" t="s">
        <v>760</v>
      </c>
      <c r="T93" s="193" t="s">
        <v>328</v>
      </c>
      <c r="U93" s="156">
        <v>0</v>
      </c>
      <c r="V93" s="156">
        <f t="shared" ref="V93:V123" si="34">ROUND(E93*U93,2)</f>
        <v>0</v>
      </c>
      <c r="W93" s="156"/>
      <c r="X93" s="156" t="s">
        <v>507</v>
      </c>
      <c r="Y93" s="145"/>
      <c r="Z93" s="145"/>
      <c r="AA93" s="145"/>
      <c r="AB93" s="145"/>
      <c r="AC93" s="145"/>
      <c r="AD93" s="145"/>
      <c r="AE93" s="145"/>
      <c r="AF93" s="145"/>
      <c r="AG93" s="145" t="s">
        <v>5257</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82</v>
      </c>
      <c r="B94" s="188" t="s">
        <v>5412</v>
      </c>
      <c r="C94" s="198" t="s">
        <v>5413</v>
      </c>
      <c r="D94" s="189" t="s">
        <v>3852</v>
      </c>
      <c r="E94" s="190">
        <v>13</v>
      </c>
      <c r="F94" s="191"/>
      <c r="G94" s="192">
        <f t="shared" si="28"/>
        <v>0</v>
      </c>
      <c r="H94" s="191"/>
      <c r="I94" s="192">
        <f t="shared" si="29"/>
        <v>0</v>
      </c>
      <c r="J94" s="191"/>
      <c r="K94" s="192">
        <f t="shared" si="30"/>
        <v>0</v>
      </c>
      <c r="L94" s="192">
        <v>15</v>
      </c>
      <c r="M94" s="192">
        <f t="shared" si="31"/>
        <v>0</v>
      </c>
      <c r="N94" s="190">
        <v>0</v>
      </c>
      <c r="O94" s="190">
        <f t="shared" si="32"/>
        <v>0</v>
      </c>
      <c r="P94" s="190">
        <v>0</v>
      </c>
      <c r="Q94" s="190">
        <f t="shared" si="33"/>
        <v>0</v>
      </c>
      <c r="R94" s="192"/>
      <c r="S94" s="192" t="s">
        <v>760</v>
      </c>
      <c r="T94" s="193" t="s">
        <v>328</v>
      </c>
      <c r="U94" s="156">
        <v>0</v>
      </c>
      <c r="V94" s="156">
        <f t="shared" si="34"/>
        <v>0</v>
      </c>
      <c r="W94" s="156"/>
      <c r="X94" s="156" t="s">
        <v>373</v>
      </c>
      <c r="Y94" s="145"/>
      <c r="Z94" s="145"/>
      <c r="AA94" s="145"/>
      <c r="AB94" s="145"/>
      <c r="AC94" s="145"/>
      <c r="AD94" s="145"/>
      <c r="AE94" s="145"/>
      <c r="AF94" s="145"/>
      <c r="AG94" s="145" t="s">
        <v>5260</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83</v>
      </c>
      <c r="B95" s="188" t="s">
        <v>5414</v>
      </c>
      <c r="C95" s="198" t="s">
        <v>5415</v>
      </c>
      <c r="D95" s="189" t="s">
        <v>3852</v>
      </c>
      <c r="E95" s="190">
        <v>136</v>
      </c>
      <c r="F95" s="191"/>
      <c r="G95" s="192">
        <f t="shared" si="28"/>
        <v>0</v>
      </c>
      <c r="H95" s="191"/>
      <c r="I95" s="192">
        <f t="shared" si="29"/>
        <v>0</v>
      </c>
      <c r="J95" s="191"/>
      <c r="K95" s="192">
        <f t="shared" si="30"/>
        <v>0</v>
      </c>
      <c r="L95" s="192">
        <v>15</v>
      </c>
      <c r="M95" s="192">
        <f t="shared" si="31"/>
        <v>0</v>
      </c>
      <c r="N95" s="190">
        <v>0</v>
      </c>
      <c r="O95" s="190">
        <f t="shared" si="32"/>
        <v>0</v>
      </c>
      <c r="P95" s="190">
        <v>0</v>
      </c>
      <c r="Q95" s="190">
        <f t="shared" si="33"/>
        <v>0</v>
      </c>
      <c r="R95" s="192"/>
      <c r="S95" s="192" t="s">
        <v>760</v>
      </c>
      <c r="T95" s="193" t="s">
        <v>328</v>
      </c>
      <c r="U95" s="156">
        <v>0</v>
      </c>
      <c r="V95" s="156">
        <f t="shared" si="34"/>
        <v>0</v>
      </c>
      <c r="W95" s="156"/>
      <c r="X95" s="156" t="s">
        <v>507</v>
      </c>
      <c r="Y95" s="145"/>
      <c r="Z95" s="145"/>
      <c r="AA95" s="145"/>
      <c r="AB95" s="145"/>
      <c r="AC95" s="145"/>
      <c r="AD95" s="145"/>
      <c r="AE95" s="145"/>
      <c r="AF95" s="145"/>
      <c r="AG95" s="145" t="s">
        <v>5257</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84</v>
      </c>
      <c r="B96" s="188" t="s">
        <v>5416</v>
      </c>
      <c r="C96" s="198" t="s">
        <v>5417</v>
      </c>
      <c r="D96" s="189" t="s">
        <v>3852</v>
      </c>
      <c r="E96" s="190">
        <v>136</v>
      </c>
      <c r="F96" s="191"/>
      <c r="G96" s="192">
        <f t="shared" si="28"/>
        <v>0</v>
      </c>
      <c r="H96" s="191"/>
      <c r="I96" s="192">
        <f t="shared" si="29"/>
        <v>0</v>
      </c>
      <c r="J96" s="191"/>
      <c r="K96" s="192">
        <f t="shared" si="30"/>
        <v>0</v>
      </c>
      <c r="L96" s="192">
        <v>15</v>
      </c>
      <c r="M96" s="192">
        <f t="shared" si="31"/>
        <v>0</v>
      </c>
      <c r="N96" s="190">
        <v>0</v>
      </c>
      <c r="O96" s="190">
        <f t="shared" si="32"/>
        <v>0</v>
      </c>
      <c r="P96" s="190">
        <v>0</v>
      </c>
      <c r="Q96" s="190">
        <f t="shared" si="33"/>
        <v>0</v>
      </c>
      <c r="R96" s="192"/>
      <c r="S96" s="192" t="s">
        <v>760</v>
      </c>
      <c r="T96" s="193" t="s">
        <v>328</v>
      </c>
      <c r="U96" s="156">
        <v>0</v>
      </c>
      <c r="V96" s="156">
        <f t="shared" si="34"/>
        <v>0</v>
      </c>
      <c r="W96" s="156"/>
      <c r="X96" s="156" t="s">
        <v>373</v>
      </c>
      <c r="Y96" s="145"/>
      <c r="Z96" s="145"/>
      <c r="AA96" s="145"/>
      <c r="AB96" s="145"/>
      <c r="AC96" s="145"/>
      <c r="AD96" s="145"/>
      <c r="AE96" s="145"/>
      <c r="AF96" s="145"/>
      <c r="AG96" s="145" t="s">
        <v>5260</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85</v>
      </c>
      <c r="B97" s="188" t="s">
        <v>5418</v>
      </c>
      <c r="C97" s="198" t="s">
        <v>5419</v>
      </c>
      <c r="D97" s="189" t="s">
        <v>3852</v>
      </c>
      <c r="E97" s="190">
        <v>10</v>
      </c>
      <c r="F97" s="191"/>
      <c r="G97" s="192">
        <f t="shared" si="28"/>
        <v>0</v>
      </c>
      <c r="H97" s="191"/>
      <c r="I97" s="192">
        <f t="shared" si="29"/>
        <v>0</v>
      </c>
      <c r="J97" s="191"/>
      <c r="K97" s="192">
        <f t="shared" si="30"/>
        <v>0</v>
      </c>
      <c r="L97" s="192">
        <v>15</v>
      </c>
      <c r="M97" s="192">
        <f t="shared" si="31"/>
        <v>0</v>
      </c>
      <c r="N97" s="190">
        <v>0</v>
      </c>
      <c r="O97" s="190">
        <f t="shared" si="32"/>
        <v>0</v>
      </c>
      <c r="P97" s="190">
        <v>0</v>
      </c>
      <c r="Q97" s="190">
        <f t="shared" si="33"/>
        <v>0</v>
      </c>
      <c r="R97" s="192"/>
      <c r="S97" s="192" t="s">
        <v>760</v>
      </c>
      <c r="T97" s="193" t="s">
        <v>328</v>
      </c>
      <c r="U97" s="156">
        <v>0</v>
      </c>
      <c r="V97" s="156">
        <f t="shared" si="34"/>
        <v>0</v>
      </c>
      <c r="W97" s="156"/>
      <c r="X97" s="156" t="s">
        <v>373</v>
      </c>
      <c r="Y97" s="145"/>
      <c r="Z97" s="145"/>
      <c r="AA97" s="145"/>
      <c r="AB97" s="145"/>
      <c r="AC97" s="145"/>
      <c r="AD97" s="145"/>
      <c r="AE97" s="145"/>
      <c r="AF97" s="145"/>
      <c r="AG97" s="145" t="s">
        <v>5260</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87">
        <v>86</v>
      </c>
      <c r="B98" s="188" t="s">
        <v>5420</v>
      </c>
      <c r="C98" s="198" t="s">
        <v>5421</v>
      </c>
      <c r="D98" s="189" t="s">
        <v>3852</v>
      </c>
      <c r="E98" s="190">
        <v>10</v>
      </c>
      <c r="F98" s="191"/>
      <c r="G98" s="192">
        <f t="shared" si="28"/>
        <v>0</v>
      </c>
      <c r="H98" s="191"/>
      <c r="I98" s="192">
        <f t="shared" si="29"/>
        <v>0</v>
      </c>
      <c r="J98" s="191"/>
      <c r="K98" s="192">
        <f t="shared" si="30"/>
        <v>0</v>
      </c>
      <c r="L98" s="192">
        <v>15</v>
      </c>
      <c r="M98" s="192">
        <f t="shared" si="31"/>
        <v>0</v>
      </c>
      <c r="N98" s="190">
        <v>0</v>
      </c>
      <c r="O98" s="190">
        <f t="shared" si="32"/>
        <v>0</v>
      </c>
      <c r="P98" s="190">
        <v>0</v>
      </c>
      <c r="Q98" s="190">
        <f t="shared" si="33"/>
        <v>0</v>
      </c>
      <c r="R98" s="192"/>
      <c r="S98" s="192" t="s">
        <v>760</v>
      </c>
      <c r="T98" s="193" t="s">
        <v>328</v>
      </c>
      <c r="U98" s="156">
        <v>0</v>
      </c>
      <c r="V98" s="156">
        <f t="shared" si="34"/>
        <v>0</v>
      </c>
      <c r="W98" s="156"/>
      <c r="X98" s="156" t="s">
        <v>373</v>
      </c>
      <c r="Y98" s="145"/>
      <c r="Z98" s="145"/>
      <c r="AA98" s="145"/>
      <c r="AB98" s="145"/>
      <c r="AC98" s="145"/>
      <c r="AD98" s="145"/>
      <c r="AE98" s="145"/>
      <c r="AF98" s="145"/>
      <c r="AG98" s="145" t="s">
        <v>5260</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87">
        <v>87</v>
      </c>
      <c r="B99" s="188" t="s">
        <v>5422</v>
      </c>
      <c r="C99" s="198" t="s">
        <v>5423</v>
      </c>
      <c r="D99" s="189" t="s">
        <v>3852</v>
      </c>
      <c r="E99" s="190">
        <v>170</v>
      </c>
      <c r="F99" s="191"/>
      <c r="G99" s="192">
        <f t="shared" si="28"/>
        <v>0</v>
      </c>
      <c r="H99" s="191"/>
      <c r="I99" s="192">
        <f t="shared" si="29"/>
        <v>0</v>
      </c>
      <c r="J99" s="191"/>
      <c r="K99" s="192">
        <f t="shared" si="30"/>
        <v>0</v>
      </c>
      <c r="L99" s="192">
        <v>15</v>
      </c>
      <c r="M99" s="192">
        <f t="shared" si="31"/>
        <v>0</v>
      </c>
      <c r="N99" s="190">
        <v>0</v>
      </c>
      <c r="O99" s="190">
        <f t="shared" si="32"/>
        <v>0</v>
      </c>
      <c r="P99" s="190">
        <v>0</v>
      </c>
      <c r="Q99" s="190">
        <f t="shared" si="33"/>
        <v>0</v>
      </c>
      <c r="R99" s="192"/>
      <c r="S99" s="192" t="s">
        <v>760</v>
      </c>
      <c r="T99" s="193" t="s">
        <v>328</v>
      </c>
      <c r="U99" s="156">
        <v>0</v>
      </c>
      <c r="V99" s="156">
        <f t="shared" si="34"/>
        <v>0</v>
      </c>
      <c r="W99" s="156"/>
      <c r="X99" s="156" t="s">
        <v>507</v>
      </c>
      <c r="Y99" s="145"/>
      <c r="Z99" s="145"/>
      <c r="AA99" s="145"/>
      <c r="AB99" s="145"/>
      <c r="AC99" s="145"/>
      <c r="AD99" s="145"/>
      <c r="AE99" s="145"/>
      <c r="AF99" s="145"/>
      <c r="AG99" s="145" t="s">
        <v>5257</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88</v>
      </c>
      <c r="B100" s="188" t="s">
        <v>5424</v>
      </c>
      <c r="C100" s="198" t="s">
        <v>5425</v>
      </c>
      <c r="D100" s="189" t="s">
        <v>3852</v>
      </c>
      <c r="E100" s="190">
        <v>170</v>
      </c>
      <c r="F100" s="191"/>
      <c r="G100" s="192">
        <f t="shared" si="28"/>
        <v>0</v>
      </c>
      <c r="H100" s="191"/>
      <c r="I100" s="192">
        <f t="shared" si="29"/>
        <v>0</v>
      </c>
      <c r="J100" s="191"/>
      <c r="K100" s="192">
        <f t="shared" si="30"/>
        <v>0</v>
      </c>
      <c r="L100" s="192">
        <v>15</v>
      </c>
      <c r="M100" s="192">
        <f t="shared" si="31"/>
        <v>0</v>
      </c>
      <c r="N100" s="190">
        <v>0</v>
      </c>
      <c r="O100" s="190">
        <f t="shared" si="32"/>
        <v>0</v>
      </c>
      <c r="P100" s="190">
        <v>0</v>
      </c>
      <c r="Q100" s="190">
        <f t="shared" si="33"/>
        <v>0</v>
      </c>
      <c r="R100" s="192"/>
      <c r="S100" s="192" t="s">
        <v>760</v>
      </c>
      <c r="T100" s="193" t="s">
        <v>328</v>
      </c>
      <c r="U100" s="156">
        <v>0</v>
      </c>
      <c r="V100" s="156">
        <f t="shared" si="34"/>
        <v>0</v>
      </c>
      <c r="W100" s="156"/>
      <c r="X100" s="156" t="s">
        <v>373</v>
      </c>
      <c r="Y100" s="145"/>
      <c r="Z100" s="145"/>
      <c r="AA100" s="145"/>
      <c r="AB100" s="145"/>
      <c r="AC100" s="145"/>
      <c r="AD100" s="145"/>
      <c r="AE100" s="145"/>
      <c r="AF100" s="145"/>
      <c r="AG100" s="145" t="s">
        <v>5260</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89</v>
      </c>
      <c r="B101" s="188" t="s">
        <v>5426</v>
      </c>
      <c r="C101" s="198" t="s">
        <v>5427</v>
      </c>
      <c r="D101" s="189" t="s">
        <v>3852</v>
      </c>
      <c r="E101" s="190">
        <v>170</v>
      </c>
      <c r="F101" s="191"/>
      <c r="G101" s="192">
        <f t="shared" si="28"/>
        <v>0</v>
      </c>
      <c r="H101" s="191"/>
      <c r="I101" s="192">
        <f t="shared" si="29"/>
        <v>0</v>
      </c>
      <c r="J101" s="191"/>
      <c r="K101" s="192">
        <f t="shared" si="30"/>
        <v>0</v>
      </c>
      <c r="L101" s="192">
        <v>15</v>
      </c>
      <c r="M101" s="192">
        <f t="shared" si="31"/>
        <v>0</v>
      </c>
      <c r="N101" s="190">
        <v>0</v>
      </c>
      <c r="O101" s="190">
        <f t="shared" si="32"/>
        <v>0</v>
      </c>
      <c r="P101" s="190">
        <v>0</v>
      </c>
      <c r="Q101" s="190">
        <f t="shared" si="33"/>
        <v>0</v>
      </c>
      <c r="R101" s="192"/>
      <c r="S101" s="192" t="s">
        <v>760</v>
      </c>
      <c r="T101" s="193" t="s">
        <v>328</v>
      </c>
      <c r="U101" s="156">
        <v>0</v>
      </c>
      <c r="V101" s="156">
        <f t="shared" si="34"/>
        <v>0</v>
      </c>
      <c r="W101" s="156"/>
      <c r="X101" s="156" t="s">
        <v>507</v>
      </c>
      <c r="Y101" s="145"/>
      <c r="Z101" s="145"/>
      <c r="AA101" s="145"/>
      <c r="AB101" s="145"/>
      <c r="AC101" s="145"/>
      <c r="AD101" s="145"/>
      <c r="AE101" s="145"/>
      <c r="AF101" s="145"/>
      <c r="AG101" s="145" t="s">
        <v>5257</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90</v>
      </c>
      <c r="B102" s="188" t="s">
        <v>5428</v>
      </c>
      <c r="C102" s="198" t="s">
        <v>5429</v>
      </c>
      <c r="D102" s="189" t="s">
        <v>3852</v>
      </c>
      <c r="E102" s="190">
        <v>170</v>
      </c>
      <c r="F102" s="191"/>
      <c r="G102" s="192">
        <f t="shared" si="28"/>
        <v>0</v>
      </c>
      <c r="H102" s="191"/>
      <c r="I102" s="192">
        <f t="shared" si="29"/>
        <v>0</v>
      </c>
      <c r="J102" s="191"/>
      <c r="K102" s="192">
        <f t="shared" si="30"/>
        <v>0</v>
      </c>
      <c r="L102" s="192">
        <v>15</v>
      </c>
      <c r="M102" s="192">
        <f t="shared" si="31"/>
        <v>0</v>
      </c>
      <c r="N102" s="190">
        <v>0</v>
      </c>
      <c r="O102" s="190">
        <f t="shared" si="32"/>
        <v>0</v>
      </c>
      <c r="P102" s="190">
        <v>0</v>
      </c>
      <c r="Q102" s="190">
        <f t="shared" si="33"/>
        <v>0</v>
      </c>
      <c r="R102" s="192"/>
      <c r="S102" s="192" t="s">
        <v>760</v>
      </c>
      <c r="T102" s="193" t="s">
        <v>328</v>
      </c>
      <c r="U102" s="156">
        <v>0</v>
      </c>
      <c r="V102" s="156">
        <f t="shared" si="34"/>
        <v>0</v>
      </c>
      <c r="W102" s="156"/>
      <c r="X102" s="156" t="s">
        <v>373</v>
      </c>
      <c r="Y102" s="145"/>
      <c r="Z102" s="145"/>
      <c r="AA102" s="145"/>
      <c r="AB102" s="145"/>
      <c r="AC102" s="145"/>
      <c r="AD102" s="145"/>
      <c r="AE102" s="145"/>
      <c r="AF102" s="145"/>
      <c r="AG102" s="145" t="s">
        <v>5260</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91</v>
      </c>
      <c r="B103" s="188" t="s">
        <v>5430</v>
      </c>
      <c r="C103" s="198" t="s">
        <v>5431</v>
      </c>
      <c r="D103" s="189" t="s">
        <v>3852</v>
      </c>
      <c r="E103" s="190">
        <v>1</v>
      </c>
      <c r="F103" s="191"/>
      <c r="G103" s="192">
        <f t="shared" si="28"/>
        <v>0</v>
      </c>
      <c r="H103" s="191"/>
      <c r="I103" s="192">
        <f t="shared" si="29"/>
        <v>0</v>
      </c>
      <c r="J103" s="191"/>
      <c r="K103" s="192">
        <f t="shared" si="30"/>
        <v>0</v>
      </c>
      <c r="L103" s="192">
        <v>15</v>
      </c>
      <c r="M103" s="192">
        <f t="shared" si="31"/>
        <v>0</v>
      </c>
      <c r="N103" s="190">
        <v>0</v>
      </c>
      <c r="O103" s="190">
        <f t="shared" si="32"/>
        <v>0</v>
      </c>
      <c r="P103" s="190">
        <v>0</v>
      </c>
      <c r="Q103" s="190">
        <f t="shared" si="33"/>
        <v>0</v>
      </c>
      <c r="R103" s="192"/>
      <c r="S103" s="192" t="s">
        <v>760</v>
      </c>
      <c r="T103" s="193" t="s">
        <v>328</v>
      </c>
      <c r="U103" s="156">
        <v>0</v>
      </c>
      <c r="V103" s="156">
        <f t="shared" si="34"/>
        <v>0</v>
      </c>
      <c r="W103" s="156"/>
      <c r="X103" s="156" t="s">
        <v>507</v>
      </c>
      <c r="Y103" s="145"/>
      <c r="Z103" s="145"/>
      <c r="AA103" s="145"/>
      <c r="AB103" s="145"/>
      <c r="AC103" s="145"/>
      <c r="AD103" s="145"/>
      <c r="AE103" s="145"/>
      <c r="AF103" s="145"/>
      <c r="AG103" s="145" t="s">
        <v>5257</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87">
        <v>92</v>
      </c>
      <c r="B104" s="188" t="s">
        <v>5432</v>
      </c>
      <c r="C104" s="198" t="s">
        <v>5433</v>
      </c>
      <c r="D104" s="189" t="s">
        <v>3852</v>
      </c>
      <c r="E104" s="190">
        <v>1</v>
      </c>
      <c r="F104" s="191"/>
      <c r="G104" s="192">
        <f t="shared" si="28"/>
        <v>0</v>
      </c>
      <c r="H104" s="191"/>
      <c r="I104" s="192">
        <f t="shared" si="29"/>
        <v>0</v>
      </c>
      <c r="J104" s="191"/>
      <c r="K104" s="192">
        <f t="shared" si="30"/>
        <v>0</v>
      </c>
      <c r="L104" s="192">
        <v>15</v>
      </c>
      <c r="M104" s="192">
        <f t="shared" si="31"/>
        <v>0</v>
      </c>
      <c r="N104" s="190">
        <v>0</v>
      </c>
      <c r="O104" s="190">
        <f t="shared" si="32"/>
        <v>0</v>
      </c>
      <c r="P104" s="190">
        <v>0</v>
      </c>
      <c r="Q104" s="190">
        <f t="shared" si="33"/>
        <v>0</v>
      </c>
      <c r="R104" s="192"/>
      <c r="S104" s="192" t="s">
        <v>760</v>
      </c>
      <c r="T104" s="193" t="s">
        <v>328</v>
      </c>
      <c r="U104" s="156">
        <v>0</v>
      </c>
      <c r="V104" s="156">
        <f t="shared" si="34"/>
        <v>0</v>
      </c>
      <c r="W104" s="156"/>
      <c r="X104" s="156" t="s">
        <v>507</v>
      </c>
      <c r="Y104" s="145"/>
      <c r="Z104" s="145"/>
      <c r="AA104" s="145"/>
      <c r="AB104" s="145"/>
      <c r="AC104" s="145"/>
      <c r="AD104" s="145"/>
      <c r="AE104" s="145"/>
      <c r="AF104" s="145"/>
      <c r="AG104" s="145" t="s">
        <v>5257</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93</v>
      </c>
      <c r="B105" s="188" t="s">
        <v>5434</v>
      </c>
      <c r="C105" s="198" t="s">
        <v>5435</v>
      </c>
      <c r="D105" s="189" t="s">
        <v>3852</v>
      </c>
      <c r="E105" s="190">
        <v>4</v>
      </c>
      <c r="F105" s="191"/>
      <c r="G105" s="192">
        <f t="shared" si="28"/>
        <v>0</v>
      </c>
      <c r="H105" s="191"/>
      <c r="I105" s="192">
        <f t="shared" si="29"/>
        <v>0</v>
      </c>
      <c r="J105" s="191"/>
      <c r="K105" s="192">
        <f t="shared" si="30"/>
        <v>0</v>
      </c>
      <c r="L105" s="192">
        <v>15</v>
      </c>
      <c r="M105" s="192">
        <f t="shared" si="31"/>
        <v>0</v>
      </c>
      <c r="N105" s="190">
        <v>0</v>
      </c>
      <c r="O105" s="190">
        <f t="shared" si="32"/>
        <v>0</v>
      </c>
      <c r="P105" s="190">
        <v>0</v>
      </c>
      <c r="Q105" s="190">
        <f t="shared" si="33"/>
        <v>0</v>
      </c>
      <c r="R105" s="192"/>
      <c r="S105" s="192" t="s">
        <v>760</v>
      </c>
      <c r="T105" s="193" t="s">
        <v>328</v>
      </c>
      <c r="U105" s="156">
        <v>0</v>
      </c>
      <c r="V105" s="156">
        <f t="shared" si="34"/>
        <v>0</v>
      </c>
      <c r="W105" s="156"/>
      <c r="X105" s="156" t="s">
        <v>507</v>
      </c>
      <c r="Y105" s="145"/>
      <c r="Z105" s="145"/>
      <c r="AA105" s="145"/>
      <c r="AB105" s="145"/>
      <c r="AC105" s="145"/>
      <c r="AD105" s="145"/>
      <c r="AE105" s="145"/>
      <c r="AF105" s="145"/>
      <c r="AG105" s="145" t="s">
        <v>5257</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94</v>
      </c>
      <c r="B106" s="188" t="s">
        <v>5436</v>
      </c>
      <c r="C106" s="198" t="s">
        <v>5437</v>
      </c>
      <c r="D106" s="189" t="s">
        <v>3852</v>
      </c>
      <c r="E106" s="190">
        <v>2</v>
      </c>
      <c r="F106" s="191"/>
      <c r="G106" s="192">
        <f t="shared" si="28"/>
        <v>0</v>
      </c>
      <c r="H106" s="191"/>
      <c r="I106" s="192">
        <f t="shared" si="29"/>
        <v>0</v>
      </c>
      <c r="J106" s="191"/>
      <c r="K106" s="192">
        <f t="shared" si="30"/>
        <v>0</v>
      </c>
      <c r="L106" s="192">
        <v>15</v>
      </c>
      <c r="M106" s="192">
        <f t="shared" si="31"/>
        <v>0</v>
      </c>
      <c r="N106" s="190">
        <v>0</v>
      </c>
      <c r="O106" s="190">
        <f t="shared" si="32"/>
        <v>0</v>
      </c>
      <c r="P106" s="190">
        <v>0</v>
      </c>
      <c r="Q106" s="190">
        <f t="shared" si="33"/>
        <v>0</v>
      </c>
      <c r="R106" s="192"/>
      <c r="S106" s="192" t="s">
        <v>760</v>
      </c>
      <c r="T106" s="193" t="s">
        <v>328</v>
      </c>
      <c r="U106" s="156">
        <v>0</v>
      </c>
      <c r="V106" s="156">
        <f t="shared" si="34"/>
        <v>0</v>
      </c>
      <c r="W106" s="156"/>
      <c r="X106" s="156" t="s">
        <v>373</v>
      </c>
      <c r="Y106" s="145"/>
      <c r="Z106" s="145"/>
      <c r="AA106" s="145"/>
      <c r="AB106" s="145"/>
      <c r="AC106" s="145"/>
      <c r="AD106" s="145"/>
      <c r="AE106" s="145"/>
      <c r="AF106" s="145"/>
      <c r="AG106" s="145" t="s">
        <v>5260</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95</v>
      </c>
      <c r="B107" s="188" t="s">
        <v>5438</v>
      </c>
      <c r="C107" s="198" t="s">
        <v>5439</v>
      </c>
      <c r="D107" s="189" t="s">
        <v>3852</v>
      </c>
      <c r="E107" s="190">
        <v>2</v>
      </c>
      <c r="F107" s="191"/>
      <c r="G107" s="192">
        <f t="shared" si="28"/>
        <v>0</v>
      </c>
      <c r="H107" s="191"/>
      <c r="I107" s="192">
        <f t="shared" si="29"/>
        <v>0</v>
      </c>
      <c r="J107" s="191"/>
      <c r="K107" s="192">
        <f t="shared" si="30"/>
        <v>0</v>
      </c>
      <c r="L107" s="192">
        <v>15</v>
      </c>
      <c r="M107" s="192">
        <f t="shared" si="31"/>
        <v>0</v>
      </c>
      <c r="N107" s="190">
        <v>0</v>
      </c>
      <c r="O107" s="190">
        <f t="shared" si="32"/>
        <v>0</v>
      </c>
      <c r="P107" s="190">
        <v>0</v>
      </c>
      <c r="Q107" s="190">
        <f t="shared" si="33"/>
        <v>0</v>
      </c>
      <c r="R107" s="192"/>
      <c r="S107" s="192" t="s">
        <v>760</v>
      </c>
      <c r="T107" s="193" t="s">
        <v>328</v>
      </c>
      <c r="U107" s="156">
        <v>0</v>
      </c>
      <c r="V107" s="156">
        <f t="shared" si="34"/>
        <v>0</v>
      </c>
      <c r="W107" s="156"/>
      <c r="X107" s="156" t="s">
        <v>373</v>
      </c>
      <c r="Y107" s="145"/>
      <c r="Z107" s="145"/>
      <c r="AA107" s="145"/>
      <c r="AB107" s="145"/>
      <c r="AC107" s="145"/>
      <c r="AD107" s="145"/>
      <c r="AE107" s="145"/>
      <c r="AF107" s="145"/>
      <c r="AG107" s="145" t="s">
        <v>5260</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87">
        <v>96</v>
      </c>
      <c r="B108" s="188" t="s">
        <v>5440</v>
      </c>
      <c r="C108" s="198" t="s">
        <v>5441</v>
      </c>
      <c r="D108" s="189" t="s">
        <v>3852</v>
      </c>
      <c r="E108" s="190">
        <v>1</v>
      </c>
      <c r="F108" s="191"/>
      <c r="G108" s="192">
        <f t="shared" si="28"/>
        <v>0</v>
      </c>
      <c r="H108" s="191"/>
      <c r="I108" s="192">
        <f t="shared" si="29"/>
        <v>0</v>
      </c>
      <c r="J108" s="191"/>
      <c r="K108" s="192">
        <f t="shared" si="30"/>
        <v>0</v>
      </c>
      <c r="L108" s="192">
        <v>15</v>
      </c>
      <c r="M108" s="192">
        <f t="shared" si="31"/>
        <v>0</v>
      </c>
      <c r="N108" s="190">
        <v>0</v>
      </c>
      <c r="O108" s="190">
        <f t="shared" si="32"/>
        <v>0</v>
      </c>
      <c r="P108" s="190">
        <v>0</v>
      </c>
      <c r="Q108" s="190">
        <f t="shared" si="33"/>
        <v>0</v>
      </c>
      <c r="R108" s="192"/>
      <c r="S108" s="192" t="s">
        <v>760</v>
      </c>
      <c r="T108" s="193" t="s">
        <v>328</v>
      </c>
      <c r="U108" s="156">
        <v>0</v>
      </c>
      <c r="V108" s="156">
        <f t="shared" si="34"/>
        <v>0</v>
      </c>
      <c r="W108" s="156"/>
      <c r="X108" s="156" t="s">
        <v>507</v>
      </c>
      <c r="Y108" s="145"/>
      <c r="Z108" s="145"/>
      <c r="AA108" s="145"/>
      <c r="AB108" s="145"/>
      <c r="AC108" s="145"/>
      <c r="AD108" s="145"/>
      <c r="AE108" s="145"/>
      <c r="AF108" s="145"/>
      <c r="AG108" s="145" t="s">
        <v>5257</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87">
        <v>97</v>
      </c>
      <c r="B109" s="188" t="s">
        <v>5440</v>
      </c>
      <c r="C109" s="198" t="s">
        <v>5442</v>
      </c>
      <c r="D109" s="189" t="s">
        <v>3852</v>
      </c>
      <c r="E109" s="190">
        <v>2</v>
      </c>
      <c r="F109" s="191"/>
      <c r="G109" s="192">
        <f t="shared" si="28"/>
        <v>0</v>
      </c>
      <c r="H109" s="191"/>
      <c r="I109" s="192">
        <f t="shared" si="29"/>
        <v>0</v>
      </c>
      <c r="J109" s="191"/>
      <c r="K109" s="192">
        <f t="shared" si="30"/>
        <v>0</v>
      </c>
      <c r="L109" s="192">
        <v>15</v>
      </c>
      <c r="M109" s="192">
        <f t="shared" si="31"/>
        <v>0</v>
      </c>
      <c r="N109" s="190">
        <v>0</v>
      </c>
      <c r="O109" s="190">
        <f t="shared" si="32"/>
        <v>0</v>
      </c>
      <c r="P109" s="190">
        <v>0</v>
      </c>
      <c r="Q109" s="190">
        <f t="shared" si="33"/>
        <v>0</v>
      </c>
      <c r="R109" s="192"/>
      <c r="S109" s="192" t="s">
        <v>760</v>
      </c>
      <c r="T109" s="193" t="s">
        <v>328</v>
      </c>
      <c r="U109" s="156">
        <v>0</v>
      </c>
      <c r="V109" s="156">
        <f t="shared" si="34"/>
        <v>0</v>
      </c>
      <c r="W109" s="156"/>
      <c r="X109" s="156" t="s">
        <v>5362</v>
      </c>
      <c r="Y109" s="145"/>
      <c r="Z109" s="145"/>
      <c r="AA109" s="145"/>
      <c r="AB109" s="145"/>
      <c r="AC109" s="145"/>
      <c r="AD109" s="145"/>
      <c r="AE109" s="145"/>
      <c r="AF109" s="145"/>
      <c r="AG109" s="145" t="s">
        <v>5443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87">
        <v>98</v>
      </c>
      <c r="B110" s="188" t="s">
        <v>5444</v>
      </c>
      <c r="C110" s="198" t="s">
        <v>5445</v>
      </c>
      <c r="D110" s="189" t="s">
        <v>3852</v>
      </c>
      <c r="E110" s="190">
        <v>1</v>
      </c>
      <c r="F110" s="191"/>
      <c r="G110" s="192">
        <f t="shared" si="28"/>
        <v>0</v>
      </c>
      <c r="H110" s="191"/>
      <c r="I110" s="192">
        <f t="shared" si="29"/>
        <v>0</v>
      </c>
      <c r="J110" s="191"/>
      <c r="K110" s="192">
        <f t="shared" si="30"/>
        <v>0</v>
      </c>
      <c r="L110" s="192">
        <v>15</v>
      </c>
      <c r="M110" s="192">
        <f t="shared" si="31"/>
        <v>0</v>
      </c>
      <c r="N110" s="190">
        <v>0</v>
      </c>
      <c r="O110" s="190">
        <f t="shared" si="32"/>
        <v>0</v>
      </c>
      <c r="P110" s="190">
        <v>0</v>
      </c>
      <c r="Q110" s="190">
        <f t="shared" si="33"/>
        <v>0</v>
      </c>
      <c r="R110" s="192"/>
      <c r="S110" s="192" t="s">
        <v>760</v>
      </c>
      <c r="T110" s="193" t="s">
        <v>328</v>
      </c>
      <c r="U110" s="156">
        <v>0</v>
      </c>
      <c r="V110" s="156">
        <f t="shared" si="34"/>
        <v>0</v>
      </c>
      <c r="W110" s="156"/>
      <c r="X110" s="156" t="s">
        <v>507</v>
      </c>
      <c r="Y110" s="145"/>
      <c r="Z110" s="145"/>
      <c r="AA110" s="145"/>
      <c r="AB110" s="145"/>
      <c r="AC110" s="145"/>
      <c r="AD110" s="145"/>
      <c r="AE110" s="145"/>
      <c r="AF110" s="145"/>
      <c r="AG110" s="145" t="s">
        <v>5257</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87">
        <v>99</v>
      </c>
      <c r="B111" s="188" t="s">
        <v>5446</v>
      </c>
      <c r="C111" s="198" t="s">
        <v>5447</v>
      </c>
      <c r="D111" s="189" t="s">
        <v>758</v>
      </c>
      <c r="E111" s="190">
        <v>3400</v>
      </c>
      <c r="F111" s="191"/>
      <c r="G111" s="192">
        <f t="shared" si="28"/>
        <v>0</v>
      </c>
      <c r="H111" s="191"/>
      <c r="I111" s="192">
        <f t="shared" si="29"/>
        <v>0</v>
      </c>
      <c r="J111" s="191"/>
      <c r="K111" s="192">
        <f t="shared" si="30"/>
        <v>0</v>
      </c>
      <c r="L111" s="192">
        <v>15</v>
      </c>
      <c r="M111" s="192">
        <f t="shared" si="31"/>
        <v>0</v>
      </c>
      <c r="N111" s="190">
        <v>0</v>
      </c>
      <c r="O111" s="190">
        <f t="shared" si="32"/>
        <v>0</v>
      </c>
      <c r="P111" s="190">
        <v>0</v>
      </c>
      <c r="Q111" s="190">
        <f t="shared" si="33"/>
        <v>0</v>
      </c>
      <c r="R111" s="192"/>
      <c r="S111" s="192" t="s">
        <v>760</v>
      </c>
      <c r="T111" s="193" t="s">
        <v>328</v>
      </c>
      <c r="U111" s="156">
        <v>0</v>
      </c>
      <c r="V111" s="156">
        <f t="shared" si="34"/>
        <v>0</v>
      </c>
      <c r="W111" s="156"/>
      <c r="X111" s="156" t="s">
        <v>507</v>
      </c>
      <c r="Y111" s="145"/>
      <c r="Z111" s="145"/>
      <c r="AA111" s="145"/>
      <c r="AB111" s="145"/>
      <c r="AC111" s="145"/>
      <c r="AD111" s="145"/>
      <c r="AE111" s="145"/>
      <c r="AF111" s="145"/>
      <c r="AG111" s="145" t="s">
        <v>5257</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100</v>
      </c>
      <c r="B112" s="188" t="s">
        <v>5448</v>
      </c>
      <c r="C112" s="198" t="s">
        <v>5449</v>
      </c>
      <c r="D112" s="189" t="s">
        <v>758</v>
      </c>
      <c r="E112" s="190">
        <v>3400</v>
      </c>
      <c r="F112" s="191"/>
      <c r="G112" s="192">
        <f t="shared" si="28"/>
        <v>0</v>
      </c>
      <c r="H112" s="191"/>
      <c r="I112" s="192">
        <f t="shared" si="29"/>
        <v>0</v>
      </c>
      <c r="J112" s="191"/>
      <c r="K112" s="192">
        <f t="shared" si="30"/>
        <v>0</v>
      </c>
      <c r="L112" s="192">
        <v>15</v>
      </c>
      <c r="M112" s="192">
        <f t="shared" si="31"/>
        <v>0</v>
      </c>
      <c r="N112" s="190">
        <v>0</v>
      </c>
      <c r="O112" s="190">
        <f t="shared" si="32"/>
        <v>0</v>
      </c>
      <c r="P112" s="190">
        <v>0</v>
      </c>
      <c r="Q112" s="190">
        <f t="shared" si="33"/>
        <v>0</v>
      </c>
      <c r="R112" s="192"/>
      <c r="S112" s="192" t="s">
        <v>760</v>
      </c>
      <c r="T112" s="193" t="s">
        <v>328</v>
      </c>
      <c r="U112" s="156">
        <v>0</v>
      </c>
      <c r="V112" s="156">
        <f t="shared" si="34"/>
        <v>0</v>
      </c>
      <c r="W112" s="156"/>
      <c r="X112" s="156" t="s">
        <v>507</v>
      </c>
      <c r="Y112" s="145"/>
      <c r="Z112" s="145"/>
      <c r="AA112" s="145"/>
      <c r="AB112" s="145"/>
      <c r="AC112" s="145"/>
      <c r="AD112" s="145"/>
      <c r="AE112" s="145"/>
      <c r="AF112" s="145"/>
      <c r="AG112" s="145" t="s">
        <v>5257</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87">
        <v>101</v>
      </c>
      <c r="B113" s="188" t="s">
        <v>5450</v>
      </c>
      <c r="C113" s="198" t="s">
        <v>5451</v>
      </c>
      <c r="D113" s="189" t="s">
        <v>758</v>
      </c>
      <c r="E113" s="190">
        <v>1330</v>
      </c>
      <c r="F113" s="191"/>
      <c r="G113" s="192">
        <f t="shared" si="28"/>
        <v>0</v>
      </c>
      <c r="H113" s="191"/>
      <c r="I113" s="192">
        <f t="shared" si="29"/>
        <v>0</v>
      </c>
      <c r="J113" s="191"/>
      <c r="K113" s="192">
        <f t="shared" si="30"/>
        <v>0</v>
      </c>
      <c r="L113" s="192">
        <v>15</v>
      </c>
      <c r="M113" s="192">
        <f t="shared" si="31"/>
        <v>0</v>
      </c>
      <c r="N113" s="190">
        <v>0</v>
      </c>
      <c r="O113" s="190">
        <f t="shared" si="32"/>
        <v>0</v>
      </c>
      <c r="P113" s="190">
        <v>0</v>
      </c>
      <c r="Q113" s="190">
        <f t="shared" si="33"/>
        <v>0</v>
      </c>
      <c r="R113" s="192"/>
      <c r="S113" s="192" t="s">
        <v>760</v>
      </c>
      <c r="T113" s="193" t="s">
        <v>328</v>
      </c>
      <c r="U113" s="156">
        <v>0</v>
      </c>
      <c r="V113" s="156">
        <f t="shared" si="34"/>
        <v>0</v>
      </c>
      <c r="W113" s="156"/>
      <c r="X113" s="156" t="s">
        <v>507</v>
      </c>
      <c r="Y113" s="145"/>
      <c r="Z113" s="145"/>
      <c r="AA113" s="145"/>
      <c r="AB113" s="145"/>
      <c r="AC113" s="145"/>
      <c r="AD113" s="145"/>
      <c r="AE113" s="145"/>
      <c r="AF113" s="145"/>
      <c r="AG113" s="145" t="s">
        <v>5257</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102</v>
      </c>
      <c r="B114" s="188" t="s">
        <v>5452</v>
      </c>
      <c r="C114" s="198" t="s">
        <v>5453</v>
      </c>
      <c r="D114" s="189" t="s">
        <v>758</v>
      </c>
      <c r="E114" s="190">
        <v>30</v>
      </c>
      <c r="F114" s="191"/>
      <c r="G114" s="192">
        <f t="shared" si="28"/>
        <v>0</v>
      </c>
      <c r="H114" s="191"/>
      <c r="I114" s="192">
        <f t="shared" si="29"/>
        <v>0</v>
      </c>
      <c r="J114" s="191"/>
      <c r="K114" s="192">
        <f t="shared" si="30"/>
        <v>0</v>
      </c>
      <c r="L114" s="192">
        <v>15</v>
      </c>
      <c r="M114" s="192">
        <f t="shared" si="31"/>
        <v>0</v>
      </c>
      <c r="N114" s="190">
        <v>0</v>
      </c>
      <c r="O114" s="190">
        <f t="shared" si="32"/>
        <v>0</v>
      </c>
      <c r="P114" s="190">
        <v>0</v>
      </c>
      <c r="Q114" s="190">
        <f t="shared" si="33"/>
        <v>0</v>
      </c>
      <c r="R114" s="192"/>
      <c r="S114" s="192" t="s">
        <v>760</v>
      </c>
      <c r="T114" s="193" t="s">
        <v>328</v>
      </c>
      <c r="U114" s="156">
        <v>0</v>
      </c>
      <c r="V114" s="156">
        <f t="shared" si="34"/>
        <v>0</v>
      </c>
      <c r="W114" s="156"/>
      <c r="X114" s="156" t="s">
        <v>507</v>
      </c>
      <c r="Y114" s="145"/>
      <c r="Z114" s="145"/>
      <c r="AA114" s="145"/>
      <c r="AB114" s="145"/>
      <c r="AC114" s="145"/>
      <c r="AD114" s="145"/>
      <c r="AE114" s="145"/>
      <c r="AF114" s="145"/>
      <c r="AG114" s="145" t="s">
        <v>5257</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103</v>
      </c>
      <c r="B115" s="188" t="s">
        <v>5454</v>
      </c>
      <c r="C115" s="198" t="s">
        <v>5455</v>
      </c>
      <c r="D115" s="189" t="s">
        <v>758</v>
      </c>
      <c r="E115" s="190">
        <v>30</v>
      </c>
      <c r="F115" s="191"/>
      <c r="G115" s="192">
        <f t="shared" si="28"/>
        <v>0</v>
      </c>
      <c r="H115" s="191"/>
      <c r="I115" s="192">
        <f t="shared" si="29"/>
        <v>0</v>
      </c>
      <c r="J115" s="191"/>
      <c r="K115" s="192">
        <f t="shared" si="30"/>
        <v>0</v>
      </c>
      <c r="L115" s="192">
        <v>15</v>
      </c>
      <c r="M115" s="192">
        <f t="shared" si="31"/>
        <v>0</v>
      </c>
      <c r="N115" s="190">
        <v>0</v>
      </c>
      <c r="O115" s="190">
        <f t="shared" si="32"/>
        <v>0</v>
      </c>
      <c r="P115" s="190">
        <v>0</v>
      </c>
      <c r="Q115" s="190">
        <f t="shared" si="33"/>
        <v>0</v>
      </c>
      <c r="R115" s="192"/>
      <c r="S115" s="192" t="s">
        <v>760</v>
      </c>
      <c r="T115" s="193" t="s">
        <v>328</v>
      </c>
      <c r="U115" s="156">
        <v>0</v>
      </c>
      <c r="V115" s="156">
        <f t="shared" si="34"/>
        <v>0</v>
      </c>
      <c r="W115" s="156"/>
      <c r="X115" s="156" t="s">
        <v>507</v>
      </c>
      <c r="Y115" s="145"/>
      <c r="Z115" s="145"/>
      <c r="AA115" s="145"/>
      <c r="AB115" s="145"/>
      <c r="AC115" s="145"/>
      <c r="AD115" s="145"/>
      <c r="AE115" s="145"/>
      <c r="AF115" s="145"/>
      <c r="AG115" s="145" t="s">
        <v>5257</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104</v>
      </c>
      <c r="B116" s="188" t="s">
        <v>5456</v>
      </c>
      <c r="C116" s="198" t="s">
        <v>5457</v>
      </c>
      <c r="D116" s="189" t="s">
        <v>3852</v>
      </c>
      <c r="E116" s="190">
        <v>30</v>
      </c>
      <c r="F116" s="191"/>
      <c r="G116" s="192">
        <f t="shared" si="28"/>
        <v>0</v>
      </c>
      <c r="H116" s="191"/>
      <c r="I116" s="192">
        <f t="shared" si="29"/>
        <v>0</v>
      </c>
      <c r="J116" s="191"/>
      <c r="K116" s="192">
        <f t="shared" si="30"/>
        <v>0</v>
      </c>
      <c r="L116" s="192">
        <v>15</v>
      </c>
      <c r="M116" s="192">
        <f t="shared" si="31"/>
        <v>0</v>
      </c>
      <c r="N116" s="190">
        <v>0</v>
      </c>
      <c r="O116" s="190">
        <f t="shared" si="32"/>
        <v>0</v>
      </c>
      <c r="P116" s="190">
        <v>0</v>
      </c>
      <c r="Q116" s="190">
        <f t="shared" si="33"/>
        <v>0</v>
      </c>
      <c r="R116" s="192"/>
      <c r="S116" s="192" t="s">
        <v>760</v>
      </c>
      <c r="T116" s="193" t="s">
        <v>328</v>
      </c>
      <c r="U116" s="156">
        <v>0</v>
      </c>
      <c r="V116" s="156">
        <f t="shared" si="34"/>
        <v>0</v>
      </c>
      <c r="W116" s="156"/>
      <c r="X116" s="156" t="s">
        <v>507</v>
      </c>
      <c r="Y116" s="145"/>
      <c r="Z116" s="145"/>
      <c r="AA116" s="145"/>
      <c r="AB116" s="145"/>
      <c r="AC116" s="145"/>
      <c r="AD116" s="145"/>
      <c r="AE116" s="145"/>
      <c r="AF116" s="145"/>
      <c r="AG116" s="145" t="s">
        <v>5257</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105</v>
      </c>
      <c r="B117" s="188" t="s">
        <v>5458</v>
      </c>
      <c r="C117" s="198" t="s">
        <v>5459</v>
      </c>
      <c r="D117" s="189" t="s">
        <v>3852</v>
      </c>
      <c r="E117" s="190">
        <v>2</v>
      </c>
      <c r="F117" s="191"/>
      <c r="G117" s="192">
        <f t="shared" si="28"/>
        <v>0</v>
      </c>
      <c r="H117" s="191"/>
      <c r="I117" s="192">
        <f t="shared" si="29"/>
        <v>0</v>
      </c>
      <c r="J117" s="191"/>
      <c r="K117" s="192">
        <f t="shared" si="30"/>
        <v>0</v>
      </c>
      <c r="L117" s="192">
        <v>15</v>
      </c>
      <c r="M117" s="192">
        <f t="shared" si="31"/>
        <v>0</v>
      </c>
      <c r="N117" s="190">
        <v>0</v>
      </c>
      <c r="O117" s="190">
        <f t="shared" si="32"/>
        <v>0</v>
      </c>
      <c r="P117" s="190">
        <v>0</v>
      </c>
      <c r="Q117" s="190">
        <f t="shared" si="33"/>
        <v>0</v>
      </c>
      <c r="R117" s="192"/>
      <c r="S117" s="192" t="s">
        <v>760</v>
      </c>
      <c r="T117" s="193" t="s">
        <v>328</v>
      </c>
      <c r="U117" s="156">
        <v>0</v>
      </c>
      <c r="V117" s="156">
        <f t="shared" si="34"/>
        <v>0</v>
      </c>
      <c r="W117" s="156"/>
      <c r="X117" s="156" t="s">
        <v>373</v>
      </c>
      <c r="Y117" s="145"/>
      <c r="Z117" s="145"/>
      <c r="AA117" s="145"/>
      <c r="AB117" s="145"/>
      <c r="AC117" s="145"/>
      <c r="AD117" s="145"/>
      <c r="AE117" s="145"/>
      <c r="AF117" s="145"/>
      <c r="AG117" s="145" t="s">
        <v>5260</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87">
        <v>106</v>
      </c>
      <c r="B118" s="188" t="s">
        <v>5460</v>
      </c>
      <c r="C118" s="198" t="s">
        <v>5461</v>
      </c>
      <c r="D118" s="189" t="s">
        <v>3852</v>
      </c>
      <c r="E118" s="190">
        <v>2</v>
      </c>
      <c r="F118" s="191"/>
      <c r="G118" s="192">
        <f t="shared" si="28"/>
        <v>0</v>
      </c>
      <c r="H118" s="191"/>
      <c r="I118" s="192">
        <f t="shared" si="29"/>
        <v>0</v>
      </c>
      <c r="J118" s="191"/>
      <c r="K118" s="192">
        <f t="shared" si="30"/>
        <v>0</v>
      </c>
      <c r="L118" s="192">
        <v>15</v>
      </c>
      <c r="M118" s="192">
        <f t="shared" si="31"/>
        <v>0</v>
      </c>
      <c r="N118" s="190">
        <v>0</v>
      </c>
      <c r="O118" s="190">
        <f t="shared" si="32"/>
        <v>0</v>
      </c>
      <c r="P118" s="190">
        <v>0</v>
      </c>
      <c r="Q118" s="190">
        <f t="shared" si="33"/>
        <v>0</v>
      </c>
      <c r="R118" s="192"/>
      <c r="S118" s="192" t="s">
        <v>760</v>
      </c>
      <c r="T118" s="193" t="s">
        <v>328</v>
      </c>
      <c r="U118" s="156">
        <v>0</v>
      </c>
      <c r="V118" s="156">
        <f t="shared" si="34"/>
        <v>0</v>
      </c>
      <c r="W118" s="156"/>
      <c r="X118" s="156" t="s">
        <v>507</v>
      </c>
      <c r="Y118" s="145"/>
      <c r="Z118" s="145"/>
      <c r="AA118" s="145"/>
      <c r="AB118" s="145"/>
      <c r="AC118" s="145"/>
      <c r="AD118" s="145"/>
      <c r="AE118" s="145"/>
      <c r="AF118" s="145"/>
      <c r="AG118" s="145" t="s">
        <v>5257</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87">
        <v>107</v>
      </c>
      <c r="B119" s="188" t="s">
        <v>5462</v>
      </c>
      <c r="C119" s="198" t="s">
        <v>5463</v>
      </c>
      <c r="D119" s="189" t="s">
        <v>3852</v>
      </c>
      <c r="E119" s="190">
        <v>3</v>
      </c>
      <c r="F119" s="191"/>
      <c r="G119" s="192">
        <f t="shared" si="28"/>
        <v>0</v>
      </c>
      <c r="H119" s="191"/>
      <c r="I119" s="192">
        <f t="shared" si="29"/>
        <v>0</v>
      </c>
      <c r="J119" s="191"/>
      <c r="K119" s="192">
        <f t="shared" si="30"/>
        <v>0</v>
      </c>
      <c r="L119" s="192">
        <v>15</v>
      </c>
      <c r="M119" s="192">
        <f t="shared" si="31"/>
        <v>0</v>
      </c>
      <c r="N119" s="190">
        <v>0</v>
      </c>
      <c r="O119" s="190">
        <f t="shared" si="32"/>
        <v>0</v>
      </c>
      <c r="P119" s="190">
        <v>0</v>
      </c>
      <c r="Q119" s="190">
        <f t="shared" si="33"/>
        <v>0</v>
      </c>
      <c r="R119" s="192"/>
      <c r="S119" s="192" t="s">
        <v>760</v>
      </c>
      <c r="T119" s="193" t="s">
        <v>328</v>
      </c>
      <c r="U119" s="156">
        <v>0</v>
      </c>
      <c r="V119" s="156">
        <f t="shared" si="34"/>
        <v>0</v>
      </c>
      <c r="W119" s="156"/>
      <c r="X119" s="156" t="s">
        <v>373</v>
      </c>
      <c r="Y119" s="145"/>
      <c r="Z119" s="145"/>
      <c r="AA119" s="145"/>
      <c r="AB119" s="145"/>
      <c r="AC119" s="145"/>
      <c r="AD119" s="145"/>
      <c r="AE119" s="145"/>
      <c r="AF119" s="145"/>
      <c r="AG119" s="145" t="s">
        <v>5260</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108</v>
      </c>
      <c r="B120" s="188" t="s">
        <v>5464</v>
      </c>
      <c r="C120" s="198" t="s">
        <v>5465</v>
      </c>
      <c r="D120" s="189" t="s">
        <v>3852</v>
      </c>
      <c r="E120" s="190">
        <v>5</v>
      </c>
      <c r="F120" s="191"/>
      <c r="G120" s="192">
        <f t="shared" si="28"/>
        <v>0</v>
      </c>
      <c r="H120" s="191"/>
      <c r="I120" s="192">
        <f t="shared" si="29"/>
        <v>0</v>
      </c>
      <c r="J120" s="191"/>
      <c r="K120" s="192">
        <f t="shared" si="30"/>
        <v>0</v>
      </c>
      <c r="L120" s="192">
        <v>15</v>
      </c>
      <c r="M120" s="192">
        <f t="shared" si="31"/>
        <v>0</v>
      </c>
      <c r="N120" s="190">
        <v>0</v>
      </c>
      <c r="O120" s="190">
        <f t="shared" si="32"/>
        <v>0</v>
      </c>
      <c r="P120" s="190">
        <v>0</v>
      </c>
      <c r="Q120" s="190">
        <f t="shared" si="33"/>
        <v>0</v>
      </c>
      <c r="R120" s="192"/>
      <c r="S120" s="192" t="s">
        <v>760</v>
      </c>
      <c r="T120" s="193" t="s">
        <v>328</v>
      </c>
      <c r="U120" s="156">
        <v>0</v>
      </c>
      <c r="V120" s="156">
        <f t="shared" si="34"/>
        <v>0</v>
      </c>
      <c r="W120" s="156"/>
      <c r="X120" s="156" t="s">
        <v>507</v>
      </c>
      <c r="Y120" s="145"/>
      <c r="Z120" s="145"/>
      <c r="AA120" s="145"/>
      <c r="AB120" s="145"/>
      <c r="AC120" s="145"/>
      <c r="AD120" s="145"/>
      <c r="AE120" s="145"/>
      <c r="AF120" s="145"/>
      <c r="AG120" s="145" t="s">
        <v>5257</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109</v>
      </c>
      <c r="B121" s="188" t="s">
        <v>5466</v>
      </c>
      <c r="C121" s="198" t="s">
        <v>5467</v>
      </c>
      <c r="D121" s="189" t="s">
        <v>3852</v>
      </c>
      <c r="E121" s="190">
        <v>5</v>
      </c>
      <c r="F121" s="191"/>
      <c r="G121" s="192">
        <f t="shared" si="28"/>
        <v>0</v>
      </c>
      <c r="H121" s="191"/>
      <c r="I121" s="192">
        <f t="shared" si="29"/>
        <v>0</v>
      </c>
      <c r="J121" s="191"/>
      <c r="K121" s="192">
        <f t="shared" si="30"/>
        <v>0</v>
      </c>
      <c r="L121" s="192">
        <v>15</v>
      </c>
      <c r="M121" s="192">
        <f t="shared" si="31"/>
        <v>0</v>
      </c>
      <c r="N121" s="190">
        <v>0</v>
      </c>
      <c r="O121" s="190">
        <f t="shared" si="32"/>
        <v>0</v>
      </c>
      <c r="P121" s="190">
        <v>0</v>
      </c>
      <c r="Q121" s="190">
        <f t="shared" si="33"/>
        <v>0</v>
      </c>
      <c r="R121" s="192"/>
      <c r="S121" s="192" t="s">
        <v>760</v>
      </c>
      <c r="T121" s="193" t="s">
        <v>328</v>
      </c>
      <c r="U121" s="156">
        <v>0</v>
      </c>
      <c r="V121" s="156">
        <f t="shared" si="34"/>
        <v>0</v>
      </c>
      <c r="W121" s="156"/>
      <c r="X121" s="156" t="s">
        <v>507</v>
      </c>
      <c r="Y121" s="145"/>
      <c r="Z121" s="145"/>
      <c r="AA121" s="145"/>
      <c r="AB121" s="145"/>
      <c r="AC121" s="145"/>
      <c r="AD121" s="145"/>
      <c r="AE121" s="145"/>
      <c r="AF121" s="145"/>
      <c r="AG121" s="145" t="s">
        <v>5257</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110</v>
      </c>
      <c r="B122" s="188" t="s">
        <v>5468</v>
      </c>
      <c r="C122" s="198" t="s">
        <v>5469</v>
      </c>
      <c r="D122" s="189" t="s">
        <v>3852</v>
      </c>
      <c r="E122" s="190">
        <v>5</v>
      </c>
      <c r="F122" s="191"/>
      <c r="G122" s="192">
        <f t="shared" si="28"/>
        <v>0</v>
      </c>
      <c r="H122" s="191"/>
      <c r="I122" s="192">
        <f t="shared" si="29"/>
        <v>0</v>
      </c>
      <c r="J122" s="191"/>
      <c r="K122" s="192">
        <f t="shared" si="30"/>
        <v>0</v>
      </c>
      <c r="L122" s="192">
        <v>15</v>
      </c>
      <c r="M122" s="192">
        <f t="shared" si="31"/>
        <v>0</v>
      </c>
      <c r="N122" s="190">
        <v>0</v>
      </c>
      <c r="O122" s="190">
        <f t="shared" si="32"/>
        <v>0</v>
      </c>
      <c r="P122" s="190">
        <v>0</v>
      </c>
      <c r="Q122" s="190">
        <f t="shared" si="33"/>
        <v>0</v>
      </c>
      <c r="R122" s="192"/>
      <c r="S122" s="192" t="s">
        <v>760</v>
      </c>
      <c r="T122" s="193" t="s">
        <v>328</v>
      </c>
      <c r="U122" s="156">
        <v>0</v>
      </c>
      <c r="V122" s="156">
        <f t="shared" si="34"/>
        <v>0</v>
      </c>
      <c r="W122" s="156"/>
      <c r="X122" s="156" t="s">
        <v>373</v>
      </c>
      <c r="Y122" s="145"/>
      <c r="Z122" s="145"/>
      <c r="AA122" s="145"/>
      <c r="AB122" s="145"/>
      <c r="AC122" s="145"/>
      <c r="AD122" s="145"/>
      <c r="AE122" s="145"/>
      <c r="AF122" s="145"/>
      <c r="AG122" s="145" t="s">
        <v>5260</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87">
        <v>111</v>
      </c>
      <c r="B123" s="188" t="s">
        <v>5470</v>
      </c>
      <c r="C123" s="198" t="s">
        <v>5329</v>
      </c>
      <c r="D123" s="189" t="s">
        <v>3852</v>
      </c>
      <c r="E123" s="190">
        <v>5</v>
      </c>
      <c r="F123" s="191"/>
      <c r="G123" s="192">
        <f t="shared" si="28"/>
        <v>0</v>
      </c>
      <c r="H123" s="191"/>
      <c r="I123" s="192">
        <f t="shared" si="29"/>
        <v>0</v>
      </c>
      <c r="J123" s="191"/>
      <c r="K123" s="192">
        <f t="shared" si="30"/>
        <v>0</v>
      </c>
      <c r="L123" s="192">
        <v>15</v>
      </c>
      <c r="M123" s="192">
        <f t="shared" si="31"/>
        <v>0</v>
      </c>
      <c r="N123" s="190">
        <v>0</v>
      </c>
      <c r="O123" s="190">
        <f t="shared" si="32"/>
        <v>0</v>
      </c>
      <c r="P123" s="190">
        <v>0</v>
      </c>
      <c r="Q123" s="190">
        <f t="shared" si="33"/>
        <v>0</v>
      </c>
      <c r="R123" s="192"/>
      <c r="S123" s="192" t="s">
        <v>760</v>
      </c>
      <c r="T123" s="193" t="s">
        <v>328</v>
      </c>
      <c r="U123" s="156">
        <v>0</v>
      </c>
      <c r="V123" s="156">
        <f t="shared" si="34"/>
        <v>0</v>
      </c>
      <c r="W123" s="156"/>
      <c r="X123" s="156" t="s">
        <v>507</v>
      </c>
      <c r="Y123" s="145"/>
      <c r="Z123" s="145"/>
      <c r="AA123" s="145"/>
      <c r="AB123" s="145"/>
      <c r="AC123" s="145"/>
      <c r="AD123" s="145"/>
      <c r="AE123" s="145"/>
      <c r="AF123" s="145"/>
      <c r="AG123" s="145" t="s">
        <v>5257</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79"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87">
        <v>112</v>
      </c>
      <c r="B125" s="188" t="s">
        <v>5471</v>
      </c>
      <c r="C125" s="198" t="s">
        <v>5472</v>
      </c>
      <c r="D125" s="189" t="s">
        <v>3852</v>
      </c>
      <c r="E125" s="190">
        <v>1</v>
      </c>
      <c r="F125" s="191"/>
      <c r="G125" s="192">
        <f t="shared" ref="G125:G131" si="35">ROUND(E125*F125,2)</f>
        <v>0</v>
      </c>
      <c r="H125" s="191"/>
      <c r="I125" s="192">
        <f t="shared" ref="I125:I131" si="36">ROUND(E125*H125,2)</f>
        <v>0</v>
      </c>
      <c r="J125" s="191"/>
      <c r="K125" s="192">
        <f t="shared" ref="K125:K131" si="37">ROUND(E125*J125,2)</f>
        <v>0</v>
      </c>
      <c r="L125" s="192">
        <v>15</v>
      </c>
      <c r="M125" s="192">
        <f t="shared" ref="M125:M131" si="38">G125*(1+L125/100)</f>
        <v>0</v>
      </c>
      <c r="N125" s="190">
        <v>0</v>
      </c>
      <c r="O125" s="190">
        <f t="shared" ref="O125:O131" si="39">ROUND(E125*N125,2)</f>
        <v>0</v>
      </c>
      <c r="P125" s="190">
        <v>0</v>
      </c>
      <c r="Q125" s="190">
        <f t="shared" ref="Q125:Q131" si="40">ROUND(E125*P125,2)</f>
        <v>0</v>
      </c>
      <c r="R125" s="192"/>
      <c r="S125" s="192" t="s">
        <v>760</v>
      </c>
      <c r="T125" s="193" t="s">
        <v>328</v>
      </c>
      <c r="U125" s="156">
        <v>0</v>
      </c>
      <c r="V125" s="156">
        <f t="shared" ref="V125:V131" si="41">ROUND(E125*U125,2)</f>
        <v>0</v>
      </c>
      <c r="W125" s="156"/>
      <c r="X125" s="156" t="s">
        <v>507</v>
      </c>
      <c r="Y125" s="145"/>
      <c r="Z125" s="145"/>
      <c r="AA125" s="145"/>
      <c r="AB125" s="145"/>
      <c r="AC125" s="145"/>
      <c r="AD125" s="145"/>
      <c r="AE125" s="145"/>
      <c r="AF125" s="145"/>
      <c r="AG125" s="145" t="s">
        <v>5257</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87">
        <v>113</v>
      </c>
      <c r="B126" s="188" t="s">
        <v>5473</v>
      </c>
      <c r="C126" s="198" t="s">
        <v>5474</v>
      </c>
      <c r="D126" s="189" t="s">
        <v>3852</v>
      </c>
      <c r="E126" s="190">
        <v>15</v>
      </c>
      <c r="F126" s="191"/>
      <c r="G126" s="192">
        <f t="shared" si="35"/>
        <v>0</v>
      </c>
      <c r="H126" s="191"/>
      <c r="I126" s="192">
        <f t="shared" si="36"/>
        <v>0</v>
      </c>
      <c r="J126" s="191"/>
      <c r="K126" s="192">
        <f t="shared" si="37"/>
        <v>0</v>
      </c>
      <c r="L126" s="192">
        <v>15</v>
      </c>
      <c r="M126" s="192">
        <f t="shared" si="38"/>
        <v>0</v>
      </c>
      <c r="N126" s="190">
        <v>0</v>
      </c>
      <c r="O126" s="190">
        <f t="shared" si="39"/>
        <v>0</v>
      </c>
      <c r="P126" s="190">
        <v>0</v>
      </c>
      <c r="Q126" s="190">
        <f t="shared" si="40"/>
        <v>0</v>
      </c>
      <c r="R126" s="192"/>
      <c r="S126" s="192" t="s">
        <v>760</v>
      </c>
      <c r="T126" s="193" t="s">
        <v>328</v>
      </c>
      <c r="U126" s="156">
        <v>0</v>
      </c>
      <c r="V126" s="156">
        <f t="shared" si="41"/>
        <v>0</v>
      </c>
      <c r="W126" s="156"/>
      <c r="X126" s="156" t="s">
        <v>507</v>
      </c>
      <c r="Y126" s="145"/>
      <c r="Z126" s="145"/>
      <c r="AA126" s="145"/>
      <c r="AB126" s="145"/>
      <c r="AC126" s="145"/>
      <c r="AD126" s="145"/>
      <c r="AE126" s="145"/>
      <c r="AF126" s="145"/>
      <c r="AG126" s="145" t="s">
        <v>5257</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114</v>
      </c>
      <c r="B127" s="188" t="s">
        <v>5475</v>
      </c>
      <c r="C127" s="198" t="s">
        <v>5476</v>
      </c>
      <c r="D127" s="189" t="s">
        <v>3852</v>
      </c>
      <c r="E127" s="190">
        <v>15</v>
      </c>
      <c r="F127" s="191"/>
      <c r="G127" s="192">
        <f t="shared" si="35"/>
        <v>0</v>
      </c>
      <c r="H127" s="191"/>
      <c r="I127" s="192">
        <f t="shared" si="36"/>
        <v>0</v>
      </c>
      <c r="J127" s="191"/>
      <c r="K127" s="192">
        <f t="shared" si="37"/>
        <v>0</v>
      </c>
      <c r="L127" s="192">
        <v>15</v>
      </c>
      <c r="M127" s="192">
        <f t="shared" si="38"/>
        <v>0</v>
      </c>
      <c r="N127" s="190">
        <v>0</v>
      </c>
      <c r="O127" s="190">
        <f t="shared" si="39"/>
        <v>0</v>
      </c>
      <c r="P127" s="190">
        <v>0</v>
      </c>
      <c r="Q127" s="190">
        <f t="shared" si="40"/>
        <v>0</v>
      </c>
      <c r="R127" s="192"/>
      <c r="S127" s="192" t="s">
        <v>760</v>
      </c>
      <c r="T127" s="193" t="s">
        <v>328</v>
      </c>
      <c r="U127" s="156">
        <v>0</v>
      </c>
      <c r="V127" s="156">
        <f t="shared" si="41"/>
        <v>0</v>
      </c>
      <c r="W127" s="156"/>
      <c r="X127" s="156" t="s">
        <v>373</v>
      </c>
      <c r="Y127" s="145"/>
      <c r="Z127" s="145"/>
      <c r="AA127" s="145"/>
      <c r="AB127" s="145"/>
      <c r="AC127" s="145"/>
      <c r="AD127" s="145"/>
      <c r="AE127" s="145"/>
      <c r="AF127" s="145"/>
      <c r="AG127" s="145" t="s">
        <v>5260</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115</v>
      </c>
      <c r="B128" s="188" t="s">
        <v>5477</v>
      </c>
      <c r="C128" s="198" t="s">
        <v>5478</v>
      </c>
      <c r="D128" s="189" t="s">
        <v>4426</v>
      </c>
      <c r="E128" s="190">
        <v>15</v>
      </c>
      <c r="F128" s="191"/>
      <c r="G128" s="192">
        <f t="shared" si="35"/>
        <v>0</v>
      </c>
      <c r="H128" s="191"/>
      <c r="I128" s="192">
        <f t="shared" si="36"/>
        <v>0</v>
      </c>
      <c r="J128" s="191"/>
      <c r="K128" s="192">
        <f t="shared" si="37"/>
        <v>0</v>
      </c>
      <c r="L128" s="192">
        <v>15</v>
      </c>
      <c r="M128" s="192">
        <f t="shared" si="38"/>
        <v>0</v>
      </c>
      <c r="N128" s="190">
        <v>0</v>
      </c>
      <c r="O128" s="190">
        <f t="shared" si="39"/>
        <v>0</v>
      </c>
      <c r="P128" s="190">
        <v>0</v>
      </c>
      <c r="Q128" s="190">
        <f t="shared" si="40"/>
        <v>0</v>
      </c>
      <c r="R128" s="192"/>
      <c r="S128" s="192" t="s">
        <v>760</v>
      </c>
      <c r="T128" s="193" t="s">
        <v>328</v>
      </c>
      <c r="U128" s="156">
        <v>0</v>
      </c>
      <c r="V128" s="156">
        <f t="shared" si="41"/>
        <v>0</v>
      </c>
      <c r="W128" s="156"/>
      <c r="X128" s="156" t="s">
        <v>373</v>
      </c>
      <c r="Y128" s="145"/>
      <c r="Z128" s="145"/>
      <c r="AA128" s="145"/>
      <c r="AB128" s="145"/>
      <c r="AC128" s="145"/>
      <c r="AD128" s="145"/>
      <c r="AE128" s="145"/>
      <c r="AF128" s="145"/>
      <c r="AG128" s="145" t="s">
        <v>5260</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116</v>
      </c>
      <c r="B129" s="188" t="s">
        <v>5479</v>
      </c>
      <c r="C129" s="198" t="s">
        <v>5480</v>
      </c>
      <c r="D129" s="189" t="s">
        <v>4426</v>
      </c>
      <c r="E129" s="190">
        <v>32</v>
      </c>
      <c r="F129" s="191"/>
      <c r="G129" s="192">
        <f t="shared" si="35"/>
        <v>0</v>
      </c>
      <c r="H129" s="191"/>
      <c r="I129" s="192">
        <f t="shared" si="36"/>
        <v>0</v>
      </c>
      <c r="J129" s="191"/>
      <c r="K129" s="192">
        <f t="shared" si="37"/>
        <v>0</v>
      </c>
      <c r="L129" s="192">
        <v>15</v>
      </c>
      <c r="M129" s="192">
        <f t="shared" si="38"/>
        <v>0</v>
      </c>
      <c r="N129" s="190">
        <v>0</v>
      </c>
      <c r="O129" s="190">
        <f t="shared" si="39"/>
        <v>0</v>
      </c>
      <c r="P129" s="190">
        <v>0</v>
      </c>
      <c r="Q129" s="190">
        <f t="shared" si="40"/>
        <v>0</v>
      </c>
      <c r="R129" s="192"/>
      <c r="S129" s="192" t="s">
        <v>760</v>
      </c>
      <c r="T129" s="193" t="s">
        <v>328</v>
      </c>
      <c r="U129" s="156">
        <v>0</v>
      </c>
      <c r="V129" s="156">
        <f t="shared" si="41"/>
        <v>0</v>
      </c>
      <c r="W129" s="156"/>
      <c r="X129" s="156" t="s">
        <v>373</v>
      </c>
      <c r="Y129" s="145"/>
      <c r="Z129" s="145"/>
      <c r="AA129" s="145"/>
      <c r="AB129" s="145"/>
      <c r="AC129" s="145"/>
      <c r="AD129" s="145"/>
      <c r="AE129" s="145"/>
      <c r="AF129" s="145"/>
      <c r="AG129" s="145" t="s">
        <v>5260</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87">
        <v>117</v>
      </c>
      <c r="B130" s="188" t="s">
        <v>5481</v>
      </c>
      <c r="C130" s="198" t="s">
        <v>5349</v>
      </c>
      <c r="D130" s="189" t="s">
        <v>4426</v>
      </c>
      <c r="E130" s="190">
        <v>8</v>
      </c>
      <c r="F130" s="191"/>
      <c r="G130" s="192">
        <f t="shared" si="35"/>
        <v>0</v>
      </c>
      <c r="H130" s="191"/>
      <c r="I130" s="192">
        <f t="shared" si="36"/>
        <v>0</v>
      </c>
      <c r="J130" s="191"/>
      <c r="K130" s="192">
        <f t="shared" si="37"/>
        <v>0</v>
      </c>
      <c r="L130" s="192">
        <v>15</v>
      </c>
      <c r="M130" s="192">
        <f t="shared" si="38"/>
        <v>0</v>
      </c>
      <c r="N130" s="190">
        <v>0</v>
      </c>
      <c r="O130" s="190">
        <f t="shared" si="39"/>
        <v>0</v>
      </c>
      <c r="P130" s="190">
        <v>0</v>
      </c>
      <c r="Q130" s="190">
        <f t="shared" si="40"/>
        <v>0</v>
      </c>
      <c r="R130" s="192"/>
      <c r="S130" s="192" t="s">
        <v>760</v>
      </c>
      <c r="T130" s="193" t="s">
        <v>328</v>
      </c>
      <c r="U130" s="156">
        <v>0</v>
      </c>
      <c r="V130" s="156">
        <f t="shared" si="41"/>
        <v>0</v>
      </c>
      <c r="W130" s="156"/>
      <c r="X130" s="156" t="s">
        <v>373</v>
      </c>
      <c r="Y130" s="145"/>
      <c r="Z130" s="145"/>
      <c r="AA130" s="145"/>
      <c r="AB130" s="145"/>
      <c r="AC130" s="145"/>
      <c r="AD130" s="145"/>
      <c r="AE130" s="145"/>
      <c r="AF130" s="145"/>
      <c r="AG130" s="145" t="s">
        <v>5260</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5482</v>
      </c>
      <c r="C131" s="180" t="s">
        <v>5329</v>
      </c>
      <c r="D131" s="173" t="s">
        <v>4924</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760</v>
      </c>
      <c r="T131" s="177" t="s">
        <v>328</v>
      </c>
      <c r="U131" s="156">
        <v>0</v>
      </c>
      <c r="V131" s="156">
        <f t="shared" si="41"/>
        <v>0</v>
      </c>
      <c r="W131" s="156"/>
      <c r="X131" s="156" t="s">
        <v>507</v>
      </c>
      <c r="Y131" s="145"/>
      <c r="Z131" s="145"/>
      <c r="AA131" s="145"/>
      <c r="AB131" s="145"/>
      <c r="AC131" s="145"/>
      <c r="AD131" s="145"/>
      <c r="AE131" s="145"/>
      <c r="AF131" s="145"/>
      <c r="AG131" s="145" t="s">
        <v>5257</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82"/>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83"/>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365</v>
      </c>
    </row>
    <row r="134" spans="1:60" x14ac:dyDescent="0.25">
      <c r="C134" s="184"/>
      <c r="D134" s="10"/>
      <c r="AG134" t="s">
        <v>367</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5vNLBIy7vk91iy+OkhHgJcFaIqUaT9rTbVmnPEv3jZjXLDxF5MTL+AZJkKtItqb4/RDzQeJCxRHV5oeI7689A==" saltValue="znLyP+72KGfl9jDt3LT4Q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FDA2-F3B4-4384-ADAB-A73B45E139D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79" t="s">
        <v>272</v>
      </c>
      <c r="D8" s="166"/>
      <c r="E8" s="167"/>
      <c r="F8" s="168"/>
      <c r="G8" s="168">
        <f>SUMIF(AG9:AG42,"&lt;&gt;NOR",G9:G42)</f>
        <v>0</v>
      </c>
      <c r="H8" s="168"/>
      <c r="I8" s="168">
        <f>SUM(I9:I42)</f>
        <v>0</v>
      </c>
      <c r="J8" s="168"/>
      <c r="K8" s="168">
        <f>SUM(K9:K42)</f>
        <v>0</v>
      </c>
      <c r="L8" s="168"/>
      <c r="M8" s="168">
        <f>SUM(M9:M42)</f>
        <v>0</v>
      </c>
      <c r="N8" s="167"/>
      <c r="O8" s="167">
        <f>SUM(O9:O42)</f>
        <v>6.14</v>
      </c>
      <c r="P8" s="167"/>
      <c r="Q8" s="167">
        <f>SUM(Q9:Q42)</f>
        <v>0</v>
      </c>
      <c r="R8" s="168"/>
      <c r="S8" s="168"/>
      <c r="T8" s="169"/>
      <c r="U8" s="163"/>
      <c r="V8" s="163">
        <f>SUM(V9:V42)</f>
        <v>2962.62</v>
      </c>
      <c r="W8" s="163"/>
      <c r="X8" s="163"/>
      <c r="AG8" t="s">
        <v>323</v>
      </c>
    </row>
    <row r="9" spans="1:60" outlineLevel="1" x14ac:dyDescent="0.25">
      <c r="A9" s="187">
        <v>1</v>
      </c>
      <c r="B9" s="188" t="s">
        <v>5483</v>
      </c>
      <c r="C9" s="198" t="s">
        <v>5484</v>
      </c>
      <c r="D9" s="189" t="s">
        <v>758</v>
      </c>
      <c r="E9" s="190">
        <v>1800</v>
      </c>
      <c r="F9" s="191"/>
      <c r="G9" s="192">
        <f>ROUND(E9*F9,2)</f>
        <v>0</v>
      </c>
      <c r="H9" s="191"/>
      <c r="I9" s="192">
        <f>ROUND(E9*H9,2)</f>
        <v>0</v>
      </c>
      <c r="J9" s="191"/>
      <c r="K9" s="192">
        <f>ROUND(E9*J9,2)</f>
        <v>0</v>
      </c>
      <c r="L9" s="192">
        <v>15</v>
      </c>
      <c r="M9" s="192">
        <f>G9*(1+L9/100)</f>
        <v>0</v>
      </c>
      <c r="N9" s="190">
        <v>0</v>
      </c>
      <c r="O9" s="190">
        <f>ROUND(E9*N9,2)</f>
        <v>0</v>
      </c>
      <c r="P9" s="190">
        <v>0</v>
      </c>
      <c r="Q9" s="190">
        <f>ROUND(E9*P9,2)</f>
        <v>0</v>
      </c>
      <c r="R9" s="192"/>
      <c r="S9" s="192" t="s">
        <v>760</v>
      </c>
      <c r="T9" s="193" t="s">
        <v>1437</v>
      </c>
      <c r="U9" s="156">
        <v>5.3330000000000002E-2</v>
      </c>
      <c r="V9" s="156">
        <f>ROUND(E9*U9,2)</f>
        <v>95.99</v>
      </c>
      <c r="W9" s="156"/>
      <c r="X9" s="156" t="s">
        <v>373</v>
      </c>
      <c r="Y9" s="145"/>
      <c r="Z9" s="145"/>
      <c r="AA9" s="145"/>
      <c r="AB9" s="145"/>
      <c r="AC9" s="145"/>
      <c r="AD9" s="145"/>
      <c r="AE9" s="145"/>
      <c r="AF9" s="145"/>
      <c r="AG9" s="145" t="s">
        <v>5260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5485</v>
      </c>
      <c r="C10" s="198" t="s">
        <v>5486</v>
      </c>
      <c r="D10" s="189" t="s">
        <v>758</v>
      </c>
      <c r="E10" s="190">
        <v>1800</v>
      </c>
      <c r="F10" s="191"/>
      <c r="G10" s="192">
        <f>ROUND(E10*F10,2)</f>
        <v>0</v>
      </c>
      <c r="H10" s="191"/>
      <c r="I10" s="192">
        <f>ROUND(E10*H10,2)</f>
        <v>0</v>
      </c>
      <c r="J10" s="191"/>
      <c r="K10" s="192">
        <f>ROUND(E10*J10,2)</f>
        <v>0</v>
      </c>
      <c r="L10" s="192">
        <v>15</v>
      </c>
      <c r="M10" s="192">
        <f>G10*(1+L10/100)</f>
        <v>0</v>
      </c>
      <c r="N10" s="190">
        <v>0</v>
      </c>
      <c r="O10" s="190">
        <f>ROUND(E10*N10,2)</f>
        <v>0</v>
      </c>
      <c r="P10" s="190">
        <v>0</v>
      </c>
      <c r="Q10" s="190">
        <f>ROUND(E10*P10,2)</f>
        <v>0</v>
      </c>
      <c r="R10" s="192"/>
      <c r="S10" s="192" t="s">
        <v>760</v>
      </c>
      <c r="T10" s="193" t="s">
        <v>328</v>
      </c>
      <c r="U10" s="156">
        <v>0</v>
      </c>
      <c r="V10" s="156">
        <f>ROUND(E10*U10,2)</f>
        <v>0</v>
      </c>
      <c r="W10" s="156"/>
      <c r="X10" s="156" t="s">
        <v>507</v>
      </c>
      <c r="Y10" s="145"/>
      <c r="Z10" s="145"/>
      <c r="AA10" s="145"/>
      <c r="AB10" s="145"/>
      <c r="AC10" s="145"/>
      <c r="AD10" s="145"/>
      <c r="AE10" s="145"/>
      <c r="AF10" s="145"/>
      <c r="AG10" s="145" t="s">
        <v>508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5487</v>
      </c>
      <c r="C11" s="180" t="s">
        <v>5488</v>
      </c>
      <c r="D11" s="173" t="s">
        <v>758</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760</v>
      </c>
      <c r="T11" s="177" t="s">
        <v>1437</v>
      </c>
      <c r="U11" s="156">
        <v>8.1000000000000003E-2</v>
      </c>
      <c r="V11" s="156">
        <f>ROUND(E11*U11,2)</f>
        <v>31.59</v>
      </c>
      <c r="W11" s="156"/>
      <c r="X11" s="156" t="s">
        <v>373</v>
      </c>
      <c r="Y11" s="145"/>
      <c r="Z11" s="145"/>
      <c r="AA11" s="145"/>
      <c r="AB11" s="145"/>
      <c r="AC11" s="145"/>
      <c r="AD11" s="145"/>
      <c r="AE11" s="145"/>
      <c r="AF11" s="145"/>
      <c r="AG11" s="145" t="s">
        <v>374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5489</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4</v>
      </c>
      <c r="B13" s="188" t="s">
        <v>5490</v>
      </c>
      <c r="C13" s="198" t="s">
        <v>5491</v>
      </c>
      <c r="D13" s="189" t="s">
        <v>758</v>
      </c>
      <c r="E13" s="190">
        <v>200</v>
      </c>
      <c r="F13" s="191"/>
      <c r="G13" s="192">
        <f t="shared" ref="G13:G42" si="0">ROUND(E13*F13,2)</f>
        <v>0</v>
      </c>
      <c r="H13" s="191"/>
      <c r="I13" s="192">
        <f t="shared" ref="I13:I42" si="1">ROUND(E13*H13,2)</f>
        <v>0</v>
      </c>
      <c r="J13" s="191"/>
      <c r="K13" s="192">
        <f t="shared" ref="K13:K42" si="2">ROUND(E13*J13,2)</f>
        <v>0</v>
      </c>
      <c r="L13" s="192">
        <v>15</v>
      </c>
      <c r="M13" s="192">
        <f t="shared" ref="M13:M42" si="3">G13*(1+L13/100)</f>
        <v>0</v>
      </c>
      <c r="N13" s="190">
        <v>6.9999999999999994E-5</v>
      </c>
      <c r="O13" s="190">
        <f t="shared" ref="O13:O42" si="4">ROUND(E13*N13,2)</f>
        <v>0.01</v>
      </c>
      <c r="P13" s="190">
        <v>0</v>
      </c>
      <c r="Q13" s="190">
        <f t="shared" ref="Q13:Q42" si="5">ROUND(E13*P13,2)</f>
        <v>0</v>
      </c>
      <c r="R13" s="192"/>
      <c r="S13" s="192" t="s">
        <v>760</v>
      </c>
      <c r="T13" s="193" t="s">
        <v>328</v>
      </c>
      <c r="U13" s="156">
        <v>0</v>
      </c>
      <c r="V13" s="156">
        <f t="shared" ref="V13:V42" si="6">ROUND(E13*U13,2)</f>
        <v>0</v>
      </c>
      <c r="W13" s="156"/>
      <c r="X13" s="156" t="s">
        <v>507</v>
      </c>
      <c r="Y13" s="145"/>
      <c r="Z13" s="145"/>
      <c r="AA13" s="145"/>
      <c r="AB13" s="145"/>
      <c r="AC13" s="145"/>
      <c r="AD13" s="145"/>
      <c r="AE13" s="145"/>
      <c r="AF13" s="145"/>
      <c r="AG13" s="145" t="s">
        <v>508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5</v>
      </c>
      <c r="B14" s="188" t="s">
        <v>5492</v>
      </c>
      <c r="C14" s="198" t="s">
        <v>5493</v>
      </c>
      <c r="D14" s="189" t="s">
        <v>758</v>
      </c>
      <c r="E14" s="190">
        <v>190</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508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6</v>
      </c>
      <c r="B15" s="188" t="s">
        <v>5494</v>
      </c>
      <c r="C15" s="198" t="s">
        <v>5495</v>
      </c>
      <c r="D15" s="189" t="s">
        <v>758</v>
      </c>
      <c r="E15" s="190">
        <v>1800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1437</v>
      </c>
      <c r="U15" s="156">
        <v>4.4999999999999998E-2</v>
      </c>
      <c r="V15" s="156">
        <f t="shared" si="6"/>
        <v>81</v>
      </c>
      <c r="W15" s="156"/>
      <c r="X15" s="156" t="s">
        <v>373</v>
      </c>
      <c r="Y15" s="145"/>
      <c r="Z15" s="145"/>
      <c r="AA15" s="145"/>
      <c r="AB15" s="145"/>
      <c r="AC15" s="145"/>
      <c r="AD15" s="145"/>
      <c r="AE15" s="145"/>
      <c r="AF15" s="145"/>
      <c r="AG15" s="145" t="s">
        <v>5260</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5496</v>
      </c>
      <c r="C16" s="198" t="s">
        <v>5497</v>
      </c>
      <c r="D16" s="189" t="s">
        <v>758</v>
      </c>
      <c r="E16" s="190">
        <v>1800</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t="s">
        <v>506</v>
      </c>
      <c r="S16" s="192" t="s">
        <v>327</v>
      </c>
      <c r="T16" s="193" t="s">
        <v>327</v>
      </c>
      <c r="U16" s="156">
        <v>0</v>
      </c>
      <c r="V16" s="156">
        <f t="shared" si="6"/>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8</v>
      </c>
      <c r="B17" s="188" t="s">
        <v>5498</v>
      </c>
      <c r="C17" s="198" t="s">
        <v>5499</v>
      </c>
      <c r="D17" s="189" t="s">
        <v>758</v>
      </c>
      <c r="E17" s="190">
        <v>750</v>
      </c>
      <c r="F17" s="191"/>
      <c r="G17" s="192">
        <f t="shared" si="0"/>
        <v>0</v>
      </c>
      <c r="H17" s="191"/>
      <c r="I17" s="192">
        <f t="shared" si="1"/>
        <v>0</v>
      </c>
      <c r="J17" s="191"/>
      <c r="K17" s="192">
        <f t="shared" si="2"/>
        <v>0</v>
      </c>
      <c r="L17" s="192">
        <v>15</v>
      </c>
      <c r="M17" s="192">
        <f t="shared" si="3"/>
        <v>0</v>
      </c>
      <c r="N17" s="190">
        <v>1.3999999999999999E-4</v>
      </c>
      <c r="O17" s="190">
        <f t="shared" si="4"/>
        <v>0.11</v>
      </c>
      <c r="P17" s="190">
        <v>0</v>
      </c>
      <c r="Q17" s="190">
        <f t="shared" si="5"/>
        <v>0</v>
      </c>
      <c r="R17" s="192" t="s">
        <v>269</v>
      </c>
      <c r="S17" s="192" t="s">
        <v>327</v>
      </c>
      <c r="T17" s="193" t="s">
        <v>327</v>
      </c>
      <c r="U17" s="156">
        <v>9.955E-2</v>
      </c>
      <c r="V17" s="156">
        <f t="shared" si="6"/>
        <v>74.66</v>
      </c>
      <c r="W17" s="156"/>
      <c r="X17" s="156" t="s">
        <v>373</v>
      </c>
      <c r="Y17" s="145"/>
      <c r="Z17" s="145"/>
      <c r="AA17" s="145"/>
      <c r="AB17" s="145"/>
      <c r="AC17" s="145"/>
      <c r="AD17" s="145"/>
      <c r="AE17" s="145"/>
      <c r="AF17" s="145"/>
      <c r="AG17" s="145" t="s">
        <v>5260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9</v>
      </c>
      <c r="B18" s="188" t="s">
        <v>5500</v>
      </c>
      <c r="C18" s="198" t="s">
        <v>5501</v>
      </c>
      <c r="D18" s="189" t="s">
        <v>758</v>
      </c>
      <c r="E18" s="190">
        <v>1700</v>
      </c>
      <c r="F18" s="191"/>
      <c r="G18" s="192">
        <f t="shared" si="0"/>
        <v>0</v>
      </c>
      <c r="H18" s="191"/>
      <c r="I18" s="192">
        <f t="shared" si="1"/>
        <v>0</v>
      </c>
      <c r="J18" s="191"/>
      <c r="K18" s="192">
        <f t="shared" si="2"/>
        <v>0</v>
      </c>
      <c r="L18" s="192">
        <v>15</v>
      </c>
      <c r="M18" s="192">
        <f t="shared" si="3"/>
        <v>0</v>
      </c>
      <c r="N18" s="190">
        <v>1.6000000000000001E-4</v>
      </c>
      <c r="O18" s="190">
        <f t="shared" si="4"/>
        <v>0.27</v>
      </c>
      <c r="P18" s="190">
        <v>0</v>
      </c>
      <c r="Q18" s="190">
        <f t="shared" si="5"/>
        <v>0</v>
      </c>
      <c r="R18" s="192" t="s">
        <v>269</v>
      </c>
      <c r="S18" s="192" t="s">
        <v>327</v>
      </c>
      <c r="T18" s="193" t="s">
        <v>327</v>
      </c>
      <c r="U18" s="156">
        <v>9.955E-2</v>
      </c>
      <c r="V18" s="156">
        <f t="shared" si="6"/>
        <v>169.24</v>
      </c>
      <c r="W18" s="156"/>
      <c r="X18" s="156" t="s">
        <v>373</v>
      </c>
      <c r="Y18" s="145"/>
      <c r="Z18" s="145"/>
      <c r="AA18" s="145"/>
      <c r="AB18" s="145"/>
      <c r="AC18" s="145"/>
      <c r="AD18" s="145"/>
      <c r="AE18" s="145"/>
      <c r="AF18" s="145"/>
      <c r="AG18" s="145" t="s">
        <v>374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87">
        <v>10</v>
      </c>
      <c r="B19" s="188" t="s">
        <v>5502</v>
      </c>
      <c r="C19" s="198" t="s">
        <v>5503</v>
      </c>
      <c r="D19" s="189" t="s">
        <v>758</v>
      </c>
      <c r="E19" s="190">
        <v>6700</v>
      </c>
      <c r="F19" s="191"/>
      <c r="G19" s="192">
        <f t="shared" si="0"/>
        <v>0</v>
      </c>
      <c r="H19" s="191"/>
      <c r="I19" s="192">
        <f t="shared" si="1"/>
        <v>0</v>
      </c>
      <c r="J19" s="191"/>
      <c r="K19" s="192">
        <f t="shared" si="2"/>
        <v>0</v>
      </c>
      <c r="L19" s="192">
        <v>15</v>
      </c>
      <c r="M19" s="192">
        <f t="shared" si="3"/>
        <v>0</v>
      </c>
      <c r="N19" s="190">
        <v>1.3999999999999999E-4</v>
      </c>
      <c r="O19" s="190">
        <f t="shared" si="4"/>
        <v>0.94</v>
      </c>
      <c r="P19" s="190">
        <v>0</v>
      </c>
      <c r="Q19" s="190">
        <f t="shared" si="5"/>
        <v>0</v>
      </c>
      <c r="R19" s="192" t="s">
        <v>269</v>
      </c>
      <c r="S19" s="192" t="s">
        <v>327</v>
      </c>
      <c r="T19" s="193" t="s">
        <v>327</v>
      </c>
      <c r="U19" s="156">
        <v>9.955E-2</v>
      </c>
      <c r="V19" s="156">
        <f t="shared" si="6"/>
        <v>666.99</v>
      </c>
      <c r="W19" s="156"/>
      <c r="X19" s="156" t="s">
        <v>373</v>
      </c>
      <c r="Y19" s="145"/>
      <c r="Z19" s="145"/>
      <c r="AA19" s="145"/>
      <c r="AB19" s="145"/>
      <c r="AC19" s="145"/>
      <c r="AD19" s="145"/>
      <c r="AE19" s="145"/>
      <c r="AF19" s="145"/>
      <c r="AG19" s="145" t="s">
        <v>5260</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11</v>
      </c>
      <c r="B20" s="188" t="s">
        <v>5504</v>
      </c>
      <c r="C20" s="198" t="s">
        <v>5505</v>
      </c>
      <c r="D20" s="189" t="s">
        <v>758</v>
      </c>
      <c r="E20" s="190">
        <v>700</v>
      </c>
      <c r="F20" s="191"/>
      <c r="G20" s="192">
        <f t="shared" si="0"/>
        <v>0</v>
      </c>
      <c r="H20" s="191"/>
      <c r="I20" s="192">
        <f t="shared" si="1"/>
        <v>0</v>
      </c>
      <c r="J20" s="191"/>
      <c r="K20" s="192">
        <f t="shared" si="2"/>
        <v>0</v>
      </c>
      <c r="L20" s="192">
        <v>15</v>
      </c>
      <c r="M20" s="192">
        <f t="shared" si="3"/>
        <v>0</v>
      </c>
      <c r="N20" s="190">
        <v>1.6000000000000001E-4</v>
      </c>
      <c r="O20" s="190">
        <f t="shared" si="4"/>
        <v>0.11</v>
      </c>
      <c r="P20" s="190">
        <v>0</v>
      </c>
      <c r="Q20" s="190">
        <f t="shared" si="5"/>
        <v>0</v>
      </c>
      <c r="R20" s="192"/>
      <c r="S20" s="192" t="s">
        <v>760</v>
      </c>
      <c r="T20" s="193" t="s">
        <v>1437</v>
      </c>
      <c r="U20" s="156">
        <v>9.955E-2</v>
      </c>
      <c r="V20" s="156">
        <f t="shared" si="6"/>
        <v>69.69</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12</v>
      </c>
      <c r="B21" s="188" t="s">
        <v>5506</v>
      </c>
      <c r="C21" s="198" t="s">
        <v>5507</v>
      </c>
      <c r="D21" s="189" t="s">
        <v>758</v>
      </c>
      <c r="E21" s="190">
        <v>500</v>
      </c>
      <c r="F21" s="191"/>
      <c r="G21" s="192">
        <f t="shared" si="0"/>
        <v>0</v>
      </c>
      <c r="H21" s="191"/>
      <c r="I21" s="192">
        <f t="shared" si="1"/>
        <v>0</v>
      </c>
      <c r="J21" s="191"/>
      <c r="K21" s="192">
        <f t="shared" si="2"/>
        <v>0</v>
      </c>
      <c r="L21" s="192">
        <v>15</v>
      </c>
      <c r="M21" s="192">
        <f t="shared" si="3"/>
        <v>0</v>
      </c>
      <c r="N21" s="190">
        <v>1.3999999999999999E-4</v>
      </c>
      <c r="O21" s="190">
        <f t="shared" si="4"/>
        <v>7.0000000000000007E-2</v>
      </c>
      <c r="P21" s="190">
        <v>0</v>
      </c>
      <c r="Q21" s="190">
        <f t="shared" si="5"/>
        <v>0</v>
      </c>
      <c r="R21" s="192"/>
      <c r="S21" s="192" t="s">
        <v>760</v>
      </c>
      <c r="T21" s="193" t="s">
        <v>1437</v>
      </c>
      <c r="U21" s="156">
        <v>9.955E-2</v>
      </c>
      <c r="V21" s="156">
        <f t="shared" si="6"/>
        <v>49.78</v>
      </c>
      <c r="W21" s="156"/>
      <c r="X21" s="156" t="s">
        <v>373</v>
      </c>
      <c r="Y21" s="145"/>
      <c r="Z21" s="145"/>
      <c r="AA21" s="145"/>
      <c r="AB21" s="145"/>
      <c r="AC21" s="145"/>
      <c r="AD21" s="145"/>
      <c r="AE21" s="145"/>
      <c r="AF21" s="145"/>
      <c r="AG21" s="145" t="s">
        <v>5260</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87">
        <v>13</v>
      </c>
      <c r="B22" s="188" t="s">
        <v>5508</v>
      </c>
      <c r="C22" s="198" t="s">
        <v>5509</v>
      </c>
      <c r="D22" s="189" t="s">
        <v>758</v>
      </c>
      <c r="E22" s="190">
        <v>110</v>
      </c>
      <c r="F22" s="191"/>
      <c r="G22" s="192">
        <f t="shared" si="0"/>
        <v>0</v>
      </c>
      <c r="H22" s="191"/>
      <c r="I22" s="192">
        <f t="shared" si="1"/>
        <v>0</v>
      </c>
      <c r="J22" s="191"/>
      <c r="K22" s="192">
        <f t="shared" si="2"/>
        <v>0</v>
      </c>
      <c r="L22" s="192">
        <v>15</v>
      </c>
      <c r="M22" s="192">
        <f t="shared" si="3"/>
        <v>0</v>
      </c>
      <c r="N22" s="190">
        <v>1.7000000000000001E-4</v>
      </c>
      <c r="O22" s="190">
        <f t="shared" si="4"/>
        <v>0.02</v>
      </c>
      <c r="P22" s="190">
        <v>0</v>
      </c>
      <c r="Q22" s="190">
        <f t="shared" si="5"/>
        <v>0</v>
      </c>
      <c r="R22" s="192" t="s">
        <v>269</v>
      </c>
      <c r="S22" s="192" t="s">
        <v>327</v>
      </c>
      <c r="T22" s="193" t="s">
        <v>327</v>
      </c>
      <c r="U22" s="156">
        <v>9.955E-2</v>
      </c>
      <c r="V22" s="156">
        <f t="shared" si="6"/>
        <v>10.95</v>
      </c>
      <c r="W22" s="156"/>
      <c r="X22" s="156" t="s">
        <v>373</v>
      </c>
      <c r="Y22" s="145"/>
      <c r="Z22" s="145"/>
      <c r="AA22" s="145"/>
      <c r="AB22" s="145"/>
      <c r="AC22" s="145"/>
      <c r="AD22" s="145"/>
      <c r="AE22" s="145"/>
      <c r="AF22" s="145"/>
      <c r="AG22" s="145" t="s">
        <v>5260</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87">
        <v>14</v>
      </c>
      <c r="B23" s="188" t="s">
        <v>5510</v>
      </c>
      <c r="C23" s="198" t="s">
        <v>5511</v>
      </c>
      <c r="D23" s="189" t="s">
        <v>758</v>
      </c>
      <c r="E23" s="190">
        <v>95</v>
      </c>
      <c r="F23" s="191"/>
      <c r="G23" s="192">
        <f t="shared" si="0"/>
        <v>0</v>
      </c>
      <c r="H23" s="191"/>
      <c r="I23" s="192">
        <f t="shared" si="1"/>
        <v>0</v>
      </c>
      <c r="J23" s="191"/>
      <c r="K23" s="192">
        <f t="shared" si="2"/>
        <v>0</v>
      </c>
      <c r="L23" s="192">
        <v>15</v>
      </c>
      <c r="M23" s="192">
        <f t="shared" si="3"/>
        <v>0</v>
      </c>
      <c r="N23" s="190">
        <v>1.8000000000000001E-4</v>
      </c>
      <c r="O23" s="190">
        <f t="shared" si="4"/>
        <v>0.02</v>
      </c>
      <c r="P23" s="190">
        <v>0</v>
      </c>
      <c r="Q23" s="190">
        <f t="shared" si="5"/>
        <v>0</v>
      </c>
      <c r="R23" s="192" t="s">
        <v>269</v>
      </c>
      <c r="S23" s="192" t="s">
        <v>327</v>
      </c>
      <c r="T23" s="193" t="s">
        <v>327</v>
      </c>
      <c r="U23" s="156">
        <v>9.955E-2</v>
      </c>
      <c r="V23" s="156">
        <f t="shared" si="6"/>
        <v>9.4600000000000009</v>
      </c>
      <c r="W23" s="156"/>
      <c r="X23" s="156" t="s">
        <v>373</v>
      </c>
      <c r="Y23" s="145"/>
      <c r="Z23" s="145"/>
      <c r="AA23" s="145"/>
      <c r="AB23" s="145"/>
      <c r="AC23" s="145"/>
      <c r="AD23" s="145"/>
      <c r="AE23" s="145"/>
      <c r="AF23" s="145"/>
      <c r="AG23" s="145" t="s">
        <v>5260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15</v>
      </c>
      <c r="B24" s="188" t="s">
        <v>5512</v>
      </c>
      <c r="C24" s="198" t="s">
        <v>5513</v>
      </c>
      <c r="D24" s="189" t="s">
        <v>758</v>
      </c>
      <c r="E24" s="190">
        <v>580</v>
      </c>
      <c r="F24" s="191"/>
      <c r="G24" s="192">
        <f t="shared" si="0"/>
        <v>0</v>
      </c>
      <c r="H24" s="191"/>
      <c r="I24" s="192">
        <f t="shared" si="1"/>
        <v>0</v>
      </c>
      <c r="J24" s="191"/>
      <c r="K24" s="192">
        <f t="shared" si="2"/>
        <v>0</v>
      </c>
      <c r="L24" s="192">
        <v>15</v>
      </c>
      <c r="M24" s="192">
        <f t="shared" si="3"/>
        <v>0</v>
      </c>
      <c r="N24" s="190">
        <v>2.2000000000000001E-4</v>
      </c>
      <c r="O24" s="190">
        <f t="shared" si="4"/>
        <v>0.13</v>
      </c>
      <c r="P24" s="190">
        <v>0</v>
      </c>
      <c r="Q24" s="190">
        <f t="shared" si="5"/>
        <v>0</v>
      </c>
      <c r="R24" s="192" t="s">
        <v>269</v>
      </c>
      <c r="S24" s="192" t="s">
        <v>327</v>
      </c>
      <c r="T24" s="193" t="s">
        <v>327</v>
      </c>
      <c r="U24" s="156">
        <v>9.955E-2</v>
      </c>
      <c r="V24" s="156">
        <f t="shared" si="6"/>
        <v>57.74</v>
      </c>
      <c r="W24" s="156"/>
      <c r="X24" s="156" t="s">
        <v>373</v>
      </c>
      <c r="Y24" s="145"/>
      <c r="Z24" s="145"/>
      <c r="AA24" s="145"/>
      <c r="AB24" s="145"/>
      <c r="AC24" s="145"/>
      <c r="AD24" s="145"/>
      <c r="AE24" s="145"/>
      <c r="AF24" s="145"/>
      <c r="AG24" s="145" t="s">
        <v>5260</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87">
        <v>16</v>
      </c>
      <c r="B25" s="188" t="s">
        <v>5514</v>
      </c>
      <c r="C25" s="198" t="s">
        <v>5515</v>
      </c>
      <c r="D25" s="189" t="s">
        <v>758</v>
      </c>
      <c r="E25" s="190">
        <v>750</v>
      </c>
      <c r="F25" s="191"/>
      <c r="G25" s="192">
        <f t="shared" si="0"/>
        <v>0</v>
      </c>
      <c r="H25" s="191"/>
      <c r="I25" s="192">
        <f t="shared" si="1"/>
        <v>0</v>
      </c>
      <c r="J25" s="191"/>
      <c r="K25" s="192">
        <f t="shared" si="2"/>
        <v>0</v>
      </c>
      <c r="L25" s="192">
        <v>15</v>
      </c>
      <c r="M25" s="192">
        <f t="shared" si="3"/>
        <v>0</v>
      </c>
      <c r="N25" s="190">
        <v>2.0000000000000001E-4</v>
      </c>
      <c r="O25" s="190">
        <f t="shared" si="4"/>
        <v>0.15</v>
      </c>
      <c r="P25" s="190">
        <v>0</v>
      </c>
      <c r="Q25" s="190">
        <f t="shared" si="5"/>
        <v>0</v>
      </c>
      <c r="R25" s="192" t="s">
        <v>269</v>
      </c>
      <c r="S25" s="192" t="s">
        <v>327</v>
      </c>
      <c r="T25" s="193" t="s">
        <v>327</v>
      </c>
      <c r="U25" s="156">
        <v>9.955E-2</v>
      </c>
      <c r="V25" s="156">
        <f t="shared" si="6"/>
        <v>74.66</v>
      </c>
      <c r="W25" s="156"/>
      <c r="X25" s="156" t="s">
        <v>373</v>
      </c>
      <c r="Y25" s="145"/>
      <c r="Z25" s="145"/>
      <c r="AA25" s="145"/>
      <c r="AB25" s="145"/>
      <c r="AC25" s="145"/>
      <c r="AD25" s="145"/>
      <c r="AE25" s="145"/>
      <c r="AF25" s="145"/>
      <c r="AG25" s="145" t="s">
        <v>5260</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5516</v>
      </c>
      <c r="C26" s="198" t="s">
        <v>5517</v>
      </c>
      <c r="D26" s="189" t="s">
        <v>758</v>
      </c>
      <c r="E26" s="190">
        <v>110</v>
      </c>
      <c r="F26" s="191"/>
      <c r="G26" s="192">
        <f t="shared" si="0"/>
        <v>0</v>
      </c>
      <c r="H26" s="191"/>
      <c r="I26" s="192">
        <f t="shared" si="1"/>
        <v>0</v>
      </c>
      <c r="J26" s="191"/>
      <c r="K26" s="192">
        <f t="shared" si="2"/>
        <v>0</v>
      </c>
      <c r="L26" s="192">
        <v>15</v>
      </c>
      <c r="M26" s="192">
        <f t="shared" si="3"/>
        <v>0</v>
      </c>
      <c r="N26" s="190">
        <v>2.2000000000000001E-4</v>
      </c>
      <c r="O26" s="190">
        <f t="shared" si="4"/>
        <v>0.02</v>
      </c>
      <c r="P26" s="190">
        <v>0</v>
      </c>
      <c r="Q26" s="190">
        <f t="shared" si="5"/>
        <v>0</v>
      </c>
      <c r="R26" s="192"/>
      <c r="S26" s="192" t="s">
        <v>760</v>
      </c>
      <c r="T26" s="193" t="s">
        <v>1437</v>
      </c>
      <c r="U26" s="156">
        <v>9.955E-2</v>
      </c>
      <c r="V26" s="156">
        <f t="shared" si="6"/>
        <v>10.95</v>
      </c>
      <c r="W26" s="156"/>
      <c r="X26" s="156" t="s">
        <v>373</v>
      </c>
      <c r="Y26" s="145"/>
      <c r="Z26" s="145"/>
      <c r="AA26" s="145"/>
      <c r="AB26" s="145"/>
      <c r="AC26" s="145"/>
      <c r="AD26" s="145"/>
      <c r="AE26" s="145"/>
      <c r="AF26" s="145"/>
      <c r="AG26" s="145" t="s">
        <v>5260</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5518</v>
      </c>
      <c r="C27" s="198" t="s">
        <v>5519</v>
      </c>
      <c r="D27" s="189" t="s">
        <v>758</v>
      </c>
      <c r="E27" s="190">
        <v>5300</v>
      </c>
      <c r="F27" s="191"/>
      <c r="G27" s="192">
        <f t="shared" si="0"/>
        <v>0</v>
      </c>
      <c r="H27" s="191"/>
      <c r="I27" s="192">
        <f t="shared" si="1"/>
        <v>0</v>
      </c>
      <c r="J27" s="191"/>
      <c r="K27" s="192">
        <f t="shared" si="2"/>
        <v>0</v>
      </c>
      <c r="L27" s="192">
        <v>15</v>
      </c>
      <c r="M27" s="192">
        <f t="shared" si="3"/>
        <v>0</v>
      </c>
      <c r="N27" s="190">
        <v>2.3000000000000001E-4</v>
      </c>
      <c r="O27" s="190">
        <f t="shared" si="4"/>
        <v>1.22</v>
      </c>
      <c r="P27" s="190">
        <v>0</v>
      </c>
      <c r="Q27" s="190">
        <f t="shared" si="5"/>
        <v>0</v>
      </c>
      <c r="R27" s="192" t="s">
        <v>269</v>
      </c>
      <c r="S27" s="192" t="s">
        <v>327</v>
      </c>
      <c r="T27" s="193" t="s">
        <v>327</v>
      </c>
      <c r="U27" s="156">
        <v>9.955E-2</v>
      </c>
      <c r="V27" s="156">
        <f t="shared" si="6"/>
        <v>527.62</v>
      </c>
      <c r="W27" s="156"/>
      <c r="X27" s="156" t="s">
        <v>373</v>
      </c>
      <c r="Y27" s="145"/>
      <c r="Z27" s="145"/>
      <c r="AA27" s="145"/>
      <c r="AB27" s="145"/>
      <c r="AC27" s="145"/>
      <c r="AD27" s="145"/>
      <c r="AE27" s="145"/>
      <c r="AF27" s="145"/>
      <c r="AG27" s="145" t="s">
        <v>5260</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19</v>
      </c>
      <c r="B28" s="188" t="s">
        <v>5520</v>
      </c>
      <c r="C28" s="198" t="s">
        <v>5521</v>
      </c>
      <c r="D28" s="189" t="s">
        <v>758</v>
      </c>
      <c r="E28" s="190">
        <v>220</v>
      </c>
      <c r="F28" s="191"/>
      <c r="G28" s="192">
        <f t="shared" si="0"/>
        <v>0</v>
      </c>
      <c r="H28" s="191"/>
      <c r="I28" s="192">
        <f t="shared" si="1"/>
        <v>0</v>
      </c>
      <c r="J28" s="191"/>
      <c r="K28" s="192">
        <f t="shared" si="2"/>
        <v>0</v>
      </c>
      <c r="L28" s="192">
        <v>15</v>
      </c>
      <c r="M28" s="192">
        <f t="shared" si="3"/>
        <v>0</v>
      </c>
      <c r="N28" s="190">
        <v>1.8000000000000001E-4</v>
      </c>
      <c r="O28" s="190">
        <f t="shared" si="4"/>
        <v>0.04</v>
      </c>
      <c r="P28" s="190">
        <v>0</v>
      </c>
      <c r="Q28" s="190">
        <f t="shared" si="5"/>
        <v>0</v>
      </c>
      <c r="R28" s="192"/>
      <c r="S28" s="192" t="s">
        <v>760</v>
      </c>
      <c r="T28" s="193" t="s">
        <v>1437</v>
      </c>
      <c r="U28" s="156">
        <v>9.955E-2</v>
      </c>
      <c r="V28" s="156">
        <f t="shared" si="6"/>
        <v>21.9</v>
      </c>
      <c r="W28" s="156"/>
      <c r="X28" s="156" t="s">
        <v>373</v>
      </c>
      <c r="Y28" s="145"/>
      <c r="Z28" s="145"/>
      <c r="AA28" s="145"/>
      <c r="AB28" s="145"/>
      <c r="AC28" s="145"/>
      <c r="AD28" s="145"/>
      <c r="AE28" s="145"/>
      <c r="AF28" s="145"/>
      <c r="AG28" s="145" t="s">
        <v>5260</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20</v>
      </c>
      <c r="B29" s="188" t="s">
        <v>5522</v>
      </c>
      <c r="C29" s="198" t="s">
        <v>5523</v>
      </c>
      <c r="D29" s="189" t="s">
        <v>758</v>
      </c>
      <c r="E29" s="190">
        <v>150</v>
      </c>
      <c r="F29" s="191"/>
      <c r="G29" s="192">
        <f t="shared" si="0"/>
        <v>0</v>
      </c>
      <c r="H29" s="191"/>
      <c r="I29" s="192">
        <f t="shared" si="1"/>
        <v>0</v>
      </c>
      <c r="J29" s="191"/>
      <c r="K29" s="192">
        <f t="shared" si="2"/>
        <v>0</v>
      </c>
      <c r="L29" s="192">
        <v>15</v>
      </c>
      <c r="M29" s="192">
        <f t="shared" si="3"/>
        <v>0</v>
      </c>
      <c r="N29" s="190">
        <v>3.2000000000000003E-4</v>
      </c>
      <c r="O29" s="190">
        <f t="shared" si="4"/>
        <v>0.05</v>
      </c>
      <c r="P29" s="190">
        <v>0</v>
      </c>
      <c r="Q29" s="190">
        <f t="shared" si="5"/>
        <v>0</v>
      </c>
      <c r="R29" s="192" t="s">
        <v>269</v>
      </c>
      <c r="S29" s="192" t="s">
        <v>327</v>
      </c>
      <c r="T29" s="193" t="s">
        <v>327</v>
      </c>
      <c r="U29" s="156">
        <v>9.955E-2</v>
      </c>
      <c r="V29" s="156">
        <f t="shared" si="6"/>
        <v>14.93</v>
      </c>
      <c r="W29" s="156"/>
      <c r="X29" s="156" t="s">
        <v>373</v>
      </c>
      <c r="Y29" s="145"/>
      <c r="Z29" s="145"/>
      <c r="AA29" s="145"/>
      <c r="AB29" s="145"/>
      <c r="AC29" s="145"/>
      <c r="AD29" s="145"/>
      <c r="AE29" s="145"/>
      <c r="AF29" s="145"/>
      <c r="AG29" s="145" t="s">
        <v>5260</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87">
        <v>21</v>
      </c>
      <c r="B30" s="188" t="s">
        <v>5524</v>
      </c>
      <c r="C30" s="198" t="s">
        <v>5525</v>
      </c>
      <c r="D30" s="189" t="s">
        <v>758</v>
      </c>
      <c r="E30" s="190">
        <v>180</v>
      </c>
      <c r="F30" s="191"/>
      <c r="G30" s="192">
        <f t="shared" si="0"/>
        <v>0</v>
      </c>
      <c r="H30" s="191"/>
      <c r="I30" s="192">
        <f t="shared" si="1"/>
        <v>0</v>
      </c>
      <c r="J30" s="191"/>
      <c r="K30" s="192">
        <f t="shared" si="2"/>
        <v>0</v>
      </c>
      <c r="L30" s="192">
        <v>15</v>
      </c>
      <c r="M30" s="192">
        <f t="shared" si="3"/>
        <v>0</v>
      </c>
      <c r="N30" s="190">
        <v>4.2999999999999999E-4</v>
      </c>
      <c r="O30" s="190">
        <f t="shared" si="4"/>
        <v>0.08</v>
      </c>
      <c r="P30" s="190">
        <v>0</v>
      </c>
      <c r="Q30" s="190">
        <f t="shared" si="5"/>
        <v>0</v>
      </c>
      <c r="R30" s="192" t="s">
        <v>269</v>
      </c>
      <c r="S30" s="192" t="s">
        <v>327</v>
      </c>
      <c r="T30" s="193" t="s">
        <v>327</v>
      </c>
      <c r="U30" s="156">
        <v>0.10431</v>
      </c>
      <c r="V30" s="156">
        <f t="shared" si="6"/>
        <v>18.78</v>
      </c>
      <c r="W30" s="156"/>
      <c r="X30" s="156" t="s">
        <v>373</v>
      </c>
      <c r="Y30" s="145"/>
      <c r="Z30" s="145"/>
      <c r="AA30" s="145"/>
      <c r="AB30" s="145"/>
      <c r="AC30" s="145"/>
      <c r="AD30" s="145"/>
      <c r="AE30" s="145"/>
      <c r="AF30" s="145"/>
      <c r="AG30" s="145" t="s">
        <v>5260</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87">
        <v>22</v>
      </c>
      <c r="B31" s="188" t="s">
        <v>5526</v>
      </c>
      <c r="C31" s="198" t="s">
        <v>5527</v>
      </c>
      <c r="D31" s="189" t="s">
        <v>758</v>
      </c>
      <c r="E31" s="190">
        <v>155</v>
      </c>
      <c r="F31" s="191"/>
      <c r="G31" s="192">
        <f t="shared" si="0"/>
        <v>0</v>
      </c>
      <c r="H31" s="191"/>
      <c r="I31" s="192">
        <f t="shared" si="1"/>
        <v>0</v>
      </c>
      <c r="J31" s="191"/>
      <c r="K31" s="192">
        <f t="shared" si="2"/>
        <v>0</v>
      </c>
      <c r="L31" s="192">
        <v>15</v>
      </c>
      <c r="M31" s="192">
        <f t="shared" si="3"/>
        <v>0</v>
      </c>
      <c r="N31" s="190">
        <v>3.8000000000000002E-4</v>
      </c>
      <c r="O31" s="190">
        <f t="shared" si="4"/>
        <v>0.06</v>
      </c>
      <c r="P31" s="190">
        <v>0</v>
      </c>
      <c r="Q31" s="190">
        <f t="shared" si="5"/>
        <v>0</v>
      </c>
      <c r="R31" s="192" t="s">
        <v>269</v>
      </c>
      <c r="S31" s="192" t="s">
        <v>327</v>
      </c>
      <c r="T31" s="193" t="s">
        <v>327</v>
      </c>
      <c r="U31" s="156">
        <v>9.955E-2</v>
      </c>
      <c r="V31" s="156">
        <f t="shared" si="6"/>
        <v>15.43</v>
      </c>
      <c r="W31" s="156"/>
      <c r="X31" s="156" t="s">
        <v>373</v>
      </c>
      <c r="Y31" s="145"/>
      <c r="Z31" s="145"/>
      <c r="AA31" s="145"/>
      <c r="AB31" s="145"/>
      <c r="AC31" s="145"/>
      <c r="AD31" s="145"/>
      <c r="AE31" s="145"/>
      <c r="AF31" s="145"/>
      <c r="AG31" s="145" t="s">
        <v>5260</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87">
        <v>23</v>
      </c>
      <c r="B32" s="188" t="s">
        <v>5528</v>
      </c>
      <c r="C32" s="198" t="s">
        <v>5529</v>
      </c>
      <c r="D32" s="189" t="s">
        <v>758</v>
      </c>
      <c r="E32" s="190">
        <v>270</v>
      </c>
      <c r="F32" s="191"/>
      <c r="G32" s="192">
        <f t="shared" si="0"/>
        <v>0</v>
      </c>
      <c r="H32" s="191"/>
      <c r="I32" s="192">
        <f t="shared" si="1"/>
        <v>0</v>
      </c>
      <c r="J32" s="191"/>
      <c r="K32" s="192">
        <f t="shared" si="2"/>
        <v>0</v>
      </c>
      <c r="L32" s="192">
        <v>15</v>
      </c>
      <c r="M32" s="192">
        <f t="shared" si="3"/>
        <v>0</v>
      </c>
      <c r="N32" s="190">
        <v>5.5999999999999995E-4</v>
      </c>
      <c r="O32" s="190">
        <f t="shared" si="4"/>
        <v>0.15</v>
      </c>
      <c r="P32" s="190">
        <v>0</v>
      </c>
      <c r="Q32" s="190">
        <f t="shared" si="5"/>
        <v>0</v>
      </c>
      <c r="R32" s="192" t="s">
        <v>269</v>
      </c>
      <c r="S32" s="192" t="s">
        <v>327</v>
      </c>
      <c r="T32" s="193" t="s">
        <v>327</v>
      </c>
      <c r="U32" s="156">
        <v>0.12062</v>
      </c>
      <c r="V32" s="156">
        <f t="shared" si="6"/>
        <v>32.57</v>
      </c>
      <c r="W32" s="156"/>
      <c r="X32" s="156" t="s">
        <v>373</v>
      </c>
      <c r="Y32" s="145"/>
      <c r="Z32" s="145"/>
      <c r="AA32" s="145"/>
      <c r="AB32" s="145"/>
      <c r="AC32" s="145"/>
      <c r="AD32" s="145"/>
      <c r="AE32" s="145"/>
      <c r="AF32" s="145"/>
      <c r="AG32" s="145" t="s">
        <v>5260</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87">
        <v>24</v>
      </c>
      <c r="B33" s="188" t="s">
        <v>5530</v>
      </c>
      <c r="C33" s="198" t="s">
        <v>5531</v>
      </c>
      <c r="D33" s="189" t="s">
        <v>758</v>
      </c>
      <c r="E33" s="190">
        <v>55</v>
      </c>
      <c r="F33" s="191"/>
      <c r="G33" s="192">
        <f t="shared" si="0"/>
        <v>0</v>
      </c>
      <c r="H33" s="191"/>
      <c r="I33" s="192">
        <f t="shared" si="1"/>
        <v>0</v>
      </c>
      <c r="J33" s="191"/>
      <c r="K33" s="192">
        <f t="shared" si="2"/>
        <v>0</v>
      </c>
      <c r="L33" s="192">
        <v>15</v>
      </c>
      <c r="M33" s="192">
        <f t="shared" si="3"/>
        <v>0</v>
      </c>
      <c r="N33" s="190">
        <v>7.5000000000000002E-4</v>
      </c>
      <c r="O33" s="190">
        <f t="shared" si="4"/>
        <v>0.04</v>
      </c>
      <c r="P33" s="190">
        <v>0</v>
      </c>
      <c r="Q33" s="190">
        <f t="shared" si="5"/>
        <v>0</v>
      </c>
      <c r="R33" s="192" t="s">
        <v>269</v>
      </c>
      <c r="S33" s="192" t="s">
        <v>327</v>
      </c>
      <c r="T33" s="193" t="s">
        <v>327</v>
      </c>
      <c r="U33" s="156">
        <v>0.12062</v>
      </c>
      <c r="V33" s="156">
        <f t="shared" si="6"/>
        <v>6.63</v>
      </c>
      <c r="W33" s="156"/>
      <c r="X33" s="156" t="s">
        <v>373</v>
      </c>
      <c r="Y33" s="145"/>
      <c r="Z33" s="145"/>
      <c r="AA33" s="145"/>
      <c r="AB33" s="145"/>
      <c r="AC33" s="145"/>
      <c r="AD33" s="145"/>
      <c r="AE33" s="145"/>
      <c r="AF33" s="145"/>
      <c r="AG33" s="145" t="s">
        <v>5260</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87">
        <v>25</v>
      </c>
      <c r="B34" s="188" t="s">
        <v>5532</v>
      </c>
      <c r="C34" s="198" t="s">
        <v>5533</v>
      </c>
      <c r="D34" s="189" t="s">
        <v>758</v>
      </c>
      <c r="E34" s="190">
        <v>580</v>
      </c>
      <c r="F34" s="191"/>
      <c r="G34" s="192">
        <f t="shared" si="0"/>
        <v>0</v>
      </c>
      <c r="H34" s="191"/>
      <c r="I34" s="192">
        <f t="shared" si="1"/>
        <v>0</v>
      </c>
      <c r="J34" s="191"/>
      <c r="K34" s="192">
        <f t="shared" si="2"/>
        <v>0</v>
      </c>
      <c r="L34" s="192">
        <v>15</v>
      </c>
      <c r="M34" s="192">
        <f t="shared" si="3"/>
        <v>0</v>
      </c>
      <c r="N34" s="190">
        <v>8.0000000000000004E-4</v>
      </c>
      <c r="O34" s="190">
        <f t="shared" si="4"/>
        <v>0.46</v>
      </c>
      <c r="P34" s="190">
        <v>0</v>
      </c>
      <c r="Q34" s="190">
        <f t="shared" si="5"/>
        <v>0</v>
      </c>
      <c r="R34" s="192" t="s">
        <v>269</v>
      </c>
      <c r="S34" s="192" t="s">
        <v>327</v>
      </c>
      <c r="T34" s="193" t="s">
        <v>327</v>
      </c>
      <c r="U34" s="156">
        <v>0.12062</v>
      </c>
      <c r="V34" s="156">
        <f t="shared" si="6"/>
        <v>69.959999999999994</v>
      </c>
      <c r="W34" s="156"/>
      <c r="X34" s="156" t="s">
        <v>373</v>
      </c>
      <c r="Y34" s="145"/>
      <c r="Z34" s="145"/>
      <c r="AA34" s="145"/>
      <c r="AB34" s="145"/>
      <c r="AC34" s="145"/>
      <c r="AD34" s="145"/>
      <c r="AE34" s="145"/>
      <c r="AF34" s="145"/>
      <c r="AG34" s="145" t="s">
        <v>374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87">
        <v>26</v>
      </c>
      <c r="B35" s="188" t="s">
        <v>5534</v>
      </c>
      <c r="C35" s="198" t="s">
        <v>5535</v>
      </c>
      <c r="D35" s="189" t="s">
        <v>758</v>
      </c>
      <c r="E35" s="190">
        <v>170</v>
      </c>
      <c r="F35" s="191"/>
      <c r="G35" s="192">
        <f t="shared" si="0"/>
        <v>0</v>
      </c>
      <c r="H35" s="191"/>
      <c r="I35" s="192">
        <f t="shared" si="1"/>
        <v>0</v>
      </c>
      <c r="J35" s="191"/>
      <c r="K35" s="192">
        <f t="shared" si="2"/>
        <v>0</v>
      </c>
      <c r="L35" s="192">
        <v>15</v>
      </c>
      <c r="M35" s="192">
        <f t="shared" si="3"/>
        <v>0</v>
      </c>
      <c r="N35" s="190">
        <v>1.1999999999999999E-3</v>
      </c>
      <c r="O35" s="190">
        <f t="shared" si="4"/>
        <v>0.2</v>
      </c>
      <c r="P35" s="190">
        <v>0</v>
      </c>
      <c r="Q35" s="190">
        <f t="shared" si="5"/>
        <v>0</v>
      </c>
      <c r="R35" s="192" t="s">
        <v>269</v>
      </c>
      <c r="S35" s="192" t="s">
        <v>327</v>
      </c>
      <c r="T35" s="193" t="s">
        <v>327</v>
      </c>
      <c r="U35" s="156">
        <v>0.14391000000000001</v>
      </c>
      <c r="V35" s="156">
        <f t="shared" si="6"/>
        <v>24.46</v>
      </c>
      <c r="W35" s="156"/>
      <c r="X35" s="156" t="s">
        <v>373</v>
      </c>
      <c r="Y35" s="145"/>
      <c r="Z35" s="145"/>
      <c r="AA35" s="145"/>
      <c r="AB35" s="145"/>
      <c r="AC35" s="145"/>
      <c r="AD35" s="145"/>
      <c r="AE35" s="145"/>
      <c r="AF35" s="145"/>
      <c r="AG35" s="145" t="s">
        <v>5260</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27</v>
      </c>
      <c r="B36" s="188" t="s">
        <v>5536</v>
      </c>
      <c r="C36" s="198" t="s">
        <v>5537</v>
      </c>
      <c r="D36" s="189" t="s">
        <v>758</v>
      </c>
      <c r="E36" s="190">
        <v>250</v>
      </c>
      <c r="F36" s="191"/>
      <c r="G36" s="192">
        <f t="shared" si="0"/>
        <v>0</v>
      </c>
      <c r="H36" s="191"/>
      <c r="I36" s="192">
        <f t="shared" si="1"/>
        <v>0</v>
      </c>
      <c r="J36" s="191"/>
      <c r="K36" s="192">
        <f t="shared" si="2"/>
        <v>0</v>
      </c>
      <c r="L36" s="192">
        <v>15</v>
      </c>
      <c r="M36" s="192">
        <f t="shared" si="3"/>
        <v>0</v>
      </c>
      <c r="N36" s="190">
        <v>2.0600000000000002E-3</v>
      </c>
      <c r="O36" s="190">
        <f t="shared" si="4"/>
        <v>0.52</v>
      </c>
      <c r="P36" s="190">
        <v>0</v>
      </c>
      <c r="Q36" s="190">
        <f t="shared" si="5"/>
        <v>0</v>
      </c>
      <c r="R36" s="192" t="s">
        <v>269</v>
      </c>
      <c r="S36" s="192" t="s">
        <v>327</v>
      </c>
      <c r="T36" s="193" t="s">
        <v>327</v>
      </c>
      <c r="U36" s="156">
        <v>0.107</v>
      </c>
      <c r="V36" s="156">
        <f t="shared" si="6"/>
        <v>26.75</v>
      </c>
      <c r="W36" s="156"/>
      <c r="X36" s="156" t="s">
        <v>373</v>
      </c>
      <c r="Y36" s="145"/>
      <c r="Z36" s="145"/>
      <c r="AA36" s="145"/>
      <c r="AB36" s="145"/>
      <c r="AC36" s="145"/>
      <c r="AD36" s="145"/>
      <c r="AE36" s="145"/>
      <c r="AF36" s="145"/>
      <c r="AG36" s="145" t="s">
        <v>5260</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28</v>
      </c>
      <c r="B37" s="188" t="s">
        <v>5538</v>
      </c>
      <c r="C37" s="198" t="s">
        <v>5539</v>
      </c>
      <c r="D37" s="189" t="s">
        <v>758</v>
      </c>
      <c r="E37" s="190">
        <v>25</v>
      </c>
      <c r="F37" s="191"/>
      <c r="G37" s="192">
        <f t="shared" si="0"/>
        <v>0</v>
      </c>
      <c r="H37" s="191"/>
      <c r="I37" s="192">
        <f t="shared" si="1"/>
        <v>0</v>
      </c>
      <c r="J37" s="191"/>
      <c r="K37" s="192">
        <f t="shared" si="2"/>
        <v>0</v>
      </c>
      <c r="L37" s="192">
        <v>15</v>
      </c>
      <c r="M37" s="192">
        <f t="shared" si="3"/>
        <v>0</v>
      </c>
      <c r="N37" s="190">
        <v>2.2699999999999999E-3</v>
      </c>
      <c r="O37" s="190">
        <f t="shared" si="4"/>
        <v>0.06</v>
      </c>
      <c r="P37" s="190">
        <v>0</v>
      </c>
      <c r="Q37" s="190">
        <f t="shared" si="5"/>
        <v>0</v>
      </c>
      <c r="R37" s="192"/>
      <c r="S37" s="192" t="s">
        <v>760</v>
      </c>
      <c r="T37" s="193" t="s">
        <v>4700</v>
      </c>
      <c r="U37" s="156">
        <v>0.15062</v>
      </c>
      <c r="V37" s="156">
        <f t="shared" si="6"/>
        <v>3.77</v>
      </c>
      <c r="W37" s="156"/>
      <c r="X37" s="156" t="s">
        <v>373</v>
      </c>
      <c r="Y37" s="145"/>
      <c r="Z37" s="145"/>
      <c r="AA37" s="145"/>
      <c r="AB37" s="145"/>
      <c r="AC37" s="145"/>
      <c r="AD37" s="145"/>
      <c r="AE37" s="145"/>
      <c r="AF37" s="145"/>
      <c r="AG37" s="145" t="s">
        <v>374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29</v>
      </c>
      <c r="B38" s="188" t="s">
        <v>5540</v>
      </c>
      <c r="C38" s="198" t="s">
        <v>5541</v>
      </c>
      <c r="D38" s="189" t="s">
        <v>701</v>
      </c>
      <c r="E38" s="190">
        <v>5</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1437</v>
      </c>
      <c r="U38" s="156">
        <v>0</v>
      </c>
      <c r="V38" s="156">
        <f t="shared" si="6"/>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87">
        <v>30</v>
      </c>
      <c r="B39" s="188" t="s">
        <v>5542</v>
      </c>
      <c r="C39" s="198" t="s">
        <v>5543</v>
      </c>
      <c r="D39" s="189" t="s">
        <v>758</v>
      </c>
      <c r="E39" s="190">
        <v>3900</v>
      </c>
      <c r="F39" s="191"/>
      <c r="G39" s="192">
        <f t="shared" si="0"/>
        <v>0</v>
      </c>
      <c r="H39" s="191"/>
      <c r="I39" s="192">
        <f t="shared" si="1"/>
        <v>0</v>
      </c>
      <c r="J39" s="191"/>
      <c r="K39" s="192">
        <f t="shared" si="2"/>
        <v>0</v>
      </c>
      <c r="L39" s="192">
        <v>15</v>
      </c>
      <c r="M39" s="192">
        <f t="shared" si="3"/>
        <v>0</v>
      </c>
      <c r="N39" s="190">
        <v>6.0000000000000002E-5</v>
      </c>
      <c r="O39" s="190">
        <f t="shared" si="4"/>
        <v>0.23</v>
      </c>
      <c r="P39" s="190">
        <v>0</v>
      </c>
      <c r="Q39" s="190">
        <f t="shared" si="5"/>
        <v>0</v>
      </c>
      <c r="R39" s="192" t="s">
        <v>269</v>
      </c>
      <c r="S39" s="192" t="s">
        <v>327</v>
      </c>
      <c r="T39" s="193" t="s">
        <v>327</v>
      </c>
      <c r="U39" s="156">
        <v>9.0499999999999997E-2</v>
      </c>
      <c r="V39" s="156">
        <f t="shared" si="6"/>
        <v>352.95</v>
      </c>
      <c r="W39" s="156"/>
      <c r="X39" s="156" t="s">
        <v>373</v>
      </c>
      <c r="Y39" s="145"/>
      <c r="Z39" s="145"/>
      <c r="AA39" s="145"/>
      <c r="AB39" s="145"/>
      <c r="AC39" s="145"/>
      <c r="AD39" s="145"/>
      <c r="AE39" s="145"/>
      <c r="AF39" s="145"/>
      <c r="AG39" s="145" t="s">
        <v>5260</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31</v>
      </c>
      <c r="B40" s="188" t="s">
        <v>5544</v>
      </c>
      <c r="C40" s="198" t="s">
        <v>5545</v>
      </c>
      <c r="D40" s="189" t="s">
        <v>758</v>
      </c>
      <c r="E40" s="190">
        <v>3000</v>
      </c>
      <c r="F40" s="191"/>
      <c r="G40" s="192">
        <f t="shared" si="0"/>
        <v>0</v>
      </c>
      <c r="H40" s="191"/>
      <c r="I40" s="192">
        <f t="shared" si="1"/>
        <v>0</v>
      </c>
      <c r="J40" s="191"/>
      <c r="K40" s="192">
        <f t="shared" si="2"/>
        <v>0</v>
      </c>
      <c r="L40" s="192">
        <v>15</v>
      </c>
      <c r="M40" s="192">
        <f t="shared" si="3"/>
        <v>0</v>
      </c>
      <c r="N40" s="190">
        <v>1.7000000000000001E-4</v>
      </c>
      <c r="O40" s="190">
        <f t="shared" si="4"/>
        <v>0.51</v>
      </c>
      <c r="P40" s="190">
        <v>0</v>
      </c>
      <c r="Q40" s="190">
        <f t="shared" si="5"/>
        <v>0</v>
      </c>
      <c r="R40" s="192" t="s">
        <v>269</v>
      </c>
      <c r="S40" s="192" t="s">
        <v>327</v>
      </c>
      <c r="T40" s="193" t="s">
        <v>327</v>
      </c>
      <c r="U40" s="156">
        <v>9.0499999999999997E-2</v>
      </c>
      <c r="V40" s="156">
        <f t="shared" si="6"/>
        <v>271.5</v>
      </c>
      <c r="W40" s="156"/>
      <c r="X40" s="156" t="s">
        <v>373</v>
      </c>
      <c r="Y40" s="145"/>
      <c r="Z40" s="145"/>
      <c r="AA40" s="145"/>
      <c r="AB40" s="145"/>
      <c r="AC40" s="145"/>
      <c r="AD40" s="145"/>
      <c r="AE40" s="145"/>
      <c r="AF40" s="145"/>
      <c r="AG40" s="145" t="s">
        <v>5260</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32</v>
      </c>
      <c r="B41" s="188" t="s">
        <v>5546</v>
      </c>
      <c r="C41" s="198" t="s">
        <v>5547</v>
      </c>
      <c r="D41" s="189" t="s">
        <v>758</v>
      </c>
      <c r="E41" s="190">
        <v>900</v>
      </c>
      <c r="F41" s="191"/>
      <c r="G41" s="192">
        <f t="shared" si="0"/>
        <v>0</v>
      </c>
      <c r="H41" s="191"/>
      <c r="I41" s="192">
        <f t="shared" si="1"/>
        <v>0</v>
      </c>
      <c r="J41" s="191"/>
      <c r="K41" s="192">
        <f t="shared" si="2"/>
        <v>0</v>
      </c>
      <c r="L41" s="192">
        <v>15</v>
      </c>
      <c r="M41" s="192">
        <f t="shared" si="3"/>
        <v>0</v>
      </c>
      <c r="N41" s="190">
        <v>2.7999999999999998E-4</v>
      </c>
      <c r="O41" s="190">
        <f t="shared" si="4"/>
        <v>0.25</v>
      </c>
      <c r="P41" s="190">
        <v>0</v>
      </c>
      <c r="Q41" s="190">
        <f t="shared" si="5"/>
        <v>0</v>
      </c>
      <c r="R41" s="192" t="s">
        <v>269</v>
      </c>
      <c r="S41" s="192" t="s">
        <v>327</v>
      </c>
      <c r="T41" s="193" t="s">
        <v>327</v>
      </c>
      <c r="U41" s="156">
        <v>9.0499999999999997E-2</v>
      </c>
      <c r="V41" s="156">
        <f t="shared" si="6"/>
        <v>81.45</v>
      </c>
      <c r="W41" s="156"/>
      <c r="X41" s="156" t="s">
        <v>373</v>
      </c>
      <c r="Y41" s="145"/>
      <c r="Z41" s="145"/>
      <c r="AA41" s="145"/>
      <c r="AB41" s="145"/>
      <c r="AC41" s="145"/>
      <c r="AD41" s="145"/>
      <c r="AE41" s="145"/>
      <c r="AF41" s="145"/>
      <c r="AG41" s="145" t="s">
        <v>374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33</v>
      </c>
      <c r="B42" s="188" t="s">
        <v>5548</v>
      </c>
      <c r="C42" s="198" t="s">
        <v>5549</v>
      </c>
      <c r="D42" s="189" t="s">
        <v>758</v>
      </c>
      <c r="E42" s="190">
        <v>1000</v>
      </c>
      <c r="F42" s="191"/>
      <c r="G42" s="192">
        <f t="shared" si="0"/>
        <v>0</v>
      </c>
      <c r="H42" s="191"/>
      <c r="I42" s="192">
        <f t="shared" si="1"/>
        <v>0</v>
      </c>
      <c r="J42" s="191"/>
      <c r="K42" s="192">
        <f t="shared" si="2"/>
        <v>0</v>
      </c>
      <c r="L42" s="192">
        <v>15</v>
      </c>
      <c r="M42" s="192">
        <f t="shared" si="3"/>
        <v>0</v>
      </c>
      <c r="N42" s="190">
        <v>4.2000000000000002E-4</v>
      </c>
      <c r="O42" s="190">
        <f t="shared" si="4"/>
        <v>0.42</v>
      </c>
      <c r="P42" s="190">
        <v>0</v>
      </c>
      <c r="Q42" s="190">
        <f t="shared" si="5"/>
        <v>0</v>
      </c>
      <c r="R42" s="192"/>
      <c r="S42" s="192" t="s">
        <v>760</v>
      </c>
      <c r="T42" s="193" t="s">
        <v>4700</v>
      </c>
      <c r="U42" s="156">
        <v>9.1219999999999996E-2</v>
      </c>
      <c r="V42" s="156">
        <f t="shared" si="6"/>
        <v>91.22</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79"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5550</v>
      </c>
      <c r="C44" s="180" t="s">
        <v>5551</v>
      </c>
      <c r="D44" s="173" t="s">
        <v>701</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373</v>
      </c>
      <c r="Y44" s="145"/>
      <c r="Z44" s="145"/>
      <c r="AA44" s="145"/>
      <c r="AB44" s="145"/>
      <c r="AC44" s="145"/>
      <c r="AD44" s="145"/>
      <c r="AE44" s="145"/>
      <c r="AF44" s="145"/>
      <c r="AG44" s="145" t="s">
        <v>5260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5552</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87">
        <v>35</v>
      </c>
      <c r="B46" s="188" t="s">
        <v>5553</v>
      </c>
      <c r="C46" s="198" t="s">
        <v>5554</v>
      </c>
      <c r="D46" s="189" t="s">
        <v>701</v>
      </c>
      <c r="E46" s="190">
        <v>780</v>
      </c>
      <c r="F46" s="191"/>
      <c r="G46" s="192">
        <f t="shared" ref="G46:G70" si="7">ROUND(E46*F46,2)</f>
        <v>0</v>
      </c>
      <c r="H46" s="191"/>
      <c r="I46" s="192">
        <f t="shared" ref="I46:I70" si="8">ROUND(E46*H46,2)</f>
        <v>0</v>
      </c>
      <c r="J46" s="191"/>
      <c r="K46" s="192">
        <f t="shared" ref="K46:K70" si="9">ROUND(E46*J46,2)</f>
        <v>0</v>
      </c>
      <c r="L46" s="192">
        <v>15</v>
      </c>
      <c r="M46" s="192">
        <f t="shared" ref="M46:M70" si="10">G46*(1+L46/100)</f>
        <v>0</v>
      </c>
      <c r="N46" s="190">
        <v>3.0000000000000001E-5</v>
      </c>
      <c r="O46" s="190">
        <f t="shared" ref="O46:O70" si="11">ROUND(E46*N46,2)</f>
        <v>0.02</v>
      </c>
      <c r="P46" s="190">
        <v>0</v>
      </c>
      <c r="Q46" s="190">
        <f t="shared" ref="Q46:Q70" si="12">ROUND(E46*P46,2)</f>
        <v>0</v>
      </c>
      <c r="R46" s="192" t="s">
        <v>506</v>
      </c>
      <c r="S46" s="192" t="s">
        <v>327</v>
      </c>
      <c r="T46" s="193" t="s">
        <v>327</v>
      </c>
      <c r="U46" s="156">
        <v>0</v>
      </c>
      <c r="V46" s="156">
        <f t="shared" ref="V46:V70" si="13">ROUND(E46*U46,2)</f>
        <v>0</v>
      </c>
      <c r="W46" s="156"/>
      <c r="X46" s="156" t="s">
        <v>507</v>
      </c>
      <c r="Y46" s="145"/>
      <c r="Z46" s="145"/>
      <c r="AA46" s="145"/>
      <c r="AB46" s="145"/>
      <c r="AC46" s="145"/>
      <c r="AD46" s="145"/>
      <c r="AE46" s="145"/>
      <c r="AF46" s="145"/>
      <c r="AG46" s="145" t="s">
        <v>508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36</v>
      </c>
      <c r="B47" s="188" t="s">
        <v>5555</v>
      </c>
      <c r="C47" s="198" t="s">
        <v>5556</v>
      </c>
      <c r="D47" s="189" t="s">
        <v>701</v>
      </c>
      <c r="E47" s="190">
        <v>75</v>
      </c>
      <c r="F47" s="191"/>
      <c r="G47" s="192">
        <f t="shared" si="7"/>
        <v>0</v>
      </c>
      <c r="H47" s="191"/>
      <c r="I47" s="192">
        <f t="shared" si="8"/>
        <v>0</v>
      </c>
      <c r="J47" s="191"/>
      <c r="K47" s="192">
        <f t="shared" si="9"/>
        <v>0</v>
      </c>
      <c r="L47" s="192">
        <v>15</v>
      </c>
      <c r="M47" s="192">
        <f t="shared" si="10"/>
        <v>0</v>
      </c>
      <c r="N47" s="190">
        <v>4.0000000000000003E-5</v>
      </c>
      <c r="O47" s="190">
        <f t="shared" si="11"/>
        <v>0</v>
      </c>
      <c r="P47" s="190">
        <v>0</v>
      </c>
      <c r="Q47" s="190">
        <f t="shared" si="12"/>
        <v>0</v>
      </c>
      <c r="R47" s="192"/>
      <c r="S47" s="192" t="s">
        <v>760</v>
      </c>
      <c r="T47" s="193" t="s">
        <v>328</v>
      </c>
      <c r="U47" s="156">
        <v>0</v>
      </c>
      <c r="V47" s="156">
        <f t="shared" si="13"/>
        <v>0</v>
      </c>
      <c r="W47" s="156"/>
      <c r="X47" s="156" t="s">
        <v>507</v>
      </c>
      <c r="Y47" s="145"/>
      <c r="Z47" s="145"/>
      <c r="AA47" s="145"/>
      <c r="AB47" s="145"/>
      <c r="AC47" s="145"/>
      <c r="AD47" s="145"/>
      <c r="AE47" s="145"/>
      <c r="AF47" s="145"/>
      <c r="AG47" s="145" t="s">
        <v>508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87">
        <v>37</v>
      </c>
      <c r="B48" s="188" t="s">
        <v>5557</v>
      </c>
      <c r="C48" s="198" t="s">
        <v>5558</v>
      </c>
      <c r="D48" s="189" t="s">
        <v>701</v>
      </c>
      <c r="E48" s="190">
        <v>250</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t="s">
        <v>269</v>
      </c>
      <c r="S48" s="192" t="s">
        <v>327</v>
      </c>
      <c r="T48" s="193" t="s">
        <v>327</v>
      </c>
      <c r="U48" s="156">
        <v>0.39017000000000002</v>
      </c>
      <c r="V48" s="156">
        <f t="shared" si="13"/>
        <v>97.54</v>
      </c>
      <c r="W48" s="156"/>
      <c r="X48" s="156" t="s">
        <v>373</v>
      </c>
      <c r="Y48" s="145"/>
      <c r="Z48" s="145"/>
      <c r="AA48" s="145"/>
      <c r="AB48" s="145"/>
      <c r="AC48" s="145"/>
      <c r="AD48" s="145"/>
      <c r="AE48" s="145"/>
      <c r="AF48" s="145"/>
      <c r="AG48" s="145" t="s">
        <v>5260</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87">
        <v>38</v>
      </c>
      <c r="B49" s="188" t="s">
        <v>5559</v>
      </c>
      <c r="C49" s="198" t="s">
        <v>5560</v>
      </c>
      <c r="D49" s="189" t="s">
        <v>701</v>
      </c>
      <c r="E49" s="190">
        <v>250</v>
      </c>
      <c r="F49" s="191"/>
      <c r="G49" s="192">
        <f t="shared" si="7"/>
        <v>0</v>
      </c>
      <c r="H49" s="191"/>
      <c r="I49" s="192">
        <f t="shared" si="8"/>
        <v>0</v>
      </c>
      <c r="J49" s="191"/>
      <c r="K49" s="192">
        <f t="shared" si="9"/>
        <v>0</v>
      </c>
      <c r="L49" s="192">
        <v>15</v>
      </c>
      <c r="M49" s="192">
        <f t="shared" si="10"/>
        <v>0</v>
      </c>
      <c r="N49" s="190">
        <v>9.0000000000000006E-5</v>
      </c>
      <c r="O49" s="190">
        <f t="shared" si="11"/>
        <v>0.02</v>
      </c>
      <c r="P49" s="190">
        <v>0</v>
      </c>
      <c r="Q49" s="190">
        <f t="shared" si="12"/>
        <v>0</v>
      </c>
      <c r="R49" s="192" t="s">
        <v>506</v>
      </c>
      <c r="S49" s="192" t="s">
        <v>327</v>
      </c>
      <c r="T49" s="193" t="s">
        <v>327</v>
      </c>
      <c r="U49" s="156">
        <v>0</v>
      </c>
      <c r="V49" s="156">
        <f t="shared" si="13"/>
        <v>0</v>
      </c>
      <c r="W49" s="156"/>
      <c r="X49" s="156" t="s">
        <v>507</v>
      </c>
      <c r="Y49" s="145"/>
      <c r="Z49" s="145"/>
      <c r="AA49" s="145"/>
      <c r="AB49" s="145"/>
      <c r="AC49" s="145"/>
      <c r="AD49" s="145"/>
      <c r="AE49" s="145"/>
      <c r="AF49" s="145"/>
      <c r="AG49" s="145" t="s">
        <v>5257</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39</v>
      </c>
      <c r="B50" s="188" t="s">
        <v>5561</v>
      </c>
      <c r="C50" s="198" t="s">
        <v>5562</v>
      </c>
      <c r="D50" s="189" t="s">
        <v>701</v>
      </c>
      <c r="E50" s="190">
        <v>620</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327</v>
      </c>
      <c r="T50" s="193" t="s">
        <v>327</v>
      </c>
      <c r="U50" s="156">
        <v>0.5</v>
      </c>
      <c r="V50" s="156">
        <f t="shared" si="13"/>
        <v>310</v>
      </c>
      <c r="W50" s="156"/>
      <c r="X50" s="156" t="s">
        <v>373</v>
      </c>
      <c r="Y50" s="145"/>
      <c r="Z50" s="145"/>
      <c r="AA50" s="145"/>
      <c r="AB50" s="145"/>
      <c r="AC50" s="145"/>
      <c r="AD50" s="145"/>
      <c r="AE50" s="145"/>
      <c r="AF50" s="145"/>
      <c r="AG50" s="145" t="s">
        <v>5260</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87">
        <v>40</v>
      </c>
      <c r="B51" s="188" t="s">
        <v>5563</v>
      </c>
      <c r="C51" s="198" t="s">
        <v>5564</v>
      </c>
      <c r="D51" s="189" t="s">
        <v>701</v>
      </c>
      <c r="E51" s="190">
        <v>620</v>
      </c>
      <c r="F51" s="191"/>
      <c r="G51" s="192">
        <f t="shared" si="7"/>
        <v>0</v>
      </c>
      <c r="H51" s="191"/>
      <c r="I51" s="192">
        <f t="shared" si="8"/>
        <v>0</v>
      </c>
      <c r="J51" s="191"/>
      <c r="K51" s="192">
        <f t="shared" si="9"/>
        <v>0</v>
      </c>
      <c r="L51" s="192">
        <v>15</v>
      </c>
      <c r="M51" s="192">
        <f t="shared" si="10"/>
        <v>0</v>
      </c>
      <c r="N51" s="190">
        <v>2.1000000000000001E-4</v>
      </c>
      <c r="O51" s="190">
        <f t="shared" si="11"/>
        <v>0.13</v>
      </c>
      <c r="P51" s="190">
        <v>0</v>
      </c>
      <c r="Q51" s="190">
        <f t="shared" si="12"/>
        <v>0</v>
      </c>
      <c r="R51" s="192" t="s">
        <v>506</v>
      </c>
      <c r="S51" s="192" t="s">
        <v>327</v>
      </c>
      <c r="T51" s="193" t="s">
        <v>327</v>
      </c>
      <c r="U51" s="156">
        <v>0</v>
      </c>
      <c r="V51" s="156">
        <f t="shared" si="13"/>
        <v>0</v>
      </c>
      <c r="W51" s="156"/>
      <c r="X51" s="156" t="s">
        <v>507</v>
      </c>
      <c r="Y51" s="145"/>
      <c r="Z51" s="145"/>
      <c r="AA51" s="145"/>
      <c r="AB51" s="145"/>
      <c r="AC51" s="145"/>
      <c r="AD51" s="145"/>
      <c r="AE51" s="145"/>
      <c r="AF51" s="145"/>
      <c r="AG51" s="145" t="s">
        <v>508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41</v>
      </c>
      <c r="B52" s="188" t="s">
        <v>5565</v>
      </c>
      <c r="C52" s="198" t="s">
        <v>5566</v>
      </c>
      <c r="D52" s="189" t="s">
        <v>701</v>
      </c>
      <c r="E52" s="190">
        <v>50</v>
      </c>
      <c r="F52" s="191"/>
      <c r="G52" s="192">
        <f t="shared" si="7"/>
        <v>0</v>
      </c>
      <c r="H52" s="191"/>
      <c r="I52" s="192">
        <f t="shared" si="8"/>
        <v>0</v>
      </c>
      <c r="J52" s="191"/>
      <c r="K52" s="192">
        <f t="shared" si="9"/>
        <v>0</v>
      </c>
      <c r="L52" s="192">
        <v>15</v>
      </c>
      <c r="M52" s="192">
        <f t="shared" si="10"/>
        <v>0</v>
      </c>
      <c r="N52" s="190">
        <v>2.2000000000000001E-4</v>
      </c>
      <c r="O52" s="190">
        <f t="shared" si="11"/>
        <v>0.01</v>
      </c>
      <c r="P52" s="190">
        <v>0</v>
      </c>
      <c r="Q52" s="190">
        <f t="shared" si="12"/>
        <v>0</v>
      </c>
      <c r="R52" s="192"/>
      <c r="S52" s="192" t="s">
        <v>760</v>
      </c>
      <c r="T52" s="193" t="s">
        <v>1437</v>
      </c>
      <c r="U52" s="156">
        <v>0.23200000000000001</v>
      </c>
      <c r="V52" s="156">
        <f t="shared" si="13"/>
        <v>11.6</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87">
        <v>42</v>
      </c>
      <c r="B53" s="188" t="s">
        <v>5567</v>
      </c>
      <c r="C53" s="198" t="s">
        <v>5568</v>
      </c>
      <c r="D53" s="189" t="s">
        <v>701</v>
      </c>
      <c r="E53" s="190">
        <v>50</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508</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43</v>
      </c>
      <c r="B54" s="188" t="s">
        <v>5569</v>
      </c>
      <c r="C54" s="198" t="s">
        <v>5570</v>
      </c>
      <c r="D54" s="189" t="s">
        <v>701</v>
      </c>
      <c r="E54" s="190">
        <v>80</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327</v>
      </c>
      <c r="T54" s="193" t="s">
        <v>327</v>
      </c>
      <c r="U54" s="156">
        <v>0.21299999999999999</v>
      </c>
      <c r="V54" s="156">
        <f t="shared" si="13"/>
        <v>17.04</v>
      </c>
      <c r="W54" s="156"/>
      <c r="X54" s="156" t="s">
        <v>373</v>
      </c>
      <c r="Y54" s="145"/>
      <c r="Z54" s="145"/>
      <c r="AA54" s="145"/>
      <c r="AB54" s="145"/>
      <c r="AC54" s="145"/>
      <c r="AD54" s="145"/>
      <c r="AE54" s="145"/>
      <c r="AF54" s="145"/>
      <c r="AG54" s="145" t="s">
        <v>5260</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44</v>
      </c>
      <c r="B55" s="188" t="s">
        <v>5571</v>
      </c>
      <c r="C55" s="198" t="s">
        <v>5572</v>
      </c>
      <c r="D55" s="189" t="s">
        <v>701</v>
      </c>
      <c r="E55" s="190">
        <v>80</v>
      </c>
      <c r="F55" s="191"/>
      <c r="G55" s="192">
        <f t="shared" si="7"/>
        <v>0</v>
      </c>
      <c r="H55" s="191"/>
      <c r="I55" s="192">
        <f t="shared" si="8"/>
        <v>0</v>
      </c>
      <c r="J55" s="191"/>
      <c r="K55" s="192">
        <f t="shared" si="9"/>
        <v>0</v>
      </c>
      <c r="L55" s="192">
        <v>15</v>
      </c>
      <c r="M55" s="192">
        <f t="shared" si="10"/>
        <v>0</v>
      </c>
      <c r="N55" s="190">
        <v>2.5000000000000001E-4</v>
      </c>
      <c r="O55" s="190">
        <f t="shared" si="11"/>
        <v>0.02</v>
      </c>
      <c r="P55" s="190">
        <v>0</v>
      </c>
      <c r="Q55" s="190">
        <f t="shared" si="12"/>
        <v>0</v>
      </c>
      <c r="R55" s="192" t="s">
        <v>506</v>
      </c>
      <c r="S55" s="192" t="s">
        <v>327</v>
      </c>
      <c r="T55" s="193" t="s">
        <v>327</v>
      </c>
      <c r="U55" s="156">
        <v>0</v>
      </c>
      <c r="V55" s="156">
        <f t="shared" si="13"/>
        <v>0</v>
      </c>
      <c r="W55" s="156"/>
      <c r="X55" s="156" t="s">
        <v>507</v>
      </c>
      <c r="Y55" s="145"/>
      <c r="Z55" s="145"/>
      <c r="AA55" s="145"/>
      <c r="AB55" s="145"/>
      <c r="AC55" s="145"/>
      <c r="AD55" s="145"/>
      <c r="AE55" s="145"/>
      <c r="AF55" s="145"/>
      <c r="AG55" s="145" t="s">
        <v>508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87">
        <v>45</v>
      </c>
      <c r="B56" s="188" t="s">
        <v>5573</v>
      </c>
      <c r="C56" s="198" t="s">
        <v>5574</v>
      </c>
      <c r="D56" s="189" t="s">
        <v>701</v>
      </c>
      <c r="E56" s="190">
        <v>70</v>
      </c>
      <c r="F56" s="191"/>
      <c r="G56" s="192">
        <f t="shared" si="7"/>
        <v>0</v>
      </c>
      <c r="H56" s="191"/>
      <c r="I56" s="192">
        <f t="shared" si="8"/>
        <v>0</v>
      </c>
      <c r="J56" s="191"/>
      <c r="K56" s="192">
        <f t="shared" si="9"/>
        <v>0</v>
      </c>
      <c r="L56" s="192">
        <v>15</v>
      </c>
      <c r="M56" s="192">
        <f t="shared" si="10"/>
        <v>0</v>
      </c>
      <c r="N56" s="190">
        <v>2.0000000000000002E-5</v>
      </c>
      <c r="O56" s="190">
        <f t="shared" si="11"/>
        <v>0</v>
      </c>
      <c r="P56" s="190">
        <v>0</v>
      </c>
      <c r="Q56" s="190">
        <f t="shared" si="12"/>
        <v>0</v>
      </c>
      <c r="R56" s="192" t="s">
        <v>506</v>
      </c>
      <c r="S56" s="192" t="s">
        <v>327</v>
      </c>
      <c r="T56" s="193" t="s">
        <v>327</v>
      </c>
      <c r="U56" s="156">
        <v>0</v>
      </c>
      <c r="V56" s="156">
        <f t="shared" si="13"/>
        <v>0</v>
      </c>
      <c r="W56" s="156"/>
      <c r="X56" s="156" t="s">
        <v>507</v>
      </c>
      <c r="Y56" s="145"/>
      <c r="Z56" s="145"/>
      <c r="AA56" s="145"/>
      <c r="AB56" s="145"/>
      <c r="AC56" s="145"/>
      <c r="AD56" s="145"/>
      <c r="AE56" s="145"/>
      <c r="AF56" s="145"/>
      <c r="AG56" s="145" t="s">
        <v>508</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87">
        <v>46</v>
      </c>
      <c r="B57" s="188" t="s">
        <v>5575</v>
      </c>
      <c r="C57" s="198" t="s">
        <v>5576</v>
      </c>
      <c r="D57" s="189" t="s">
        <v>758</v>
      </c>
      <c r="E57" s="190">
        <v>13</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t="s">
        <v>269</v>
      </c>
      <c r="S57" s="192" t="s">
        <v>327</v>
      </c>
      <c r="T57" s="193" t="s">
        <v>327</v>
      </c>
      <c r="U57" s="156">
        <v>8.6999999999999994E-2</v>
      </c>
      <c r="V57" s="156">
        <f t="shared" si="13"/>
        <v>1.1299999999999999</v>
      </c>
      <c r="W57" s="156"/>
      <c r="X57" s="156" t="s">
        <v>373</v>
      </c>
      <c r="Y57" s="145"/>
      <c r="Z57" s="145"/>
      <c r="AA57" s="145"/>
      <c r="AB57" s="145"/>
      <c r="AC57" s="145"/>
      <c r="AD57" s="145"/>
      <c r="AE57" s="145"/>
      <c r="AF57" s="145"/>
      <c r="AG57" s="145" t="s">
        <v>5260</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87">
        <v>47</v>
      </c>
      <c r="B58" s="188" t="s">
        <v>5577</v>
      </c>
      <c r="C58" s="198" t="s">
        <v>5578</v>
      </c>
      <c r="D58" s="189" t="s">
        <v>758</v>
      </c>
      <c r="E58" s="190">
        <v>13</v>
      </c>
      <c r="F58" s="191"/>
      <c r="G58" s="192">
        <f t="shared" si="7"/>
        <v>0</v>
      </c>
      <c r="H58" s="191"/>
      <c r="I58" s="192">
        <f t="shared" si="8"/>
        <v>0</v>
      </c>
      <c r="J58" s="191"/>
      <c r="K58" s="192">
        <f t="shared" si="9"/>
        <v>0</v>
      </c>
      <c r="L58" s="192">
        <v>15</v>
      </c>
      <c r="M58" s="192">
        <f t="shared" si="10"/>
        <v>0</v>
      </c>
      <c r="N58" s="190">
        <v>1.7000000000000001E-4</v>
      </c>
      <c r="O58" s="190">
        <f t="shared" si="11"/>
        <v>0</v>
      </c>
      <c r="P58" s="190">
        <v>0</v>
      </c>
      <c r="Q58" s="190">
        <f t="shared" si="12"/>
        <v>0</v>
      </c>
      <c r="R58" s="192"/>
      <c r="S58" s="192" t="s">
        <v>760</v>
      </c>
      <c r="T58" s="193" t="s">
        <v>1437</v>
      </c>
      <c r="U58" s="156">
        <v>0</v>
      </c>
      <c r="V58" s="156">
        <f t="shared" si="13"/>
        <v>0</v>
      </c>
      <c r="W58" s="156"/>
      <c r="X58" s="156" t="s">
        <v>507</v>
      </c>
      <c r="Y58" s="145"/>
      <c r="Z58" s="145"/>
      <c r="AA58" s="145"/>
      <c r="AB58" s="145"/>
      <c r="AC58" s="145"/>
      <c r="AD58" s="145"/>
      <c r="AE58" s="145"/>
      <c r="AF58" s="145"/>
      <c r="AG58" s="145" t="s">
        <v>508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87">
        <v>48</v>
      </c>
      <c r="B59" s="188" t="s">
        <v>5579</v>
      </c>
      <c r="C59" s="198" t="s">
        <v>5580</v>
      </c>
      <c r="D59" s="189" t="s">
        <v>701</v>
      </c>
      <c r="E59" s="190">
        <v>70</v>
      </c>
      <c r="F59" s="191"/>
      <c r="G59" s="192">
        <f t="shared" si="7"/>
        <v>0</v>
      </c>
      <c r="H59" s="191"/>
      <c r="I59" s="192">
        <f t="shared" si="8"/>
        <v>0</v>
      </c>
      <c r="J59" s="191"/>
      <c r="K59" s="192">
        <f t="shared" si="9"/>
        <v>0</v>
      </c>
      <c r="L59" s="192">
        <v>15</v>
      </c>
      <c r="M59" s="192">
        <f t="shared" si="10"/>
        <v>0</v>
      </c>
      <c r="N59" s="190">
        <v>6.6E-4</v>
      </c>
      <c r="O59" s="190">
        <f t="shared" si="11"/>
        <v>0.05</v>
      </c>
      <c r="P59" s="190">
        <v>0</v>
      </c>
      <c r="Q59" s="190">
        <f t="shared" si="12"/>
        <v>0</v>
      </c>
      <c r="R59" s="192" t="s">
        <v>506</v>
      </c>
      <c r="S59" s="192" t="s">
        <v>327</v>
      </c>
      <c r="T59" s="193" t="s">
        <v>327</v>
      </c>
      <c r="U59" s="156">
        <v>0</v>
      </c>
      <c r="V59" s="156">
        <f t="shared" si="13"/>
        <v>0</v>
      </c>
      <c r="W59" s="156"/>
      <c r="X59" s="156" t="s">
        <v>507</v>
      </c>
      <c r="Y59" s="145"/>
      <c r="Z59" s="145"/>
      <c r="AA59" s="145"/>
      <c r="AB59" s="145"/>
      <c r="AC59" s="145"/>
      <c r="AD59" s="145"/>
      <c r="AE59" s="145"/>
      <c r="AF59" s="145"/>
      <c r="AG59" s="145" t="s">
        <v>508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87">
        <v>49</v>
      </c>
      <c r="B60" s="188" t="s">
        <v>5581</v>
      </c>
      <c r="C60" s="198" t="s">
        <v>5582</v>
      </c>
      <c r="D60" s="189" t="s">
        <v>701</v>
      </c>
      <c r="E60" s="190">
        <v>70</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1437</v>
      </c>
      <c r="U60" s="156">
        <v>0.2</v>
      </c>
      <c r="V60" s="156">
        <f t="shared" si="13"/>
        <v>14</v>
      </c>
      <c r="W60" s="156"/>
      <c r="X60" s="156" t="s">
        <v>373</v>
      </c>
      <c r="Y60" s="145"/>
      <c r="Z60" s="145"/>
      <c r="AA60" s="145"/>
      <c r="AB60" s="145"/>
      <c r="AC60" s="145"/>
      <c r="AD60" s="145"/>
      <c r="AE60" s="145"/>
      <c r="AF60" s="145"/>
      <c r="AG60" s="145" t="s">
        <v>5260</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87">
        <v>50</v>
      </c>
      <c r="B61" s="188" t="s">
        <v>5583</v>
      </c>
      <c r="C61" s="198" t="s">
        <v>5584</v>
      </c>
      <c r="D61" s="189" t="s">
        <v>701</v>
      </c>
      <c r="E61" s="190">
        <v>70</v>
      </c>
      <c r="F61" s="191"/>
      <c r="G61" s="192">
        <f t="shared" si="7"/>
        <v>0</v>
      </c>
      <c r="H61" s="191"/>
      <c r="I61" s="192">
        <f t="shared" si="8"/>
        <v>0</v>
      </c>
      <c r="J61" s="191"/>
      <c r="K61" s="192">
        <f t="shared" si="9"/>
        <v>0</v>
      </c>
      <c r="L61" s="192">
        <v>15</v>
      </c>
      <c r="M61" s="192">
        <f t="shared" si="10"/>
        <v>0</v>
      </c>
      <c r="N61" s="190">
        <v>1.0000000000000001E-5</v>
      </c>
      <c r="O61" s="190">
        <f t="shared" si="11"/>
        <v>0</v>
      </c>
      <c r="P61" s="190">
        <v>0</v>
      </c>
      <c r="Q61" s="190">
        <f t="shared" si="12"/>
        <v>0</v>
      </c>
      <c r="R61" s="192" t="s">
        <v>506</v>
      </c>
      <c r="S61" s="192" t="s">
        <v>327</v>
      </c>
      <c r="T61" s="193" t="s">
        <v>327</v>
      </c>
      <c r="U61" s="156">
        <v>0</v>
      </c>
      <c r="V61" s="156">
        <f t="shared" si="13"/>
        <v>0</v>
      </c>
      <c r="W61" s="156"/>
      <c r="X61" s="156" t="s">
        <v>507</v>
      </c>
      <c r="Y61" s="145"/>
      <c r="Z61" s="145"/>
      <c r="AA61" s="145"/>
      <c r="AB61" s="145"/>
      <c r="AC61" s="145"/>
      <c r="AD61" s="145"/>
      <c r="AE61" s="145"/>
      <c r="AF61" s="145"/>
      <c r="AG61" s="145" t="s">
        <v>508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87">
        <v>51</v>
      </c>
      <c r="B62" s="188" t="s">
        <v>5585</v>
      </c>
      <c r="C62" s="198" t="s">
        <v>5586</v>
      </c>
      <c r="D62" s="189" t="s">
        <v>701</v>
      </c>
      <c r="E62" s="190">
        <v>80</v>
      </c>
      <c r="F62" s="191"/>
      <c r="G62" s="192">
        <f t="shared" si="7"/>
        <v>0</v>
      </c>
      <c r="H62" s="191"/>
      <c r="I62" s="192">
        <f t="shared" si="8"/>
        <v>0</v>
      </c>
      <c r="J62" s="191"/>
      <c r="K62" s="192">
        <f t="shared" si="9"/>
        <v>0</v>
      </c>
      <c r="L62" s="192">
        <v>15</v>
      </c>
      <c r="M62" s="192">
        <f t="shared" si="10"/>
        <v>0</v>
      </c>
      <c r="N62" s="190">
        <v>2.0000000000000002E-5</v>
      </c>
      <c r="O62" s="190">
        <f t="shared" si="11"/>
        <v>0</v>
      </c>
      <c r="P62" s="190">
        <v>0</v>
      </c>
      <c r="Q62" s="190">
        <f t="shared" si="12"/>
        <v>0</v>
      </c>
      <c r="R62" s="192" t="s">
        <v>506</v>
      </c>
      <c r="S62" s="192" t="s">
        <v>327</v>
      </c>
      <c r="T62" s="193" t="s">
        <v>327</v>
      </c>
      <c r="U62" s="156">
        <v>0</v>
      </c>
      <c r="V62" s="156">
        <f t="shared" si="13"/>
        <v>0</v>
      </c>
      <c r="W62" s="156"/>
      <c r="X62" s="156" t="s">
        <v>507</v>
      </c>
      <c r="Y62" s="145"/>
      <c r="Z62" s="145"/>
      <c r="AA62" s="145"/>
      <c r="AB62" s="145"/>
      <c r="AC62" s="145"/>
      <c r="AD62" s="145"/>
      <c r="AE62" s="145"/>
      <c r="AF62" s="145"/>
      <c r="AG62" s="145" t="s">
        <v>508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87">
        <v>52</v>
      </c>
      <c r="B63" s="188" t="s">
        <v>5587</v>
      </c>
      <c r="C63" s="198" t="s">
        <v>5588</v>
      </c>
      <c r="D63" s="189" t="s">
        <v>701</v>
      </c>
      <c r="E63" s="190">
        <v>80</v>
      </c>
      <c r="F63" s="191"/>
      <c r="G63" s="192">
        <f t="shared" si="7"/>
        <v>0</v>
      </c>
      <c r="H63" s="191"/>
      <c r="I63" s="192">
        <f t="shared" si="8"/>
        <v>0</v>
      </c>
      <c r="J63" s="191"/>
      <c r="K63" s="192">
        <f t="shared" si="9"/>
        <v>0</v>
      </c>
      <c r="L63" s="192">
        <v>15</v>
      </c>
      <c r="M63" s="192">
        <f t="shared" si="10"/>
        <v>0</v>
      </c>
      <c r="N63" s="190">
        <v>5.0000000000000002E-5</v>
      </c>
      <c r="O63" s="190">
        <f t="shared" si="11"/>
        <v>0</v>
      </c>
      <c r="P63" s="190">
        <v>0</v>
      </c>
      <c r="Q63" s="190">
        <f t="shared" si="12"/>
        <v>0</v>
      </c>
      <c r="R63" s="192" t="s">
        <v>506</v>
      </c>
      <c r="S63" s="192" t="s">
        <v>327</v>
      </c>
      <c r="T63" s="193" t="s">
        <v>327</v>
      </c>
      <c r="U63" s="156">
        <v>0</v>
      </c>
      <c r="V63" s="156">
        <f t="shared" si="13"/>
        <v>0</v>
      </c>
      <c r="W63" s="156"/>
      <c r="X63" s="156" t="s">
        <v>507</v>
      </c>
      <c r="Y63" s="145"/>
      <c r="Z63" s="145"/>
      <c r="AA63" s="145"/>
      <c r="AB63" s="145"/>
      <c r="AC63" s="145"/>
      <c r="AD63" s="145"/>
      <c r="AE63" s="145"/>
      <c r="AF63" s="145"/>
      <c r="AG63" s="145" t="s">
        <v>508</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87">
        <v>53</v>
      </c>
      <c r="B64" s="188" t="s">
        <v>5589</v>
      </c>
      <c r="C64" s="198" t="s">
        <v>5590</v>
      </c>
      <c r="D64" s="189" t="s">
        <v>701</v>
      </c>
      <c r="E64" s="190">
        <v>45</v>
      </c>
      <c r="F64" s="191"/>
      <c r="G64" s="192">
        <f t="shared" si="7"/>
        <v>0</v>
      </c>
      <c r="H64" s="191"/>
      <c r="I64" s="192">
        <f t="shared" si="8"/>
        <v>0</v>
      </c>
      <c r="J64" s="191"/>
      <c r="K64" s="192">
        <f t="shared" si="9"/>
        <v>0</v>
      </c>
      <c r="L64" s="192">
        <v>15</v>
      </c>
      <c r="M64" s="192">
        <f t="shared" si="10"/>
        <v>0</v>
      </c>
      <c r="N64" s="190">
        <v>3.0000000000000001E-5</v>
      </c>
      <c r="O64" s="190">
        <f t="shared" si="11"/>
        <v>0</v>
      </c>
      <c r="P64" s="190">
        <v>0</v>
      </c>
      <c r="Q64" s="190">
        <f t="shared" si="12"/>
        <v>0</v>
      </c>
      <c r="R64" s="192" t="s">
        <v>506</v>
      </c>
      <c r="S64" s="192" t="s">
        <v>327</v>
      </c>
      <c r="T64" s="193" t="s">
        <v>327</v>
      </c>
      <c r="U64" s="156">
        <v>0</v>
      </c>
      <c r="V64" s="156">
        <f t="shared" si="13"/>
        <v>0</v>
      </c>
      <c r="W64" s="156"/>
      <c r="X64" s="156" t="s">
        <v>507</v>
      </c>
      <c r="Y64" s="145"/>
      <c r="Z64" s="145"/>
      <c r="AA64" s="145"/>
      <c r="AB64" s="145"/>
      <c r="AC64" s="145"/>
      <c r="AD64" s="145"/>
      <c r="AE64" s="145"/>
      <c r="AF64" s="145"/>
      <c r="AG64" s="145" t="s">
        <v>508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87">
        <v>54</v>
      </c>
      <c r="B65" s="188" t="s">
        <v>5591</v>
      </c>
      <c r="C65" s="198" t="s">
        <v>5592</v>
      </c>
      <c r="D65" s="189" t="s">
        <v>701</v>
      </c>
      <c r="E65" s="190">
        <v>27</v>
      </c>
      <c r="F65" s="191"/>
      <c r="G65" s="192">
        <f t="shared" si="7"/>
        <v>0</v>
      </c>
      <c r="H65" s="191"/>
      <c r="I65" s="192">
        <f t="shared" si="8"/>
        <v>0</v>
      </c>
      <c r="J65" s="191"/>
      <c r="K65" s="192">
        <f t="shared" si="9"/>
        <v>0</v>
      </c>
      <c r="L65" s="192">
        <v>15</v>
      </c>
      <c r="M65" s="192">
        <f t="shared" si="10"/>
        <v>0</v>
      </c>
      <c r="N65" s="190">
        <v>3.0000000000000001E-5</v>
      </c>
      <c r="O65" s="190">
        <f t="shared" si="11"/>
        <v>0</v>
      </c>
      <c r="P65" s="190">
        <v>0</v>
      </c>
      <c r="Q65" s="190">
        <f t="shared" si="12"/>
        <v>0</v>
      </c>
      <c r="R65" s="192" t="s">
        <v>506</v>
      </c>
      <c r="S65" s="192" t="s">
        <v>327</v>
      </c>
      <c r="T65" s="193" t="s">
        <v>327</v>
      </c>
      <c r="U65" s="156">
        <v>0</v>
      </c>
      <c r="V65" s="156">
        <f t="shared" si="13"/>
        <v>0</v>
      </c>
      <c r="W65" s="156"/>
      <c r="X65" s="156" t="s">
        <v>507</v>
      </c>
      <c r="Y65" s="145"/>
      <c r="Z65" s="145"/>
      <c r="AA65" s="145"/>
      <c r="AB65" s="145"/>
      <c r="AC65" s="145"/>
      <c r="AD65" s="145"/>
      <c r="AE65" s="145"/>
      <c r="AF65" s="145"/>
      <c r="AG65" s="145" t="s">
        <v>508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55</v>
      </c>
      <c r="B66" s="188" t="s">
        <v>5593</v>
      </c>
      <c r="C66" s="198" t="s">
        <v>5594</v>
      </c>
      <c r="D66" s="189" t="s">
        <v>701</v>
      </c>
      <c r="E66" s="190">
        <v>130</v>
      </c>
      <c r="F66" s="191"/>
      <c r="G66" s="192">
        <f t="shared" si="7"/>
        <v>0</v>
      </c>
      <c r="H66" s="191"/>
      <c r="I66" s="192">
        <f t="shared" si="8"/>
        <v>0</v>
      </c>
      <c r="J66" s="191"/>
      <c r="K66" s="192">
        <f t="shared" si="9"/>
        <v>0</v>
      </c>
      <c r="L66" s="192">
        <v>15</v>
      </c>
      <c r="M66" s="192">
        <f t="shared" si="10"/>
        <v>0</v>
      </c>
      <c r="N66" s="190">
        <v>3.0000000000000001E-5</v>
      </c>
      <c r="O66" s="190">
        <f t="shared" si="11"/>
        <v>0</v>
      </c>
      <c r="P66" s="190">
        <v>0</v>
      </c>
      <c r="Q66" s="190">
        <f t="shared" si="12"/>
        <v>0</v>
      </c>
      <c r="R66" s="192" t="s">
        <v>506</v>
      </c>
      <c r="S66" s="192" t="s">
        <v>327</v>
      </c>
      <c r="T66" s="193" t="s">
        <v>327</v>
      </c>
      <c r="U66" s="156">
        <v>0</v>
      </c>
      <c r="V66" s="156">
        <f t="shared" si="13"/>
        <v>0</v>
      </c>
      <c r="W66" s="156"/>
      <c r="X66" s="156" t="s">
        <v>507</v>
      </c>
      <c r="Y66" s="145"/>
      <c r="Z66" s="145"/>
      <c r="AA66" s="145"/>
      <c r="AB66" s="145"/>
      <c r="AC66" s="145"/>
      <c r="AD66" s="145"/>
      <c r="AE66" s="145"/>
      <c r="AF66" s="145"/>
      <c r="AG66" s="145" t="s">
        <v>508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87">
        <v>56</v>
      </c>
      <c r="B67" s="188" t="s">
        <v>5595</v>
      </c>
      <c r="C67" s="198" t="s">
        <v>5596</v>
      </c>
      <c r="D67" s="189" t="s">
        <v>701</v>
      </c>
      <c r="E67" s="190">
        <v>32</v>
      </c>
      <c r="F67" s="191"/>
      <c r="G67" s="192">
        <f t="shared" si="7"/>
        <v>0</v>
      </c>
      <c r="H67" s="191"/>
      <c r="I67" s="192">
        <f t="shared" si="8"/>
        <v>0</v>
      </c>
      <c r="J67" s="191"/>
      <c r="K67" s="192">
        <f t="shared" si="9"/>
        <v>0</v>
      </c>
      <c r="L67" s="192">
        <v>15</v>
      </c>
      <c r="M67" s="192">
        <f t="shared" si="10"/>
        <v>0</v>
      </c>
      <c r="N67" s="190">
        <v>3.0000000000000001E-5</v>
      </c>
      <c r="O67" s="190">
        <f t="shared" si="11"/>
        <v>0</v>
      </c>
      <c r="P67" s="190">
        <v>0</v>
      </c>
      <c r="Q67" s="190">
        <f t="shared" si="12"/>
        <v>0</v>
      </c>
      <c r="R67" s="192"/>
      <c r="S67" s="192" t="s">
        <v>760</v>
      </c>
      <c r="T67" s="193" t="s">
        <v>1437</v>
      </c>
      <c r="U67" s="156">
        <v>0</v>
      </c>
      <c r="V67" s="156">
        <f t="shared" si="13"/>
        <v>0</v>
      </c>
      <c r="W67" s="156"/>
      <c r="X67" s="156" t="s">
        <v>507</v>
      </c>
      <c r="Y67" s="145"/>
      <c r="Z67" s="145"/>
      <c r="AA67" s="145"/>
      <c r="AB67" s="145"/>
      <c r="AC67" s="145"/>
      <c r="AD67" s="145"/>
      <c r="AE67" s="145"/>
      <c r="AF67" s="145"/>
      <c r="AG67" s="145" t="s">
        <v>508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87">
        <v>57</v>
      </c>
      <c r="B68" s="188" t="s">
        <v>5597</v>
      </c>
      <c r="C68" s="198" t="s">
        <v>5598</v>
      </c>
      <c r="D68" s="189" t="s">
        <v>701</v>
      </c>
      <c r="E68" s="190">
        <v>70</v>
      </c>
      <c r="F68" s="191"/>
      <c r="G68" s="192">
        <f t="shared" si="7"/>
        <v>0</v>
      </c>
      <c r="H68" s="191"/>
      <c r="I68" s="192">
        <f t="shared" si="8"/>
        <v>0</v>
      </c>
      <c r="J68" s="191"/>
      <c r="K68" s="192">
        <f t="shared" si="9"/>
        <v>0</v>
      </c>
      <c r="L68" s="192">
        <v>15</v>
      </c>
      <c r="M68" s="192">
        <f t="shared" si="10"/>
        <v>0</v>
      </c>
      <c r="N68" s="190">
        <v>1.0000000000000001E-5</v>
      </c>
      <c r="O68" s="190">
        <f t="shared" si="11"/>
        <v>0</v>
      </c>
      <c r="P68" s="190">
        <v>0</v>
      </c>
      <c r="Q68" s="190">
        <f t="shared" si="12"/>
        <v>0</v>
      </c>
      <c r="R68" s="192" t="s">
        <v>506</v>
      </c>
      <c r="S68" s="192" t="s">
        <v>327</v>
      </c>
      <c r="T68" s="193" t="s">
        <v>327</v>
      </c>
      <c r="U68" s="156">
        <v>0</v>
      </c>
      <c r="V68" s="156">
        <f t="shared" si="13"/>
        <v>0</v>
      </c>
      <c r="W68" s="156"/>
      <c r="X68" s="156" t="s">
        <v>507</v>
      </c>
      <c r="Y68" s="145"/>
      <c r="Z68" s="145"/>
      <c r="AA68" s="145"/>
      <c r="AB68" s="145"/>
      <c r="AC68" s="145"/>
      <c r="AD68" s="145"/>
      <c r="AE68" s="145"/>
      <c r="AF68" s="145"/>
      <c r="AG68" s="145" t="s">
        <v>508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87">
        <v>58</v>
      </c>
      <c r="B69" s="188" t="s">
        <v>5599</v>
      </c>
      <c r="C69" s="198" t="s">
        <v>5600</v>
      </c>
      <c r="D69" s="189" t="s">
        <v>701</v>
      </c>
      <c r="E69" s="190">
        <v>160</v>
      </c>
      <c r="F69" s="191"/>
      <c r="G69" s="192">
        <f t="shared" si="7"/>
        <v>0</v>
      </c>
      <c r="H69" s="191"/>
      <c r="I69" s="192">
        <f t="shared" si="8"/>
        <v>0</v>
      </c>
      <c r="J69" s="191"/>
      <c r="K69" s="192">
        <f t="shared" si="9"/>
        <v>0</v>
      </c>
      <c r="L69" s="192">
        <v>15</v>
      </c>
      <c r="M69" s="192">
        <f t="shared" si="10"/>
        <v>0</v>
      </c>
      <c r="N69" s="190">
        <v>1.0000000000000001E-5</v>
      </c>
      <c r="O69" s="190">
        <f t="shared" si="11"/>
        <v>0</v>
      </c>
      <c r="P69" s="190">
        <v>0</v>
      </c>
      <c r="Q69" s="190">
        <f t="shared" si="12"/>
        <v>0</v>
      </c>
      <c r="R69" s="192" t="s">
        <v>506</v>
      </c>
      <c r="S69" s="192" t="s">
        <v>327</v>
      </c>
      <c r="T69" s="193" t="s">
        <v>327</v>
      </c>
      <c r="U69" s="156">
        <v>0</v>
      </c>
      <c r="V69" s="156">
        <f t="shared" si="13"/>
        <v>0</v>
      </c>
      <c r="W69" s="156"/>
      <c r="X69" s="156" t="s">
        <v>507</v>
      </c>
      <c r="Y69" s="145"/>
      <c r="Z69" s="145"/>
      <c r="AA69" s="145"/>
      <c r="AB69" s="145"/>
      <c r="AC69" s="145"/>
      <c r="AD69" s="145"/>
      <c r="AE69" s="145"/>
      <c r="AF69" s="145"/>
      <c r="AG69" s="145" t="s">
        <v>508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87">
        <v>59</v>
      </c>
      <c r="B70" s="188" t="s">
        <v>5601</v>
      </c>
      <c r="C70" s="198" t="s">
        <v>5602</v>
      </c>
      <c r="D70" s="189" t="s">
        <v>701</v>
      </c>
      <c r="E70" s="190">
        <v>160</v>
      </c>
      <c r="F70" s="191"/>
      <c r="G70" s="192">
        <f t="shared" si="7"/>
        <v>0</v>
      </c>
      <c r="H70" s="191"/>
      <c r="I70" s="192">
        <f t="shared" si="8"/>
        <v>0</v>
      </c>
      <c r="J70" s="191"/>
      <c r="K70" s="192">
        <f t="shared" si="9"/>
        <v>0</v>
      </c>
      <c r="L70" s="192">
        <v>15</v>
      </c>
      <c r="M70" s="192">
        <f t="shared" si="10"/>
        <v>0</v>
      </c>
      <c r="N70" s="190">
        <v>1.0000000000000001E-5</v>
      </c>
      <c r="O70" s="190">
        <f t="shared" si="11"/>
        <v>0</v>
      </c>
      <c r="P70" s="190">
        <v>0</v>
      </c>
      <c r="Q70" s="190">
        <f t="shared" si="12"/>
        <v>0</v>
      </c>
      <c r="R70" s="192" t="s">
        <v>506</v>
      </c>
      <c r="S70" s="192" t="s">
        <v>327</v>
      </c>
      <c r="T70" s="193" t="s">
        <v>327</v>
      </c>
      <c r="U70" s="156">
        <v>0</v>
      </c>
      <c r="V70" s="156">
        <f t="shared" si="13"/>
        <v>0</v>
      </c>
      <c r="W70" s="156"/>
      <c r="X70" s="156" t="s">
        <v>507</v>
      </c>
      <c r="Y70" s="145"/>
      <c r="Z70" s="145"/>
      <c r="AA70" s="145"/>
      <c r="AB70" s="145"/>
      <c r="AC70" s="145"/>
      <c r="AD70" s="145"/>
      <c r="AE70" s="145"/>
      <c r="AF70" s="145"/>
      <c r="AG70" s="145" t="s">
        <v>508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79"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87">
        <v>60</v>
      </c>
      <c r="B72" s="188" t="s">
        <v>5603</v>
      </c>
      <c r="C72" s="198" t="s">
        <v>5604</v>
      </c>
      <c r="D72" s="189" t="s">
        <v>758</v>
      </c>
      <c r="E72" s="190">
        <v>2700</v>
      </c>
      <c r="F72" s="191"/>
      <c r="G72" s="192">
        <f t="shared" ref="G72:G79" si="14">ROUND(E72*F72,2)</f>
        <v>0</v>
      </c>
      <c r="H72" s="191"/>
      <c r="I72" s="192">
        <f t="shared" ref="I72:I79" si="15">ROUND(E72*H72,2)</f>
        <v>0</v>
      </c>
      <c r="J72" s="191"/>
      <c r="K72" s="192">
        <f t="shared" ref="K72:K79" si="16">ROUND(E72*J72,2)</f>
        <v>0</v>
      </c>
      <c r="L72" s="192">
        <v>15</v>
      </c>
      <c r="M72" s="192">
        <f t="shared" ref="M72:M79" si="17">G72*(1+L72/100)</f>
        <v>0</v>
      </c>
      <c r="N72" s="190">
        <v>2.1000000000000001E-4</v>
      </c>
      <c r="O72" s="190">
        <f t="shared" ref="O72:O79" si="18">ROUND(E72*N72,2)</f>
        <v>0.56999999999999995</v>
      </c>
      <c r="P72" s="190">
        <v>0</v>
      </c>
      <c r="Q72" s="190">
        <f t="shared" ref="Q72:Q79" si="19">ROUND(E72*P72,2)</f>
        <v>0</v>
      </c>
      <c r="R72" s="192" t="s">
        <v>269</v>
      </c>
      <c r="S72" s="192" t="s">
        <v>327</v>
      </c>
      <c r="T72" s="193" t="s">
        <v>327</v>
      </c>
      <c r="U72" s="156">
        <v>9.0670000000000001E-2</v>
      </c>
      <c r="V72" s="156">
        <f t="shared" ref="V72:V79" si="20">ROUND(E72*U72,2)</f>
        <v>244.81</v>
      </c>
      <c r="W72" s="156"/>
      <c r="X72" s="156" t="s">
        <v>373</v>
      </c>
      <c r="Y72" s="145"/>
      <c r="Z72" s="145"/>
      <c r="AA72" s="145"/>
      <c r="AB72" s="145"/>
      <c r="AC72" s="145"/>
      <c r="AD72" s="145"/>
      <c r="AE72" s="145"/>
      <c r="AF72" s="145"/>
      <c r="AG72" s="145" t="s">
        <v>5260</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87">
        <v>61</v>
      </c>
      <c r="B73" s="188" t="s">
        <v>5605</v>
      </c>
      <c r="C73" s="198" t="s">
        <v>5606</v>
      </c>
      <c r="D73" s="189" t="s">
        <v>758</v>
      </c>
      <c r="E73" s="190">
        <v>2500</v>
      </c>
      <c r="F73" s="191"/>
      <c r="G73" s="192">
        <f t="shared" si="14"/>
        <v>0</v>
      </c>
      <c r="H73" s="191"/>
      <c r="I73" s="192">
        <f t="shared" si="15"/>
        <v>0</v>
      </c>
      <c r="J73" s="191"/>
      <c r="K73" s="192">
        <f t="shared" si="16"/>
        <v>0</v>
      </c>
      <c r="L73" s="192">
        <v>15</v>
      </c>
      <c r="M73" s="192">
        <f t="shared" si="17"/>
        <v>0</v>
      </c>
      <c r="N73" s="190">
        <v>1.7000000000000001E-4</v>
      </c>
      <c r="O73" s="190">
        <f t="shared" si="18"/>
        <v>0.43</v>
      </c>
      <c r="P73" s="190">
        <v>0</v>
      </c>
      <c r="Q73" s="190">
        <f t="shared" si="19"/>
        <v>0</v>
      </c>
      <c r="R73" s="192" t="s">
        <v>269</v>
      </c>
      <c r="S73" s="192" t="s">
        <v>327</v>
      </c>
      <c r="T73" s="193" t="s">
        <v>327</v>
      </c>
      <c r="U73" s="156">
        <v>8.6499999999999994E-2</v>
      </c>
      <c r="V73" s="156">
        <f t="shared" si="20"/>
        <v>216.25</v>
      </c>
      <c r="W73" s="156"/>
      <c r="X73" s="156" t="s">
        <v>373</v>
      </c>
      <c r="Y73" s="145"/>
      <c r="Z73" s="145"/>
      <c r="AA73" s="145"/>
      <c r="AB73" s="145"/>
      <c r="AC73" s="145"/>
      <c r="AD73" s="145"/>
      <c r="AE73" s="145"/>
      <c r="AF73" s="145"/>
      <c r="AG73" s="145" t="s">
        <v>5260</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87">
        <v>62</v>
      </c>
      <c r="B74" s="188" t="s">
        <v>5607</v>
      </c>
      <c r="C74" s="198" t="s">
        <v>5608</v>
      </c>
      <c r="D74" s="189" t="s">
        <v>758</v>
      </c>
      <c r="E74" s="190">
        <v>5500</v>
      </c>
      <c r="F74" s="191"/>
      <c r="G74" s="192">
        <f t="shared" si="14"/>
        <v>0</v>
      </c>
      <c r="H74" s="191"/>
      <c r="I74" s="192">
        <f t="shared" si="15"/>
        <v>0</v>
      </c>
      <c r="J74" s="191"/>
      <c r="K74" s="192">
        <f t="shared" si="16"/>
        <v>0</v>
      </c>
      <c r="L74" s="192">
        <v>15</v>
      </c>
      <c r="M74" s="192">
        <f t="shared" si="17"/>
        <v>0</v>
      </c>
      <c r="N74" s="190">
        <v>6.9999999999999994E-5</v>
      </c>
      <c r="O74" s="190">
        <f t="shared" si="18"/>
        <v>0.39</v>
      </c>
      <c r="P74" s="190">
        <v>0</v>
      </c>
      <c r="Q74" s="190">
        <f t="shared" si="19"/>
        <v>0</v>
      </c>
      <c r="R74" s="192" t="s">
        <v>269</v>
      </c>
      <c r="S74" s="192" t="s">
        <v>327</v>
      </c>
      <c r="T74" s="193" t="s">
        <v>327</v>
      </c>
      <c r="U74" s="156">
        <v>8.0170000000000005E-2</v>
      </c>
      <c r="V74" s="156">
        <f t="shared" si="20"/>
        <v>440.94</v>
      </c>
      <c r="W74" s="156"/>
      <c r="X74" s="156" t="s">
        <v>373</v>
      </c>
      <c r="Y74" s="145"/>
      <c r="Z74" s="145"/>
      <c r="AA74" s="145"/>
      <c r="AB74" s="145"/>
      <c r="AC74" s="145"/>
      <c r="AD74" s="145"/>
      <c r="AE74" s="145"/>
      <c r="AF74" s="145"/>
      <c r="AG74" s="145" t="s">
        <v>5260</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63</v>
      </c>
      <c r="B75" s="188" t="s">
        <v>5609</v>
      </c>
      <c r="C75" s="198" t="s">
        <v>5610</v>
      </c>
      <c r="D75" s="189" t="s">
        <v>758</v>
      </c>
      <c r="E75" s="190">
        <v>330</v>
      </c>
      <c r="F75" s="191"/>
      <c r="G75" s="192">
        <f t="shared" si="14"/>
        <v>0</v>
      </c>
      <c r="H75" s="191"/>
      <c r="I75" s="192">
        <f t="shared" si="15"/>
        <v>0</v>
      </c>
      <c r="J75" s="191"/>
      <c r="K75" s="192">
        <f t="shared" si="16"/>
        <v>0</v>
      </c>
      <c r="L75" s="192">
        <v>15</v>
      </c>
      <c r="M75" s="192">
        <f t="shared" si="17"/>
        <v>0</v>
      </c>
      <c r="N75" s="190">
        <v>0</v>
      </c>
      <c r="O75" s="190">
        <f t="shared" si="18"/>
        <v>0</v>
      </c>
      <c r="P75" s="190">
        <v>0</v>
      </c>
      <c r="Q75" s="190">
        <f t="shared" si="19"/>
        <v>0</v>
      </c>
      <c r="R75" s="192"/>
      <c r="S75" s="192" t="s">
        <v>327</v>
      </c>
      <c r="T75" s="193" t="s">
        <v>327</v>
      </c>
      <c r="U75" s="156">
        <v>8.7330000000000005E-2</v>
      </c>
      <c r="V75" s="156">
        <f t="shared" si="20"/>
        <v>28.82</v>
      </c>
      <c r="W75" s="156"/>
      <c r="X75" s="156" t="s">
        <v>373</v>
      </c>
      <c r="Y75" s="145"/>
      <c r="Z75" s="145"/>
      <c r="AA75" s="145"/>
      <c r="AB75" s="145"/>
      <c r="AC75" s="145"/>
      <c r="AD75" s="145"/>
      <c r="AE75" s="145"/>
      <c r="AF75" s="145"/>
      <c r="AG75" s="145" t="s">
        <v>5260</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87">
        <v>64</v>
      </c>
      <c r="B76" s="188" t="s">
        <v>5611</v>
      </c>
      <c r="C76" s="198" t="s">
        <v>5612</v>
      </c>
      <c r="D76" s="189" t="s">
        <v>758</v>
      </c>
      <c r="E76" s="190">
        <v>330</v>
      </c>
      <c r="F76" s="191"/>
      <c r="G76" s="192">
        <f t="shared" si="14"/>
        <v>0</v>
      </c>
      <c r="H76" s="191"/>
      <c r="I76" s="192">
        <f t="shared" si="15"/>
        <v>0</v>
      </c>
      <c r="J76" s="191"/>
      <c r="K76" s="192">
        <f t="shared" si="16"/>
        <v>0</v>
      </c>
      <c r="L76" s="192">
        <v>15</v>
      </c>
      <c r="M76" s="192">
        <f t="shared" si="17"/>
        <v>0</v>
      </c>
      <c r="N76" s="190">
        <v>1.2999999999999999E-4</v>
      </c>
      <c r="O76" s="190">
        <f t="shared" si="18"/>
        <v>0.04</v>
      </c>
      <c r="P76" s="190">
        <v>0</v>
      </c>
      <c r="Q76" s="190">
        <f t="shared" si="19"/>
        <v>0</v>
      </c>
      <c r="R76" s="192" t="s">
        <v>506</v>
      </c>
      <c r="S76" s="192" t="s">
        <v>327</v>
      </c>
      <c r="T76" s="193" t="s">
        <v>327</v>
      </c>
      <c r="U76" s="156">
        <v>0</v>
      </c>
      <c r="V76" s="156">
        <f t="shared" si="20"/>
        <v>0</v>
      </c>
      <c r="W76" s="156"/>
      <c r="X76" s="156" t="s">
        <v>507</v>
      </c>
      <c r="Y76" s="145"/>
      <c r="Z76" s="145"/>
      <c r="AA76" s="145"/>
      <c r="AB76" s="145"/>
      <c r="AC76" s="145"/>
      <c r="AD76" s="145"/>
      <c r="AE76" s="145"/>
      <c r="AF76" s="145"/>
      <c r="AG76" s="145" t="s">
        <v>508</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87">
        <v>65</v>
      </c>
      <c r="B77" s="188" t="s">
        <v>5613</v>
      </c>
      <c r="C77" s="198" t="s">
        <v>5614</v>
      </c>
      <c r="D77" s="189" t="s">
        <v>701</v>
      </c>
      <c r="E77" s="190">
        <v>660</v>
      </c>
      <c r="F77" s="191"/>
      <c r="G77" s="192">
        <f t="shared" si="14"/>
        <v>0</v>
      </c>
      <c r="H77" s="191"/>
      <c r="I77" s="192">
        <f t="shared" si="15"/>
        <v>0</v>
      </c>
      <c r="J77" s="191"/>
      <c r="K77" s="192">
        <f t="shared" si="16"/>
        <v>0</v>
      </c>
      <c r="L77" s="192">
        <v>15</v>
      </c>
      <c r="M77" s="192">
        <f t="shared" si="17"/>
        <v>0</v>
      </c>
      <c r="N77" s="190">
        <v>0</v>
      </c>
      <c r="O77" s="190">
        <f t="shared" si="18"/>
        <v>0</v>
      </c>
      <c r="P77" s="190">
        <v>0</v>
      </c>
      <c r="Q77" s="190">
        <f t="shared" si="19"/>
        <v>0</v>
      </c>
      <c r="R77" s="192" t="s">
        <v>506</v>
      </c>
      <c r="S77" s="192" t="s">
        <v>327</v>
      </c>
      <c r="T77" s="193" t="s">
        <v>327</v>
      </c>
      <c r="U77" s="156">
        <v>0</v>
      </c>
      <c r="V77" s="156">
        <f t="shared" si="20"/>
        <v>0</v>
      </c>
      <c r="W77" s="156"/>
      <c r="X77" s="156" t="s">
        <v>507</v>
      </c>
      <c r="Y77" s="145"/>
      <c r="Z77" s="145"/>
      <c r="AA77" s="145"/>
      <c r="AB77" s="145"/>
      <c r="AC77" s="145"/>
      <c r="AD77" s="145"/>
      <c r="AE77" s="145"/>
      <c r="AF77" s="145"/>
      <c r="AG77" s="145" t="s">
        <v>508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66</v>
      </c>
      <c r="B78" s="188" t="s">
        <v>5615</v>
      </c>
      <c r="C78" s="198" t="s">
        <v>5616</v>
      </c>
      <c r="D78" s="189" t="s">
        <v>4924</v>
      </c>
      <c r="E78" s="190">
        <v>1</v>
      </c>
      <c r="F78" s="191"/>
      <c r="G78" s="192">
        <f t="shared" si="14"/>
        <v>0</v>
      </c>
      <c r="H78" s="191"/>
      <c r="I78" s="192">
        <f t="shared" si="15"/>
        <v>0</v>
      </c>
      <c r="J78" s="191"/>
      <c r="K78" s="192">
        <f t="shared" si="16"/>
        <v>0</v>
      </c>
      <c r="L78" s="192">
        <v>15</v>
      </c>
      <c r="M78" s="192">
        <f t="shared" si="17"/>
        <v>0</v>
      </c>
      <c r="N78" s="190">
        <v>0</v>
      </c>
      <c r="O78" s="190">
        <f t="shared" si="18"/>
        <v>0</v>
      </c>
      <c r="P78" s="190">
        <v>0</v>
      </c>
      <c r="Q78" s="190">
        <f t="shared" si="19"/>
        <v>0</v>
      </c>
      <c r="R78" s="192"/>
      <c r="S78" s="192" t="s">
        <v>760</v>
      </c>
      <c r="T78" s="193" t="s">
        <v>328</v>
      </c>
      <c r="U78" s="156">
        <v>0</v>
      </c>
      <c r="V78" s="156">
        <f t="shared" si="20"/>
        <v>0</v>
      </c>
      <c r="W78" s="156"/>
      <c r="X78" s="156" t="s">
        <v>507</v>
      </c>
      <c r="Y78" s="145"/>
      <c r="Z78" s="145"/>
      <c r="AA78" s="145"/>
      <c r="AB78" s="145"/>
      <c r="AC78" s="145"/>
      <c r="AD78" s="145"/>
      <c r="AE78" s="145"/>
      <c r="AF78" s="145"/>
      <c r="AG78" s="145" t="s">
        <v>508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67</v>
      </c>
      <c r="B79" s="188" t="s">
        <v>5617</v>
      </c>
      <c r="C79" s="198" t="s">
        <v>5618</v>
      </c>
      <c r="D79" s="189" t="s">
        <v>5619</v>
      </c>
      <c r="E79" s="190">
        <v>60</v>
      </c>
      <c r="F79" s="191"/>
      <c r="G79" s="192">
        <f t="shared" si="14"/>
        <v>0</v>
      </c>
      <c r="H79" s="191"/>
      <c r="I79" s="192">
        <f t="shared" si="15"/>
        <v>0</v>
      </c>
      <c r="J79" s="191"/>
      <c r="K79" s="192">
        <f t="shared" si="16"/>
        <v>0</v>
      </c>
      <c r="L79" s="192">
        <v>15</v>
      </c>
      <c r="M79" s="192">
        <f t="shared" si="17"/>
        <v>0</v>
      </c>
      <c r="N79" s="190">
        <v>0</v>
      </c>
      <c r="O79" s="190">
        <f t="shared" si="18"/>
        <v>0</v>
      </c>
      <c r="P79" s="190">
        <v>0</v>
      </c>
      <c r="Q79" s="190">
        <f t="shared" si="19"/>
        <v>0</v>
      </c>
      <c r="R79" s="192" t="s">
        <v>506</v>
      </c>
      <c r="S79" s="192" t="s">
        <v>327</v>
      </c>
      <c r="T79" s="193" t="s">
        <v>327</v>
      </c>
      <c r="U79" s="156">
        <v>0</v>
      </c>
      <c r="V79" s="156">
        <f t="shared" si="20"/>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79"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5620</v>
      </c>
      <c r="C81" s="180" t="s">
        <v>5621</v>
      </c>
      <c r="D81" s="173" t="s">
        <v>701</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373</v>
      </c>
      <c r="Y81" s="145"/>
      <c r="Z81" s="145"/>
      <c r="AA81" s="145"/>
      <c r="AB81" s="145"/>
      <c r="AC81" s="145"/>
      <c r="AD81" s="145"/>
      <c r="AE81" s="145"/>
      <c r="AF81" s="145"/>
      <c r="AG81" s="145" t="s">
        <v>374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1" t="s">
        <v>5622</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69</v>
      </c>
      <c r="B83" s="188" t="s">
        <v>5623</v>
      </c>
      <c r="C83" s="198" t="s">
        <v>5624</v>
      </c>
      <c r="D83" s="189" t="s">
        <v>701</v>
      </c>
      <c r="E83" s="190">
        <v>34</v>
      </c>
      <c r="F83" s="191"/>
      <c r="G83" s="192">
        <f t="shared" ref="G83:G94" si="21">ROUND(E83*F83,2)</f>
        <v>0</v>
      </c>
      <c r="H83" s="191"/>
      <c r="I83" s="192">
        <f t="shared" ref="I83:I94" si="22">ROUND(E83*H83,2)</f>
        <v>0</v>
      </c>
      <c r="J83" s="191"/>
      <c r="K83" s="192">
        <f t="shared" ref="K83:K94" si="23">ROUND(E83*J83,2)</f>
        <v>0</v>
      </c>
      <c r="L83" s="192">
        <v>15</v>
      </c>
      <c r="M83" s="192">
        <f t="shared" ref="M83:M94" si="24">G83*(1+L83/100)</f>
        <v>0</v>
      </c>
      <c r="N83" s="190">
        <v>6.0000000000000002E-5</v>
      </c>
      <c r="O83" s="190">
        <f t="shared" ref="O83:O94" si="25">ROUND(E83*N83,2)</f>
        <v>0</v>
      </c>
      <c r="P83" s="190">
        <v>0</v>
      </c>
      <c r="Q83" s="190">
        <f t="shared" ref="Q83:Q94" si="26">ROUND(E83*P83,2)</f>
        <v>0</v>
      </c>
      <c r="R83" s="192"/>
      <c r="S83" s="192" t="s">
        <v>760</v>
      </c>
      <c r="T83" s="193" t="s">
        <v>1437</v>
      </c>
      <c r="U83" s="156">
        <v>0</v>
      </c>
      <c r="V83" s="156">
        <f t="shared" ref="V83:V94" si="27">ROUND(E83*U83,2)</f>
        <v>0</v>
      </c>
      <c r="W83" s="156"/>
      <c r="X83" s="156" t="s">
        <v>507</v>
      </c>
      <c r="Y83" s="145"/>
      <c r="Z83" s="145"/>
      <c r="AA83" s="145"/>
      <c r="AB83" s="145"/>
      <c r="AC83" s="145"/>
      <c r="AD83" s="145"/>
      <c r="AE83" s="145"/>
      <c r="AF83" s="145"/>
      <c r="AG83" s="145" t="s">
        <v>508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70</v>
      </c>
      <c r="B84" s="188" t="s">
        <v>5625</v>
      </c>
      <c r="C84" s="198" t="s">
        <v>5626</v>
      </c>
      <c r="D84" s="189" t="s">
        <v>701</v>
      </c>
      <c r="E84" s="190">
        <v>49</v>
      </c>
      <c r="F84" s="191"/>
      <c r="G84" s="192">
        <f t="shared" si="21"/>
        <v>0</v>
      </c>
      <c r="H84" s="191"/>
      <c r="I84" s="192">
        <f t="shared" si="22"/>
        <v>0</v>
      </c>
      <c r="J84" s="191"/>
      <c r="K84" s="192">
        <f t="shared" si="23"/>
        <v>0</v>
      </c>
      <c r="L84" s="192">
        <v>15</v>
      </c>
      <c r="M84" s="192">
        <f t="shared" si="24"/>
        <v>0</v>
      </c>
      <c r="N84" s="190">
        <v>6.0000000000000002E-5</v>
      </c>
      <c r="O84" s="190">
        <f t="shared" si="25"/>
        <v>0</v>
      </c>
      <c r="P84" s="190">
        <v>0</v>
      </c>
      <c r="Q84" s="190">
        <f t="shared" si="26"/>
        <v>0</v>
      </c>
      <c r="R84" s="192"/>
      <c r="S84" s="192" t="s">
        <v>760</v>
      </c>
      <c r="T84" s="193" t="s">
        <v>328</v>
      </c>
      <c r="U84" s="156">
        <v>0</v>
      </c>
      <c r="V84" s="156">
        <f t="shared" si="27"/>
        <v>0</v>
      </c>
      <c r="W84" s="156"/>
      <c r="X84" s="156" t="s">
        <v>507</v>
      </c>
      <c r="Y84" s="145"/>
      <c r="Z84" s="145"/>
      <c r="AA84" s="145"/>
      <c r="AB84" s="145"/>
      <c r="AC84" s="145"/>
      <c r="AD84" s="145"/>
      <c r="AE84" s="145"/>
      <c r="AF84" s="145"/>
      <c r="AG84" s="145" t="s">
        <v>508</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71</v>
      </c>
      <c r="B85" s="188" t="s">
        <v>5627</v>
      </c>
      <c r="C85" s="198" t="s">
        <v>5628</v>
      </c>
      <c r="D85" s="189" t="s">
        <v>701</v>
      </c>
      <c r="E85" s="190">
        <v>6</v>
      </c>
      <c r="F85" s="191"/>
      <c r="G85" s="192">
        <f t="shared" si="21"/>
        <v>0</v>
      </c>
      <c r="H85" s="191"/>
      <c r="I85" s="192">
        <f t="shared" si="22"/>
        <v>0</v>
      </c>
      <c r="J85" s="191"/>
      <c r="K85" s="192">
        <f t="shared" si="23"/>
        <v>0</v>
      </c>
      <c r="L85" s="192">
        <v>15</v>
      </c>
      <c r="M85" s="192">
        <f t="shared" si="24"/>
        <v>0</v>
      </c>
      <c r="N85" s="190">
        <v>0</v>
      </c>
      <c r="O85" s="190">
        <f t="shared" si="25"/>
        <v>0</v>
      </c>
      <c r="P85" s="190">
        <v>0</v>
      </c>
      <c r="Q85" s="190">
        <f t="shared" si="26"/>
        <v>0</v>
      </c>
      <c r="R85" s="192"/>
      <c r="S85" s="192" t="s">
        <v>760</v>
      </c>
      <c r="T85" s="193" t="s">
        <v>328</v>
      </c>
      <c r="U85" s="156">
        <v>0</v>
      </c>
      <c r="V85" s="156">
        <f t="shared" si="27"/>
        <v>0</v>
      </c>
      <c r="W85" s="156"/>
      <c r="X85" s="156" t="s">
        <v>507</v>
      </c>
      <c r="Y85" s="145"/>
      <c r="Z85" s="145"/>
      <c r="AA85" s="145"/>
      <c r="AB85" s="145"/>
      <c r="AC85" s="145"/>
      <c r="AD85" s="145"/>
      <c r="AE85" s="145"/>
      <c r="AF85" s="145"/>
      <c r="AG85" s="145" t="s">
        <v>508</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72</v>
      </c>
      <c r="B86" s="188" t="s">
        <v>5629</v>
      </c>
      <c r="C86" s="198" t="s">
        <v>5630</v>
      </c>
      <c r="D86" s="189" t="s">
        <v>701</v>
      </c>
      <c r="E86" s="190">
        <v>5</v>
      </c>
      <c r="F86" s="191"/>
      <c r="G86" s="192">
        <f t="shared" si="21"/>
        <v>0</v>
      </c>
      <c r="H86" s="191"/>
      <c r="I86" s="192">
        <f t="shared" si="22"/>
        <v>0</v>
      </c>
      <c r="J86" s="191"/>
      <c r="K86" s="192">
        <f t="shared" si="23"/>
        <v>0</v>
      </c>
      <c r="L86" s="192">
        <v>15</v>
      </c>
      <c r="M86" s="192">
        <f t="shared" si="24"/>
        <v>0</v>
      </c>
      <c r="N86" s="190">
        <v>0</v>
      </c>
      <c r="O86" s="190">
        <f t="shared" si="25"/>
        <v>0</v>
      </c>
      <c r="P86" s="190">
        <v>0</v>
      </c>
      <c r="Q86" s="190">
        <f t="shared" si="26"/>
        <v>0</v>
      </c>
      <c r="R86" s="192"/>
      <c r="S86" s="192" t="s">
        <v>327</v>
      </c>
      <c r="T86" s="193" t="s">
        <v>327</v>
      </c>
      <c r="U86" s="156">
        <v>0.30567</v>
      </c>
      <c r="V86" s="156">
        <f t="shared" si="27"/>
        <v>1.53</v>
      </c>
      <c r="W86" s="156"/>
      <c r="X86" s="156" t="s">
        <v>373</v>
      </c>
      <c r="Y86" s="145"/>
      <c r="Z86" s="145"/>
      <c r="AA86" s="145"/>
      <c r="AB86" s="145"/>
      <c r="AC86" s="145"/>
      <c r="AD86" s="145"/>
      <c r="AE86" s="145"/>
      <c r="AF86" s="145"/>
      <c r="AG86" s="145" t="s">
        <v>374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73</v>
      </c>
      <c r="B87" s="188" t="s">
        <v>5631</v>
      </c>
      <c r="C87" s="198" t="s">
        <v>5632</v>
      </c>
      <c r="D87" s="189" t="s">
        <v>701</v>
      </c>
      <c r="E87" s="190">
        <v>5</v>
      </c>
      <c r="F87" s="191"/>
      <c r="G87" s="192">
        <f t="shared" si="21"/>
        <v>0</v>
      </c>
      <c r="H87" s="191"/>
      <c r="I87" s="192">
        <f t="shared" si="22"/>
        <v>0</v>
      </c>
      <c r="J87" s="191"/>
      <c r="K87" s="192">
        <f t="shared" si="23"/>
        <v>0</v>
      </c>
      <c r="L87" s="192">
        <v>15</v>
      </c>
      <c r="M87" s="192">
        <f t="shared" si="24"/>
        <v>0</v>
      </c>
      <c r="N87" s="190">
        <v>4.0000000000000003E-5</v>
      </c>
      <c r="O87" s="190">
        <f t="shared" si="25"/>
        <v>0</v>
      </c>
      <c r="P87" s="190">
        <v>0</v>
      </c>
      <c r="Q87" s="190">
        <f t="shared" si="26"/>
        <v>0</v>
      </c>
      <c r="R87" s="192"/>
      <c r="S87" s="192" t="s">
        <v>760</v>
      </c>
      <c r="T87" s="193" t="s">
        <v>328</v>
      </c>
      <c r="U87" s="156">
        <v>0</v>
      </c>
      <c r="V87" s="156">
        <f t="shared" si="27"/>
        <v>0</v>
      </c>
      <c r="W87" s="156"/>
      <c r="X87" s="156" t="s">
        <v>507</v>
      </c>
      <c r="Y87" s="145"/>
      <c r="Z87" s="145"/>
      <c r="AA87" s="145"/>
      <c r="AB87" s="145"/>
      <c r="AC87" s="145"/>
      <c r="AD87" s="145"/>
      <c r="AE87" s="145"/>
      <c r="AF87" s="145"/>
      <c r="AG87" s="145" t="s">
        <v>508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74</v>
      </c>
      <c r="B88" s="188" t="s">
        <v>5633</v>
      </c>
      <c r="C88" s="198" t="s">
        <v>5634</v>
      </c>
      <c r="D88" s="189" t="s">
        <v>701</v>
      </c>
      <c r="E88" s="190">
        <v>56</v>
      </c>
      <c r="F88" s="191"/>
      <c r="G88" s="192">
        <f t="shared" si="21"/>
        <v>0</v>
      </c>
      <c r="H88" s="191"/>
      <c r="I88" s="192">
        <f t="shared" si="22"/>
        <v>0</v>
      </c>
      <c r="J88" s="191"/>
      <c r="K88" s="192">
        <f t="shared" si="23"/>
        <v>0</v>
      </c>
      <c r="L88" s="192">
        <v>15</v>
      </c>
      <c r="M88" s="192">
        <f t="shared" si="24"/>
        <v>0</v>
      </c>
      <c r="N88" s="190">
        <v>0</v>
      </c>
      <c r="O88" s="190">
        <f t="shared" si="25"/>
        <v>0</v>
      </c>
      <c r="P88" s="190">
        <v>0</v>
      </c>
      <c r="Q88" s="190">
        <f t="shared" si="26"/>
        <v>0</v>
      </c>
      <c r="R88" s="192"/>
      <c r="S88" s="192" t="s">
        <v>327</v>
      </c>
      <c r="T88" s="193" t="s">
        <v>327</v>
      </c>
      <c r="U88" s="156">
        <v>0.14749999999999999</v>
      </c>
      <c r="V88" s="156">
        <f t="shared" si="27"/>
        <v>8.26</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75</v>
      </c>
      <c r="B89" s="188" t="s">
        <v>5635</v>
      </c>
      <c r="C89" s="198" t="s">
        <v>5636</v>
      </c>
      <c r="D89" s="189" t="s">
        <v>701</v>
      </c>
      <c r="E89" s="190">
        <v>56</v>
      </c>
      <c r="F89" s="191"/>
      <c r="G89" s="192">
        <f t="shared" si="21"/>
        <v>0</v>
      </c>
      <c r="H89" s="191"/>
      <c r="I89" s="192">
        <f t="shared" si="22"/>
        <v>0</v>
      </c>
      <c r="J89" s="191"/>
      <c r="K89" s="192">
        <f t="shared" si="23"/>
        <v>0</v>
      </c>
      <c r="L89" s="192">
        <v>15</v>
      </c>
      <c r="M89" s="192">
        <f t="shared" si="24"/>
        <v>0</v>
      </c>
      <c r="N89" s="190">
        <v>6.0000000000000002E-5</v>
      </c>
      <c r="O89" s="190">
        <f t="shared" si="25"/>
        <v>0</v>
      </c>
      <c r="P89" s="190">
        <v>0</v>
      </c>
      <c r="Q89" s="190">
        <f t="shared" si="26"/>
        <v>0</v>
      </c>
      <c r="R89" s="192"/>
      <c r="S89" s="192" t="s">
        <v>760</v>
      </c>
      <c r="T89" s="193" t="s">
        <v>328</v>
      </c>
      <c r="U89" s="156">
        <v>0</v>
      </c>
      <c r="V89" s="156">
        <f t="shared" si="27"/>
        <v>0</v>
      </c>
      <c r="W89" s="156"/>
      <c r="X89" s="156" t="s">
        <v>507</v>
      </c>
      <c r="Y89" s="145"/>
      <c r="Z89" s="145"/>
      <c r="AA89" s="145"/>
      <c r="AB89" s="145"/>
      <c r="AC89" s="145"/>
      <c r="AD89" s="145"/>
      <c r="AE89" s="145"/>
      <c r="AF89" s="145"/>
      <c r="AG89" s="145" t="s">
        <v>508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76</v>
      </c>
      <c r="B90" s="188" t="s">
        <v>5637</v>
      </c>
      <c r="C90" s="198" t="s">
        <v>5638</v>
      </c>
      <c r="D90" s="189" t="s">
        <v>701</v>
      </c>
      <c r="E90" s="190">
        <v>7</v>
      </c>
      <c r="F90" s="191"/>
      <c r="G90" s="192">
        <f t="shared" si="21"/>
        <v>0</v>
      </c>
      <c r="H90" s="191"/>
      <c r="I90" s="192">
        <f t="shared" si="22"/>
        <v>0</v>
      </c>
      <c r="J90" s="191"/>
      <c r="K90" s="192">
        <f t="shared" si="23"/>
        <v>0</v>
      </c>
      <c r="L90" s="192">
        <v>15</v>
      </c>
      <c r="M90" s="192">
        <f t="shared" si="24"/>
        <v>0</v>
      </c>
      <c r="N90" s="190">
        <v>0</v>
      </c>
      <c r="O90" s="190">
        <f t="shared" si="25"/>
        <v>0</v>
      </c>
      <c r="P90" s="190">
        <v>0</v>
      </c>
      <c r="Q90" s="190">
        <f t="shared" si="26"/>
        <v>0</v>
      </c>
      <c r="R90" s="192"/>
      <c r="S90" s="192" t="s">
        <v>760</v>
      </c>
      <c r="T90" s="193" t="s">
        <v>1437</v>
      </c>
      <c r="U90" s="156">
        <v>0.33733000000000002</v>
      </c>
      <c r="V90" s="156">
        <f t="shared" si="27"/>
        <v>2.36</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77</v>
      </c>
      <c r="B91" s="188" t="s">
        <v>5639</v>
      </c>
      <c r="C91" s="198" t="s">
        <v>5640</v>
      </c>
      <c r="D91" s="189" t="s">
        <v>701</v>
      </c>
      <c r="E91" s="190">
        <v>7</v>
      </c>
      <c r="F91" s="191"/>
      <c r="G91" s="192">
        <f t="shared" si="21"/>
        <v>0</v>
      </c>
      <c r="H91" s="191"/>
      <c r="I91" s="192">
        <f t="shared" si="22"/>
        <v>0</v>
      </c>
      <c r="J91" s="191"/>
      <c r="K91" s="192">
        <f t="shared" si="23"/>
        <v>0</v>
      </c>
      <c r="L91" s="192">
        <v>15</v>
      </c>
      <c r="M91" s="192">
        <f t="shared" si="24"/>
        <v>0</v>
      </c>
      <c r="N91" s="190">
        <v>0</v>
      </c>
      <c r="O91" s="190">
        <f t="shared" si="25"/>
        <v>0</v>
      </c>
      <c r="P91" s="190">
        <v>0</v>
      </c>
      <c r="Q91" s="190">
        <f t="shared" si="26"/>
        <v>0</v>
      </c>
      <c r="R91" s="192"/>
      <c r="S91" s="192" t="s">
        <v>760</v>
      </c>
      <c r="T91" s="193" t="s">
        <v>328</v>
      </c>
      <c r="U91" s="156">
        <v>0</v>
      </c>
      <c r="V91" s="156">
        <f t="shared" si="27"/>
        <v>0</v>
      </c>
      <c r="W91" s="156"/>
      <c r="X91" s="156" t="s">
        <v>507</v>
      </c>
      <c r="Y91" s="145"/>
      <c r="Z91" s="145"/>
      <c r="AA91" s="145"/>
      <c r="AB91" s="145"/>
      <c r="AC91" s="145"/>
      <c r="AD91" s="145"/>
      <c r="AE91" s="145"/>
      <c r="AF91" s="145"/>
      <c r="AG91" s="145" t="s">
        <v>508</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78</v>
      </c>
      <c r="B92" s="188" t="s">
        <v>5641</v>
      </c>
      <c r="C92" s="198" t="s">
        <v>5642</v>
      </c>
      <c r="D92" s="189" t="s">
        <v>701</v>
      </c>
      <c r="E92" s="190">
        <v>6</v>
      </c>
      <c r="F92" s="191"/>
      <c r="G92" s="192">
        <f t="shared" si="21"/>
        <v>0</v>
      </c>
      <c r="H92" s="191"/>
      <c r="I92" s="192">
        <f t="shared" si="22"/>
        <v>0</v>
      </c>
      <c r="J92" s="191"/>
      <c r="K92" s="192">
        <f t="shared" si="23"/>
        <v>0</v>
      </c>
      <c r="L92" s="192">
        <v>15</v>
      </c>
      <c r="M92" s="192">
        <f t="shared" si="24"/>
        <v>0</v>
      </c>
      <c r="N92" s="190">
        <v>0</v>
      </c>
      <c r="O92" s="190">
        <f t="shared" si="25"/>
        <v>0</v>
      </c>
      <c r="P92" s="190">
        <v>0</v>
      </c>
      <c r="Q92" s="190">
        <f t="shared" si="26"/>
        <v>0</v>
      </c>
      <c r="R92" s="192"/>
      <c r="S92" s="192" t="s">
        <v>760</v>
      </c>
      <c r="T92" s="193" t="s">
        <v>1437</v>
      </c>
      <c r="U92" s="156">
        <v>0.33733000000000002</v>
      </c>
      <c r="V92" s="156">
        <f t="shared" si="27"/>
        <v>2.02</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79</v>
      </c>
      <c r="B93" s="188" t="s">
        <v>5643</v>
      </c>
      <c r="C93" s="198" t="s">
        <v>5644</v>
      </c>
      <c r="D93" s="189" t="s">
        <v>701</v>
      </c>
      <c r="E93" s="190">
        <v>6</v>
      </c>
      <c r="F93" s="191"/>
      <c r="G93" s="192">
        <f t="shared" si="21"/>
        <v>0</v>
      </c>
      <c r="H93" s="191"/>
      <c r="I93" s="192">
        <f t="shared" si="22"/>
        <v>0</v>
      </c>
      <c r="J93" s="191"/>
      <c r="K93" s="192">
        <f t="shared" si="23"/>
        <v>0</v>
      </c>
      <c r="L93" s="192">
        <v>15</v>
      </c>
      <c r="M93" s="192">
        <f t="shared" si="24"/>
        <v>0</v>
      </c>
      <c r="N93" s="190">
        <v>0</v>
      </c>
      <c r="O93" s="190">
        <f t="shared" si="25"/>
        <v>0</v>
      </c>
      <c r="P93" s="190">
        <v>0</v>
      </c>
      <c r="Q93" s="190">
        <f t="shared" si="26"/>
        <v>0</v>
      </c>
      <c r="R93" s="192"/>
      <c r="S93" s="192" t="s">
        <v>760</v>
      </c>
      <c r="T93" s="193" t="s">
        <v>328</v>
      </c>
      <c r="U93" s="156">
        <v>0</v>
      </c>
      <c r="V93" s="156">
        <f t="shared" si="27"/>
        <v>0</v>
      </c>
      <c r="W93" s="156"/>
      <c r="X93" s="156" t="s">
        <v>507</v>
      </c>
      <c r="Y93" s="145"/>
      <c r="Z93" s="145"/>
      <c r="AA93" s="145"/>
      <c r="AB93" s="145"/>
      <c r="AC93" s="145"/>
      <c r="AD93" s="145"/>
      <c r="AE93" s="145"/>
      <c r="AF93" s="145"/>
      <c r="AG93" s="145" t="s">
        <v>508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5645</v>
      </c>
      <c r="C94" s="180" t="s">
        <v>5646</v>
      </c>
      <c r="D94" s="173" t="s">
        <v>701</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5647</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81</v>
      </c>
      <c r="B96" s="188" t="s">
        <v>5648</v>
      </c>
      <c r="C96" s="198" t="s">
        <v>5649</v>
      </c>
      <c r="D96" s="189" t="s">
        <v>701</v>
      </c>
      <c r="E96" s="190">
        <v>13</v>
      </c>
      <c r="F96" s="191"/>
      <c r="G96" s="192">
        <f>ROUND(E96*F96,2)</f>
        <v>0</v>
      </c>
      <c r="H96" s="191"/>
      <c r="I96" s="192">
        <f>ROUND(E96*H96,2)</f>
        <v>0</v>
      </c>
      <c r="J96" s="191"/>
      <c r="K96" s="192">
        <f>ROUND(E96*J96,2)</f>
        <v>0</v>
      </c>
      <c r="L96" s="192">
        <v>15</v>
      </c>
      <c r="M96" s="192">
        <f>G96*(1+L96/100)</f>
        <v>0</v>
      </c>
      <c r="N96" s="190">
        <v>5.0000000000000002E-5</v>
      </c>
      <c r="O96" s="190">
        <f>ROUND(E96*N96,2)</f>
        <v>0</v>
      </c>
      <c r="P96" s="190">
        <v>0</v>
      </c>
      <c r="Q96" s="190">
        <f>ROUND(E96*P96,2)</f>
        <v>0</v>
      </c>
      <c r="R96" s="192"/>
      <c r="S96" s="192" t="s">
        <v>760</v>
      </c>
      <c r="T96" s="193" t="s">
        <v>328</v>
      </c>
      <c r="U96" s="156">
        <v>0</v>
      </c>
      <c r="V96" s="156">
        <f>ROUND(E96*U96,2)</f>
        <v>0</v>
      </c>
      <c r="W96" s="156"/>
      <c r="X96" s="156" t="s">
        <v>507</v>
      </c>
      <c r="Y96" s="145"/>
      <c r="Z96" s="145"/>
      <c r="AA96" s="145"/>
      <c r="AB96" s="145"/>
      <c r="AC96" s="145"/>
      <c r="AD96" s="145"/>
      <c r="AE96" s="145"/>
      <c r="AF96" s="145"/>
      <c r="AG96" s="145" t="s">
        <v>508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82</v>
      </c>
      <c r="B97" s="188" t="s">
        <v>5650</v>
      </c>
      <c r="C97" s="198" t="s">
        <v>5651</v>
      </c>
      <c r="D97" s="189" t="s">
        <v>701</v>
      </c>
      <c r="E97" s="190">
        <v>9</v>
      </c>
      <c r="F97" s="191"/>
      <c r="G97" s="192">
        <f>ROUND(E97*F97,2)</f>
        <v>0</v>
      </c>
      <c r="H97" s="191"/>
      <c r="I97" s="192">
        <f>ROUND(E97*H97,2)</f>
        <v>0</v>
      </c>
      <c r="J97" s="191"/>
      <c r="K97" s="192">
        <f>ROUND(E97*J97,2)</f>
        <v>0</v>
      </c>
      <c r="L97" s="192">
        <v>15</v>
      </c>
      <c r="M97" s="192">
        <f>G97*(1+L97/100)</f>
        <v>0</v>
      </c>
      <c r="N97" s="190">
        <v>0</v>
      </c>
      <c r="O97" s="190">
        <f>ROUND(E97*N97,2)</f>
        <v>0</v>
      </c>
      <c r="P97" s="190">
        <v>0</v>
      </c>
      <c r="Q97" s="190">
        <f>ROUND(E97*P97,2)</f>
        <v>0</v>
      </c>
      <c r="R97" s="192"/>
      <c r="S97" s="192" t="s">
        <v>760</v>
      </c>
      <c r="T97" s="193" t="s">
        <v>328</v>
      </c>
      <c r="U97" s="156">
        <v>0</v>
      </c>
      <c r="V97" s="156">
        <f>ROUND(E97*U97,2)</f>
        <v>0</v>
      </c>
      <c r="W97" s="156"/>
      <c r="X97" s="156" t="s">
        <v>507</v>
      </c>
      <c r="Y97" s="145"/>
      <c r="Z97" s="145"/>
      <c r="AA97" s="145"/>
      <c r="AB97" s="145"/>
      <c r="AC97" s="145"/>
      <c r="AD97" s="145"/>
      <c r="AE97" s="145"/>
      <c r="AF97" s="145"/>
      <c r="AG97" s="145" t="s">
        <v>508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5652</v>
      </c>
      <c r="C98" s="180" t="s">
        <v>5653</v>
      </c>
      <c r="D98" s="173" t="s">
        <v>701</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373</v>
      </c>
      <c r="Y98" s="145"/>
      <c r="Z98" s="145"/>
      <c r="AA98" s="145"/>
      <c r="AB98" s="145"/>
      <c r="AC98" s="145"/>
      <c r="AD98" s="145"/>
      <c r="AE98" s="145"/>
      <c r="AF98" s="145"/>
      <c r="AG98" s="145" t="s">
        <v>374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5654</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84</v>
      </c>
      <c r="B100" s="188" t="s">
        <v>5655</v>
      </c>
      <c r="C100" s="198" t="s">
        <v>5656</v>
      </c>
      <c r="D100" s="189" t="s">
        <v>701</v>
      </c>
      <c r="E100" s="190">
        <v>58</v>
      </c>
      <c r="F100" s="191"/>
      <c r="G100" s="192">
        <f t="shared" ref="G100:G106" si="28">ROUND(E100*F100,2)</f>
        <v>0</v>
      </c>
      <c r="H100" s="191"/>
      <c r="I100" s="192">
        <f t="shared" ref="I100:I106" si="29">ROUND(E100*H100,2)</f>
        <v>0</v>
      </c>
      <c r="J100" s="191"/>
      <c r="K100" s="192">
        <f t="shared" ref="K100:K106" si="30">ROUND(E100*J100,2)</f>
        <v>0</v>
      </c>
      <c r="L100" s="192">
        <v>15</v>
      </c>
      <c r="M100" s="192">
        <f t="shared" ref="M100:M106" si="31">G100*(1+L100/100)</f>
        <v>0</v>
      </c>
      <c r="N100" s="190">
        <v>5.0000000000000002E-5</v>
      </c>
      <c r="O100" s="190">
        <f t="shared" ref="O100:O106" si="32">ROUND(E100*N100,2)</f>
        <v>0</v>
      </c>
      <c r="P100" s="190">
        <v>0</v>
      </c>
      <c r="Q100" s="190">
        <f t="shared" ref="Q100:Q106" si="33">ROUND(E100*P100,2)</f>
        <v>0</v>
      </c>
      <c r="R100" s="192"/>
      <c r="S100" s="192" t="s">
        <v>760</v>
      </c>
      <c r="T100" s="193" t="s">
        <v>328</v>
      </c>
      <c r="U100" s="156">
        <v>0</v>
      </c>
      <c r="V100" s="156">
        <f t="shared" ref="V100:V106" si="34">ROUND(E100*U100,2)</f>
        <v>0</v>
      </c>
      <c r="W100" s="156"/>
      <c r="X100" s="156" t="s">
        <v>507</v>
      </c>
      <c r="Y100" s="145"/>
      <c r="Z100" s="145"/>
      <c r="AA100" s="145"/>
      <c r="AB100" s="145"/>
      <c r="AC100" s="145"/>
      <c r="AD100" s="145"/>
      <c r="AE100" s="145"/>
      <c r="AF100" s="145"/>
      <c r="AG100" s="145" t="s">
        <v>508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85</v>
      </c>
      <c r="B101" s="188" t="s">
        <v>5657</v>
      </c>
      <c r="C101" s="198" t="s">
        <v>5658</v>
      </c>
      <c r="D101" s="189" t="s">
        <v>701</v>
      </c>
      <c r="E101" s="190">
        <v>2</v>
      </c>
      <c r="F101" s="191"/>
      <c r="G101" s="192">
        <f t="shared" si="28"/>
        <v>0</v>
      </c>
      <c r="H101" s="191"/>
      <c r="I101" s="192">
        <f t="shared" si="29"/>
        <v>0</v>
      </c>
      <c r="J101" s="191"/>
      <c r="K101" s="192">
        <f t="shared" si="30"/>
        <v>0</v>
      </c>
      <c r="L101" s="192">
        <v>15</v>
      </c>
      <c r="M101" s="192">
        <f t="shared" si="31"/>
        <v>0</v>
      </c>
      <c r="N101" s="190">
        <v>5.0000000000000002E-5</v>
      </c>
      <c r="O101" s="190">
        <f t="shared" si="32"/>
        <v>0</v>
      </c>
      <c r="P101" s="190">
        <v>0</v>
      </c>
      <c r="Q101" s="190">
        <f t="shared" si="33"/>
        <v>0</v>
      </c>
      <c r="R101" s="192"/>
      <c r="S101" s="192" t="s">
        <v>760</v>
      </c>
      <c r="T101" s="193" t="s">
        <v>328</v>
      </c>
      <c r="U101" s="156">
        <v>0</v>
      </c>
      <c r="V101" s="156">
        <f t="shared" si="34"/>
        <v>0</v>
      </c>
      <c r="W101" s="156"/>
      <c r="X101" s="156" t="s">
        <v>507</v>
      </c>
      <c r="Y101" s="145"/>
      <c r="Z101" s="145"/>
      <c r="AA101" s="145"/>
      <c r="AB101" s="145"/>
      <c r="AC101" s="145"/>
      <c r="AD101" s="145"/>
      <c r="AE101" s="145"/>
      <c r="AF101" s="145"/>
      <c r="AG101" s="145" t="s">
        <v>508</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86</v>
      </c>
      <c r="B102" s="188" t="s">
        <v>5659</v>
      </c>
      <c r="C102" s="198" t="s">
        <v>5660</v>
      </c>
      <c r="D102" s="189" t="s">
        <v>701</v>
      </c>
      <c r="E102" s="190">
        <v>14</v>
      </c>
      <c r="F102" s="191"/>
      <c r="G102" s="192">
        <f t="shared" si="28"/>
        <v>0</v>
      </c>
      <c r="H102" s="191"/>
      <c r="I102" s="192">
        <f t="shared" si="29"/>
        <v>0</v>
      </c>
      <c r="J102" s="191"/>
      <c r="K102" s="192">
        <f t="shared" si="30"/>
        <v>0</v>
      </c>
      <c r="L102" s="192">
        <v>15</v>
      </c>
      <c r="M102" s="192">
        <f t="shared" si="31"/>
        <v>0</v>
      </c>
      <c r="N102" s="190">
        <v>0</v>
      </c>
      <c r="O102" s="190">
        <f t="shared" si="32"/>
        <v>0</v>
      </c>
      <c r="P102" s="190">
        <v>0</v>
      </c>
      <c r="Q102" s="190">
        <f t="shared" si="33"/>
        <v>0</v>
      </c>
      <c r="R102" s="192"/>
      <c r="S102" s="192" t="s">
        <v>327</v>
      </c>
      <c r="T102" s="193" t="s">
        <v>327</v>
      </c>
      <c r="U102" s="156">
        <v>0.33733000000000002</v>
      </c>
      <c r="V102" s="156">
        <f t="shared" si="34"/>
        <v>4.72</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87</v>
      </c>
      <c r="B103" s="188" t="s">
        <v>5661</v>
      </c>
      <c r="C103" s="198" t="s">
        <v>5662</v>
      </c>
      <c r="D103" s="189" t="s">
        <v>701</v>
      </c>
      <c r="E103" s="190">
        <v>14</v>
      </c>
      <c r="F103" s="191"/>
      <c r="G103" s="192">
        <f t="shared" si="28"/>
        <v>0</v>
      </c>
      <c r="H103" s="191"/>
      <c r="I103" s="192">
        <f t="shared" si="29"/>
        <v>0</v>
      </c>
      <c r="J103" s="191"/>
      <c r="K103" s="192">
        <f t="shared" si="30"/>
        <v>0</v>
      </c>
      <c r="L103" s="192">
        <v>15</v>
      </c>
      <c r="M103" s="192">
        <f t="shared" si="31"/>
        <v>0</v>
      </c>
      <c r="N103" s="190">
        <v>6.0000000000000002E-5</v>
      </c>
      <c r="O103" s="190">
        <f t="shared" si="32"/>
        <v>0</v>
      </c>
      <c r="P103" s="190">
        <v>0</v>
      </c>
      <c r="Q103" s="190">
        <f t="shared" si="33"/>
        <v>0</v>
      </c>
      <c r="R103" s="192"/>
      <c r="S103" s="192" t="s">
        <v>760</v>
      </c>
      <c r="T103" s="193" t="s">
        <v>328</v>
      </c>
      <c r="U103" s="156">
        <v>0</v>
      </c>
      <c r="V103" s="156">
        <f t="shared" si="34"/>
        <v>0</v>
      </c>
      <c r="W103" s="156"/>
      <c r="X103" s="156" t="s">
        <v>507</v>
      </c>
      <c r="Y103" s="145"/>
      <c r="Z103" s="145"/>
      <c r="AA103" s="145"/>
      <c r="AB103" s="145"/>
      <c r="AC103" s="145"/>
      <c r="AD103" s="145"/>
      <c r="AE103" s="145"/>
      <c r="AF103" s="145"/>
      <c r="AG103" s="145" t="s">
        <v>508</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87">
        <v>88</v>
      </c>
      <c r="B104" s="188" t="s">
        <v>5663</v>
      </c>
      <c r="C104" s="198" t="s">
        <v>5664</v>
      </c>
      <c r="D104" s="189" t="s">
        <v>701</v>
      </c>
      <c r="E104" s="190">
        <v>72</v>
      </c>
      <c r="F104" s="191"/>
      <c r="G104" s="192">
        <f t="shared" si="28"/>
        <v>0</v>
      </c>
      <c r="H104" s="191"/>
      <c r="I104" s="192">
        <f t="shared" si="29"/>
        <v>0</v>
      </c>
      <c r="J104" s="191"/>
      <c r="K104" s="192">
        <f t="shared" si="30"/>
        <v>0</v>
      </c>
      <c r="L104" s="192">
        <v>15</v>
      </c>
      <c r="M104" s="192">
        <f t="shared" si="31"/>
        <v>0</v>
      </c>
      <c r="N104" s="190">
        <v>0</v>
      </c>
      <c r="O104" s="190">
        <f t="shared" si="32"/>
        <v>0</v>
      </c>
      <c r="P104" s="190">
        <v>0</v>
      </c>
      <c r="Q104" s="190">
        <f t="shared" si="33"/>
        <v>0</v>
      </c>
      <c r="R104" s="192"/>
      <c r="S104" s="192" t="s">
        <v>327</v>
      </c>
      <c r="T104" s="193" t="s">
        <v>327</v>
      </c>
      <c r="U104" s="156">
        <v>0.35</v>
      </c>
      <c r="V104" s="156">
        <f t="shared" si="34"/>
        <v>25.2</v>
      </c>
      <c r="W104" s="156"/>
      <c r="X104" s="156" t="s">
        <v>373</v>
      </c>
      <c r="Y104" s="145"/>
      <c r="Z104" s="145"/>
      <c r="AA104" s="145"/>
      <c r="AB104" s="145"/>
      <c r="AC104" s="145"/>
      <c r="AD104" s="145"/>
      <c r="AE104" s="145"/>
      <c r="AF104" s="145"/>
      <c r="AG104" s="145" t="s">
        <v>374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87">
        <v>89</v>
      </c>
      <c r="B105" s="188" t="s">
        <v>5665</v>
      </c>
      <c r="C105" s="198" t="s">
        <v>5666</v>
      </c>
      <c r="D105" s="189" t="s">
        <v>701</v>
      </c>
      <c r="E105" s="190">
        <v>72</v>
      </c>
      <c r="F105" s="191"/>
      <c r="G105" s="192">
        <f t="shared" si="28"/>
        <v>0</v>
      </c>
      <c r="H105" s="191"/>
      <c r="I105" s="192">
        <f t="shared" si="29"/>
        <v>0</v>
      </c>
      <c r="J105" s="191"/>
      <c r="K105" s="192">
        <f t="shared" si="30"/>
        <v>0</v>
      </c>
      <c r="L105" s="192">
        <v>15</v>
      </c>
      <c r="M105" s="192">
        <f t="shared" si="31"/>
        <v>0</v>
      </c>
      <c r="N105" s="190">
        <v>2.4000000000000001E-4</v>
      </c>
      <c r="O105" s="190">
        <f t="shared" si="32"/>
        <v>0.02</v>
      </c>
      <c r="P105" s="190">
        <v>0</v>
      </c>
      <c r="Q105" s="190">
        <f t="shared" si="33"/>
        <v>0</v>
      </c>
      <c r="R105" s="192"/>
      <c r="S105" s="192" t="s">
        <v>760</v>
      </c>
      <c r="T105" s="193" t="s">
        <v>328</v>
      </c>
      <c r="U105" s="156">
        <v>0</v>
      </c>
      <c r="V105" s="156">
        <f t="shared" si="34"/>
        <v>0</v>
      </c>
      <c r="W105" s="156"/>
      <c r="X105" s="156" t="s">
        <v>507</v>
      </c>
      <c r="Y105" s="145"/>
      <c r="Z105" s="145"/>
      <c r="AA105" s="145"/>
      <c r="AB105" s="145"/>
      <c r="AC105" s="145"/>
      <c r="AD105" s="145"/>
      <c r="AE105" s="145"/>
      <c r="AF105" s="145"/>
      <c r="AG105" s="145" t="s">
        <v>508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5667</v>
      </c>
      <c r="C106" s="180" t="s">
        <v>5668</v>
      </c>
      <c r="D106" s="173" t="s">
        <v>701</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373</v>
      </c>
      <c r="Y106" s="145"/>
      <c r="Z106" s="145"/>
      <c r="AA106" s="145"/>
      <c r="AB106" s="145"/>
      <c r="AC106" s="145"/>
      <c r="AD106" s="145"/>
      <c r="AE106" s="145"/>
      <c r="AF106" s="145"/>
      <c r="AG106" s="145" t="s">
        <v>5260</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5669</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87">
        <v>91</v>
      </c>
      <c r="B108" s="188" t="s">
        <v>5670</v>
      </c>
      <c r="C108" s="198" t="s">
        <v>5671</v>
      </c>
      <c r="D108" s="189" t="s">
        <v>701</v>
      </c>
      <c r="E108" s="190">
        <v>38</v>
      </c>
      <c r="F108" s="191"/>
      <c r="G108" s="192">
        <f t="shared" ref="G108:G113" si="35">ROUND(E108*F108,2)</f>
        <v>0</v>
      </c>
      <c r="H108" s="191"/>
      <c r="I108" s="192">
        <f t="shared" ref="I108:I113" si="36">ROUND(E108*H108,2)</f>
        <v>0</v>
      </c>
      <c r="J108" s="191"/>
      <c r="K108" s="192">
        <f t="shared" ref="K108:K113" si="37">ROUND(E108*J108,2)</f>
        <v>0</v>
      </c>
      <c r="L108" s="192">
        <v>15</v>
      </c>
      <c r="M108" s="192">
        <f t="shared" ref="M108:M113" si="38">G108*(1+L108/100)</f>
        <v>0</v>
      </c>
      <c r="N108" s="190">
        <v>0</v>
      </c>
      <c r="O108" s="190">
        <f t="shared" ref="O108:O113" si="39">ROUND(E108*N108,2)</f>
        <v>0</v>
      </c>
      <c r="P108" s="190">
        <v>0</v>
      </c>
      <c r="Q108" s="190">
        <f t="shared" ref="Q108:Q113" si="40">ROUND(E108*P108,2)</f>
        <v>0</v>
      </c>
      <c r="R108" s="192"/>
      <c r="S108" s="192" t="s">
        <v>760</v>
      </c>
      <c r="T108" s="193" t="s">
        <v>328</v>
      </c>
      <c r="U108" s="156">
        <v>0</v>
      </c>
      <c r="V108" s="156">
        <f t="shared" ref="V108:V113" si="41">ROUND(E108*U108,2)</f>
        <v>0</v>
      </c>
      <c r="W108" s="156"/>
      <c r="X108" s="156" t="s">
        <v>507</v>
      </c>
      <c r="Y108" s="145"/>
      <c r="Z108" s="145"/>
      <c r="AA108" s="145"/>
      <c r="AB108" s="145"/>
      <c r="AC108" s="145"/>
      <c r="AD108" s="145"/>
      <c r="AE108" s="145"/>
      <c r="AF108" s="145"/>
      <c r="AG108" s="145" t="s">
        <v>508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92</v>
      </c>
      <c r="B109" s="188" t="s">
        <v>5672</v>
      </c>
      <c r="C109" s="198" t="s">
        <v>5673</v>
      </c>
      <c r="D109" s="189" t="s">
        <v>701</v>
      </c>
      <c r="E109" s="190">
        <v>10</v>
      </c>
      <c r="F109" s="191"/>
      <c r="G109" s="192">
        <f t="shared" si="35"/>
        <v>0</v>
      </c>
      <c r="H109" s="191"/>
      <c r="I109" s="192">
        <f t="shared" si="36"/>
        <v>0</v>
      </c>
      <c r="J109" s="191"/>
      <c r="K109" s="192">
        <f t="shared" si="37"/>
        <v>0</v>
      </c>
      <c r="L109" s="192">
        <v>15</v>
      </c>
      <c r="M109" s="192">
        <f t="shared" si="38"/>
        <v>0</v>
      </c>
      <c r="N109" s="190">
        <v>0</v>
      </c>
      <c r="O109" s="190">
        <f t="shared" si="39"/>
        <v>0</v>
      </c>
      <c r="P109" s="190">
        <v>0</v>
      </c>
      <c r="Q109" s="190">
        <f t="shared" si="40"/>
        <v>0</v>
      </c>
      <c r="R109" s="192"/>
      <c r="S109" s="192" t="s">
        <v>760</v>
      </c>
      <c r="T109" s="193" t="s">
        <v>328</v>
      </c>
      <c r="U109" s="156">
        <v>0</v>
      </c>
      <c r="V109" s="156">
        <f t="shared" si="41"/>
        <v>0</v>
      </c>
      <c r="W109" s="156"/>
      <c r="X109" s="156" t="s">
        <v>507</v>
      </c>
      <c r="Y109" s="145"/>
      <c r="Z109" s="145"/>
      <c r="AA109" s="145"/>
      <c r="AB109" s="145"/>
      <c r="AC109" s="145"/>
      <c r="AD109" s="145"/>
      <c r="AE109" s="145"/>
      <c r="AF109" s="145"/>
      <c r="AG109" s="145" t="s">
        <v>508</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87">
        <v>93</v>
      </c>
      <c r="B110" s="188" t="s">
        <v>5674</v>
      </c>
      <c r="C110" s="198" t="s">
        <v>5675</v>
      </c>
      <c r="D110" s="189" t="s">
        <v>701</v>
      </c>
      <c r="E110" s="190">
        <v>6</v>
      </c>
      <c r="F110" s="191"/>
      <c r="G110" s="192">
        <f t="shared" si="35"/>
        <v>0</v>
      </c>
      <c r="H110" s="191"/>
      <c r="I110" s="192">
        <f t="shared" si="36"/>
        <v>0</v>
      </c>
      <c r="J110" s="191"/>
      <c r="K110" s="192">
        <f t="shared" si="37"/>
        <v>0</v>
      </c>
      <c r="L110" s="192">
        <v>15</v>
      </c>
      <c r="M110" s="192">
        <f t="shared" si="38"/>
        <v>0</v>
      </c>
      <c r="N110" s="190">
        <v>0</v>
      </c>
      <c r="O110" s="190">
        <f t="shared" si="39"/>
        <v>0</v>
      </c>
      <c r="P110" s="190">
        <v>0</v>
      </c>
      <c r="Q110" s="190">
        <f t="shared" si="40"/>
        <v>0</v>
      </c>
      <c r="R110" s="192"/>
      <c r="S110" s="192" t="s">
        <v>760</v>
      </c>
      <c r="T110" s="193" t="s">
        <v>1437</v>
      </c>
      <c r="U110" s="156">
        <v>0.6</v>
      </c>
      <c r="V110" s="156">
        <f t="shared" si="41"/>
        <v>3.6</v>
      </c>
      <c r="W110" s="156"/>
      <c r="X110" s="156" t="s">
        <v>373</v>
      </c>
      <c r="Y110" s="145"/>
      <c r="Z110" s="145"/>
      <c r="AA110" s="145"/>
      <c r="AB110" s="145"/>
      <c r="AC110" s="145"/>
      <c r="AD110" s="145"/>
      <c r="AE110" s="145"/>
      <c r="AF110" s="145"/>
      <c r="AG110" s="145" t="s">
        <v>5260</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87">
        <v>94</v>
      </c>
      <c r="B111" s="188" t="s">
        <v>5676</v>
      </c>
      <c r="C111" s="198" t="s">
        <v>5677</v>
      </c>
      <c r="D111" s="189" t="s">
        <v>701</v>
      </c>
      <c r="E111" s="190">
        <v>6</v>
      </c>
      <c r="F111" s="191"/>
      <c r="G111" s="192">
        <f t="shared" si="35"/>
        <v>0</v>
      </c>
      <c r="H111" s="191"/>
      <c r="I111" s="192">
        <f t="shared" si="36"/>
        <v>0</v>
      </c>
      <c r="J111" s="191"/>
      <c r="K111" s="192">
        <f t="shared" si="37"/>
        <v>0</v>
      </c>
      <c r="L111" s="192">
        <v>15</v>
      </c>
      <c r="M111" s="192">
        <f t="shared" si="38"/>
        <v>0</v>
      </c>
      <c r="N111" s="190">
        <v>0</v>
      </c>
      <c r="O111" s="190">
        <f t="shared" si="39"/>
        <v>0</v>
      </c>
      <c r="P111" s="190">
        <v>0</v>
      </c>
      <c r="Q111" s="190">
        <f t="shared" si="40"/>
        <v>0</v>
      </c>
      <c r="R111" s="192"/>
      <c r="S111" s="192" t="s">
        <v>760</v>
      </c>
      <c r="T111" s="193" t="s">
        <v>328</v>
      </c>
      <c r="U111" s="156">
        <v>0</v>
      </c>
      <c r="V111" s="156">
        <f t="shared" si="41"/>
        <v>0</v>
      </c>
      <c r="W111" s="156"/>
      <c r="X111" s="156" t="s">
        <v>507</v>
      </c>
      <c r="Y111" s="145"/>
      <c r="Z111" s="145"/>
      <c r="AA111" s="145"/>
      <c r="AB111" s="145"/>
      <c r="AC111" s="145"/>
      <c r="AD111" s="145"/>
      <c r="AE111" s="145"/>
      <c r="AF111" s="145"/>
      <c r="AG111" s="145" t="s">
        <v>508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95</v>
      </c>
      <c r="B112" s="188" t="s">
        <v>5678</v>
      </c>
      <c r="C112" s="198" t="s">
        <v>5679</v>
      </c>
      <c r="D112" s="189" t="s">
        <v>701</v>
      </c>
      <c r="E112" s="190">
        <v>1</v>
      </c>
      <c r="F112" s="191"/>
      <c r="G112" s="192">
        <f t="shared" si="35"/>
        <v>0</v>
      </c>
      <c r="H112" s="191"/>
      <c r="I112" s="192">
        <f t="shared" si="36"/>
        <v>0</v>
      </c>
      <c r="J112" s="191"/>
      <c r="K112" s="192">
        <f t="shared" si="37"/>
        <v>0</v>
      </c>
      <c r="L112" s="192">
        <v>15</v>
      </c>
      <c r="M112" s="192">
        <f t="shared" si="38"/>
        <v>0</v>
      </c>
      <c r="N112" s="190">
        <v>0</v>
      </c>
      <c r="O112" s="190">
        <f t="shared" si="39"/>
        <v>0</v>
      </c>
      <c r="P112" s="190">
        <v>0</v>
      </c>
      <c r="Q112" s="190">
        <f t="shared" si="40"/>
        <v>0</v>
      </c>
      <c r="R112" s="192"/>
      <c r="S112" s="192" t="s">
        <v>760</v>
      </c>
      <c r="T112" s="193" t="s">
        <v>328</v>
      </c>
      <c r="U112" s="156">
        <v>0</v>
      </c>
      <c r="V112" s="156">
        <f t="shared" si="41"/>
        <v>0</v>
      </c>
      <c r="W112" s="156"/>
      <c r="X112" s="156" t="s">
        <v>373</v>
      </c>
      <c r="Y112" s="145"/>
      <c r="Z112" s="145"/>
      <c r="AA112" s="145"/>
      <c r="AB112" s="145"/>
      <c r="AC112" s="145"/>
      <c r="AD112" s="145"/>
      <c r="AE112" s="145"/>
      <c r="AF112" s="145"/>
      <c r="AG112" s="145" t="s">
        <v>5260</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5680</v>
      </c>
      <c r="C113" s="180" t="s">
        <v>5681</v>
      </c>
      <c r="D113" s="173" t="s">
        <v>701</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373</v>
      </c>
      <c r="Y113" s="145"/>
      <c r="Z113" s="145"/>
      <c r="AA113" s="145"/>
      <c r="AB113" s="145"/>
      <c r="AC113" s="145"/>
      <c r="AD113" s="145"/>
      <c r="AE113" s="145"/>
      <c r="AF113" s="145"/>
      <c r="AG113" s="145" t="s">
        <v>374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5682</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97</v>
      </c>
      <c r="B115" s="188" t="s">
        <v>5683</v>
      </c>
      <c r="C115" s="198" t="s">
        <v>5684</v>
      </c>
      <c r="D115" s="189" t="s">
        <v>701</v>
      </c>
      <c r="E115" s="190">
        <v>199</v>
      </c>
      <c r="F115" s="191"/>
      <c r="G115" s="192">
        <f t="shared" ref="G115:G132" si="42">ROUND(E115*F115,2)</f>
        <v>0</v>
      </c>
      <c r="H115" s="191"/>
      <c r="I115" s="192">
        <f t="shared" ref="I115:I132" si="43">ROUND(E115*H115,2)</f>
        <v>0</v>
      </c>
      <c r="J115" s="191"/>
      <c r="K115" s="192">
        <f t="shared" ref="K115:K132" si="44">ROUND(E115*J115,2)</f>
        <v>0</v>
      </c>
      <c r="L115" s="192">
        <v>15</v>
      </c>
      <c r="M115" s="192">
        <f t="shared" ref="M115:M132" si="45">G115*(1+L115/100)</f>
        <v>0</v>
      </c>
      <c r="N115" s="190">
        <v>0</v>
      </c>
      <c r="O115" s="190">
        <f t="shared" ref="O115:O132" si="46">ROUND(E115*N115,2)</f>
        <v>0</v>
      </c>
      <c r="P115" s="190">
        <v>0</v>
      </c>
      <c r="Q115" s="190">
        <f t="shared" ref="Q115:Q132" si="47">ROUND(E115*P115,2)</f>
        <v>0</v>
      </c>
      <c r="R115" s="192"/>
      <c r="S115" s="192" t="s">
        <v>760</v>
      </c>
      <c r="T115" s="193" t="s">
        <v>328</v>
      </c>
      <c r="U115" s="156">
        <v>0</v>
      </c>
      <c r="V115" s="156">
        <f t="shared" ref="V115:V132" si="48">ROUND(E115*U115,2)</f>
        <v>0</v>
      </c>
      <c r="W115" s="156"/>
      <c r="X115" s="156" t="s">
        <v>507</v>
      </c>
      <c r="Y115" s="145"/>
      <c r="Z115" s="145"/>
      <c r="AA115" s="145"/>
      <c r="AB115" s="145"/>
      <c r="AC115" s="145"/>
      <c r="AD115" s="145"/>
      <c r="AE115" s="145"/>
      <c r="AF115" s="145"/>
      <c r="AG115" s="145" t="s">
        <v>508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98</v>
      </c>
      <c r="B116" s="188" t="s">
        <v>5685</v>
      </c>
      <c r="C116" s="198" t="s">
        <v>5686</v>
      </c>
      <c r="D116" s="189" t="s">
        <v>701</v>
      </c>
      <c r="E116" s="190">
        <v>156</v>
      </c>
      <c r="F116" s="191"/>
      <c r="G116" s="192">
        <f t="shared" si="42"/>
        <v>0</v>
      </c>
      <c r="H116" s="191"/>
      <c r="I116" s="192">
        <f t="shared" si="43"/>
        <v>0</v>
      </c>
      <c r="J116" s="191"/>
      <c r="K116" s="192">
        <f t="shared" si="44"/>
        <v>0</v>
      </c>
      <c r="L116" s="192">
        <v>15</v>
      </c>
      <c r="M116" s="192">
        <f t="shared" si="45"/>
        <v>0</v>
      </c>
      <c r="N116" s="190">
        <v>1E-4</v>
      </c>
      <c r="O116" s="190">
        <f t="shared" si="46"/>
        <v>0.02</v>
      </c>
      <c r="P116" s="190">
        <v>0</v>
      </c>
      <c r="Q116" s="190">
        <f t="shared" si="47"/>
        <v>0</v>
      </c>
      <c r="R116" s="192"/>
      <c r="S116" s="192" t="s">
        <v>760</v>
      </c>
      <c r="T116" s="193" t="s">
        <v>328</v>
      </c>
      <c r="U116" s="156">
        <v>0</v>
      </c>
      <c r="V116" s="156">
        <f t="shared" si="48"/>
        <v>0</v>
      </c>
      <c r="W116" s="156"/>
      <c r="X116" s="156" t="s">
        <v>507</v>
      </c>
      <c r="Y116" s="145"/>
      <c r="Z116" s="145"/>
      <c r="AA116" s="145"/>
      <c r="AB116" s="145"/>
      <c r="AC116" s="145"/>
      <c r="AD116" s="145"/>
      <c r="AE116" s="145"/>
      <c r="AF116" s="145"/>
      <c r="AG116" s="145" t="s">
        <v>508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99</v>
      </c>
      <c r="B117" s="188" t="s">
        <v>5687</v>
      </c>
      <c r="C117" s="198" t="s">
        <v>5688</v>
      </c>
      <c r="D117" s="189" t="s">
        <v>701</v>
      </c>
      <c r="E117" s="190">
        <v>44</v>
      </c>
      <c r="F117" s="191"/>
      <c r="G117" s="192">
        <f t="shared" si="42"/>
        <v>0</v>
      </c>
      <c r="H117" s="191"/>
      <c r="I117" s="192">
        <f t="shared" si="43"/>
        <v>0</v>
      </c>
      <c r="J117" s="191"/>
      <c r="K117" s="192">
        <f t="shared" si="44"/>
        <v>0</v>
      </c>
      <c r="L117" s="192">
        <v>15</v>
      </c>
      <c r="M117" s="192">
        <f t="shared" si="45"/>
        <v>0</v>
      </c>
      <c r="N117" s="190">
        <v>0</v>
      </c>
      <c r="O117" s="190">
        <f t="shared" si="46"/>
        <v>0</v>
      </c>
      <c r="P117" s="190">
        <v>0</v>
      </c>
      <c r="Q117" s="190">
        <f t="shared" si="47"/>
        <v>0</v>
      </c>
      <c r="R117" s="192"/>
      <c r="S117" s="192" t="s">
        <v>327</v>
      </c>
      <c r="T117" s="193" t="s">
        <v>327</v>
      </c>
      <c r="U117" s="156">
        <v>0.36</v>
      </c>
      <c r="V117" s="156">
        <f t="shared" si="48"/>
        <v>15.84</v>
      </c>
      <c r="W117" s="156"/>
      <c r="X117" s="156" t="s">
        <v>373</v>
      </c>
      <c r="Y117" s="145"/>
      <c r="Z117" s="145"/>
      <c r="AA117" s="145"/>
      <c r="AB117" s="145"/>
      <c r="AC117" s="145"/>
      <c r="AD117" s="145"/>
      <c r="AE117" s="145"/>
      <c r="AF117" s="145"/>
      <c r="AG117" s="145" t="s">
        <v>374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87">
        <v>100</v>
      </c>
      <c r="B118" s="188" t="s">
        <v>5689</v>
      </c>
      <c r="C118" s="198" t="s">
        <v>5690</v>
      </c>
      <c r="D118" s="189" t="s">
        <v>701</v>
      </c>
      <c r="E118" s="190">
        <v>44</v>
      </c>
      <c r="F118" s="191"/>
      <c r="G118" s="192">
        <f t="shared" si="42"/>
        <v>0</v>
      </c>
      <c r="H118" s="191"/>
      <c r="I118" s="192">
        <f t="shared" si="43"/>
        <v>0</v>
      </c>
      <c r="J118" s="191"/>
      <c r="K118" s="192">
        <f t="shared" si="44"/>
        <v>0</v>
      </c>
      <c r="L118" s="192">
        <v>15</v>
      </c>
      <c r="M118" s="192">
        <f t="shared" si="45"/>
        <v>0</v>
      </c>
      <c r="N118" s="190">
        <v>0</v>
      </c>
      <c r="O118" s="190">
        <f t="shared" si="46"/>
        <v>0</v>
      </c>
      <c r="P118" s="190">
        <v>0</v>
      </c>
      <c r="Q118" s="190">
        <f t="shared" si="47"/>
        <v>0</v>
      </c>
      <c r="R118" s="192"/>
      <c r="S118" s="192" t="s">
        <v>760</v>
      </c>
      <c r="T118" s="193" t="s">
        <v>328</v>
      </c>
      <c r="U118" s="156">
        <v>0</v>
      </c>
      <c r="V118" s="156">
        <f t="shared" si="48"/>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87">
        <v>101</v>
      </c>
      <c r="B119" s="188" t="s">
        <v>5691</v>
      </c>
      <c r="C119" s="198" t="s">
        <v>5692</v>
      </c>
      <c r="D119" s="189" t="s">
        <v>701</v>
      </c>
      <c r="E119" s="190">
        <v>26</v>
      </c>
      <c r="F119" s="191"/>
      <c r="G119" s="192">
        <f t="shared" si="42"/>
        <v>0</v>
      </c>
      <c r="H119" s="191"/>
      <c r="I119" s="192">
        <f t="shared" si="43"/>
        <v>0</v>
      </c>
      <c r="J119" s="191"/>
      <c r="K119" s="192">
        <f t="shared" si="44"/>
        <v>0</v>
      </c>
      <c r="L119" s="192">
        <v>15</v>
      </c>
      <c r="M119" s="192">
        <f t="shared" si="45"/>
        <v>0</v>
      </c>
      <c r="N119" s="190">
        <v>0</v>
      </c>
      <c r="O119" s="190">
        <f t="shared" si="46"/>
        <v>0</v>
      </c>
      <c r="P119" s="190">
        <v>0</v>
      </c>
      <c r="Q119" s="190">
        <f t="shared" si="47"/>
        <v>0</v>
      </c>
      <c r="R119" s="192"/>
      <c r="S119" s="192" t="s">
        <v>760</v>
      </c>
      <c r="T119" s="193" t="s">
        <v>328</v>
      </c>
      <c r="U119" s="156">
        <v>0</v>
      </c>
      <c r="V119" s="156">
        <f t="shared" si="48"/>
        <v>0</v>
      </c>
      <c r="W119" s="156"/>
      <c r="X119" s="156" t="s">
        <v>507</v>
      </c>
      <c r="Y119" s="145"/>
      <c r="Z119" s="145"/>
      <c r="AA119" s="145"/>
      <c r="AB119" s="145"/>
      <c r="AC119" s="145"/>
      <c r="AD119" s="145"/>
      <c r="AE119" s="145"/>
      <c r="AF119" s="145"/>
      <c r="AG119" s="145" t="s">
        <v>508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102</v>
      </c>
      <c r="B120" s="188" t="s">
        <v>5693</v>
      </c>
      <c r="C120" s="198" t="s">
        <v>5694</v>
      </c>
      <c r="D120" s="189" t="s">
        <v>701</v>
      </c>
      <c r="E120" s="190">
        <v>13</v>
      </c>
      <c r="F120" s="191"/>
      <c r="G120" s="192">
        <f t="shared" si="42"/>
        <v>0</v>
      </c>
      <c r="H120" s="191"/>
      <c r="I120" s="192">
        <f t="shared" si="43"/>
        <v>0</v>
      </c>
      <c r="J120" s="191"/>
      <c r="K120" s="192">
        <f t="shared" si="44"/>
        <v>0</v>
      </c>
      <c r="L120" s="192">
        <v>15</v>
      </c>
      <c r="M120" s="192">
        <f t="shared" si="45"/>
        <v>0</v>
      </c>
      <c r="N120" s="190">
        <v>0</v>
      </c>
      <c r="O120" s="190">
        <f t="shared" si="46"/>
        <v>0</v>
      </c>
      <c r="P120" s="190">
        <v>0</v>
      </c>
      <c r="Q120" s="190">
        <f t="shared" si="47"/>
        <v>0</v>
      </c>
      <c r="R120" s="192"/>
      <c r="S120" s="192" t="s">
        <v>327</v>
      </c>
      <c r="T120" s="193" t="s">
        <v>327</v>
      </c>
      <c r="U120" s="156">
        <v>0.42599999999999999</v>
      </c>
      <c r="V120" s="156">
        <f t="shared" si="48"/>
        <v>5.54</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103</v>
      </c>
      <c r="B121" s="188" t="s">
        <v>5695</v>
      </c>
      <c r="C121" s="198" t="s">
        <v>5696</v>
      </c>
      <c r="D121" s="189" t="s">
        <v>701</v>
      </c>
      <c r="E121" s="190">
        <v>13</v>
      </c>
      <c r="F121" s="191"/>
      <c r="G121" s="192">
        <f t="shared" si="42"/>
        <v>0</v>
      </c>
      <c r="H121" s="191"/>
      <c r="I121" s="192">
        <f t="shared" si="43"/>
        <v>0</v>
      </c>
      <c r="J121" s="191"/>
      <c r="K121" s="192">
        <f t="shared" si="44"/>
        <v>0</v>
      </c>
      <c r="L121" s="192">
        <v>15</v>
      </c>
      <c r="M121" s="192">
        <f t="shared" si="45"/>
        <v>0</v>
      </c>
      <c r="N121" s="190">
        <v>0</v>
      </c>
      <c r="O121" s="190">
        <f t="shared" si="46"/>
        <v>0</v>
      </c>
      <c r="P121" s="190">
        <v>0</v>
      </c>
      <c r="Q121" s="190">
        <f t="shared" si="47"/>
        <v>0</v>
      </c>
      <c r="R121" s="192"/>
      <c r="S121" s="192" t="s">
        <v>760</v>
      </c>
      <c r="T121" s="193" t="s">
        <v>328</v>
      </c>
      <c r="U121" s="156">
        <v>0</v>
      </c>
      <c r="V121" s="156">
        <f t="shared" si="48"/>
        <v>0</v>
      </c>
      <c r="W121" s="156"/>
      <c r="X121" s="156" t="s">
        <v>507</v>
      </c>
      <c r="Y121" s="145"/>
      <c r="Z121" s="145"/>
      <c r="AA121" s="145"/>
      <c r="AB121" s="145"/>
      <c r="AC121" s="145"/>
      <c r="AD121" s="145"/>
      <c r="AE121" s="145"/>
      <c r="AF121" s="145"/>
      <c r="AG121" s="145" t="s">
        <v>508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104</v>
      </c>
      <c r="B122" s="188" t="s">
        <v>5697</v>
      </c>
      <c r="C122" s="198" t="s">
        <v>5698</v>
      </c>
      <c r="D122" s="189" t="s">
        <v>701</v>
      </c>
      <c r="E122" s="190">
        <v>2</v>
      </c>
      <c r="F122" s="191"/>
      <c r="G122" s="192">
        <f t="shared" si="42"/>
        <v>0</v>
      </c>
      <c r="H122" s="191"/>
      <c r="I122" s="192">
        <f t="shared" si="43"/>
        <v>0</v>
      </c>
      <c r="J122" s="191"/>
      <c r="K122" s="192">
        <f t="shared" si="44"/>
        <v>0</v>
      </c>
      <c r="L122" s="192">
        <v>15</v>
      </c>
      <c r="M122" s="192">
        <f t="shared" si="45"/>
        <v>0</v>
      </c>
      <c r="N122" s="190">
        <v>0</v>
      </c>
      <c r="O122" s="190">
        <f t="shared" si="46"/>
        <v>0</v>
      </c>
      <c r="P122" s="190">
        <v>0</v>
      </c>
      <c r="Q122" s="190">
        <f t="shared" si="47"/>
        <v>0</v>
      </c>
      <c r="R122" s="192"/>
      <c r="S122" s="192" t="s">
        <v>760</v>
      </c>
      <c r="T122" s="193" t="s">
        <v>328</v>
      </c>
      <c r="U122" s="156">
        <v>0</v>
      </c>
      <c r="V122" s="156">
        <f t="shared" si="48"/>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87">
        <v>105</v>
      </c>
      <c r="B123" s="188" t="s">
        <v>5699</v>
      </c>
      <c r="C123" s="198" t="s">
        <v>5700</v>
      </c>
      <c r="D123" s="189" t="s">
        <v>701</v>
      </c>
      <c r="E123" s="190">
        <v>3</v>
      </c>
      <c r="F123" s="191"/>
      <c r="G123" s="192">
        <f t="shared" si="42"/>
        <v>0</v>
      </c>
      <c r="H123" s="191"/>
      <c r="I123" s="192">
        <f t="shared" si="43"/>
        <v>0</v>
      </c>
      <c r="J123" s="191"/>
      <c r="K123" s="192">
        <f t="shared" si="44"/>
        <v>0</v>
      </c>
      <c r="L123" s="192">
        <v>15</v>
      </c>
      <c r="M123" s="192">
        <f t="shared" si="45"/>
        <v>0</v>
      </c>
      <c r="N123" s="190">
        <v>0</v>
      </c>
      <c r="O123" s="190">
        <f t="shared" si="46"/>
        <v>0</v>
      </c>
      <c r="P123" s="190">
        <v>0</v>
      </c>
      <c r="Q123" s="190">
        <f t="shared" si="47"/>
        <v>0</v>
      </c>
      <c r="R123" s="192"/>
      <c r="S123" s="192" t="s">
        <v>760</v>
      </c>
      <c r="T123" s="193" t="s">
        <v>328</v>
      </c>
      <c r="U123" s="156">
        <v>0.75</v>
      </c>
      <c r="V123" s="156">
        <f t="shared" si="48"/>
        <v>2.25</v>
      </c>
      <c r="W123" s="156"/>
      <c r="X123" s="156" t="s">
        <v>373</v>
      </c>
      <c r="Y123" s="145"/>
      <c r="Z123" s="145"/>
      <c r="AA123" s="145"/>
      <c r="AB123" s="145"/>
      <c r="AC123" s="145"/>
      <c r="AD123" s="145"/>
      <c r="AE123" s="145"/>
      <c r="AF123" s="145"/>
      <c r="AG123" s="145" t="s">
        <v>5260</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87">
        <v>106</v>
      </c>
      <c r="B124" s="188" t="s">
        <v>5701</v>
      </c>
      <c r="C124" s="198" t="s">
        <v>5702</v>
      </c>
      <c r="D124" s="189" t="s">
        <v>701</v>
      </c>
      <c r="E124" s="190">
        <v>3</v>
      </c>
      <c r="F124" s="191"/>
      <c r="G124" s="192">
        <f t="shared" si="42"/>
        <v>0</v>
      </c>
      <c r="H124" s="191"/>
      <c r="I124" s="192">
        <f t="shared" si="43"/>
        <v>0</v>
      </c>
      <c r="J124" s="191"/>
      <c r="K124" s="192">
        <f t="shared" si="44"/>
        <v>0</v>
      </c>
      <c r="L124" s="192">
        <v>15</v>
      </c>
      <c r="M124" s="192">
        <f t="shared" si="45"/>
        <v>0</v>
      </c>
      <c r="N124" s="190">
        <v>0</v>
      </c>
      <c r="O124" s="190">
        <f t="shared" si="46"/>
        <v>0</v>
      </c>
      <c r="P124" s="190">
        <v>0</v>
      </c>
      <c r="Q124" s="190">
        <f t="shared" si="47"/>
        <v>0</v>
      </c>
      <c r="R124" s="192"/>
      <c r="S124" s="192" t="s">
        <v>760</v>
      </c>
      <c r="T124" s="193" t="s">
        <v>328</v>
      </c>
      <c r="U124" s="156">
        <v>0</v>
      </c>
      <c r="V124" s="156">
        <f t="shared" si="48"/>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87">
        <v>107</v>
      </c>
      <c r="B125" s="188" t="s">
        <v>5703</v>
      </c>
      <c r="C125" s="198" t="s">
        <v>5704</v>
      </c>
      <c r="D125" s="189" t="s">
        <v>701</v>
      </c>
      <c r="E125" s="190">
        <v>12</v>
      </c>
      <c r="F125" s="191"/>
      <c r="G125" s="192">
        <f t="shared" si="42"/>
        <v>0</v>
      </c>
      <c r="H125" s="191"/>
      <c r="I125" s="192">
        <f t="shared" si="43"/>
        <v>0</v>
      </c>
      <c r="J125" s="191"/>
      <c r="K125" s="192">
        <f t="shared" si="44"/>
        <v>0</v>
      </c>
      <c r="L125" s="192">
        <v>15</v>
      </c>
      <c r="M125" s="192">
        <f t="shared" si="45"/>
        <v>0</v>
      </c>
      <c r="N125" s="190">
        <v>0</v>
      </c>
      <c r="O125" s="190">
        <f t="shared" si="46"/>
        <v>0</v>
      </c>
      <c r="P125" s="190">
        <v>0</v>
      </c>
      <c r="Q125" s="190">
        <f t="shared" si="47"/>
        <v>0</v>
      </c>
      <c r="R125" s="192"/>
      <c r="S125" s="192" t="s">
        <v>760</v>
      </c>
      <c r="T125" s="193" t="s">
        <v>328</v>
      </c>
      <c r="U125" s="156">
        <v>0.2</v>
      </c>
      <c r="V125" s="156">
        <f t="shared" si="48"/>
        <v>2.4</v>
      </c>
      <c r="W125" s="156"/>
      <c r="X125" s="156" t="s">
        <v>373</v>
      </c>
      <c r="Y125" s="145"/>
      <c r="Z125" s="145"/>
      <c r="AA125" s="145"/>
      <c r="AB125" s="145"/>
      <c r="AC125" s="145"/>
      <c r="AD125" s="145"/>
      <c r="AE125" s="145"/>
      <c r="AF125" s="145"/>
      <c r="AG125" s="145" t="s">
        <v>374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87">
        <v>108</v>
      </c>
      <c r="B126" s="188" t="s">
        <v>5705</v>
      </c>
      <c r="C126" s="198" t="s">
        <v>5706</v>
      </c>
      <c r="D126" s="189" t="s">
        <v>701</v>
      </c>
      <c r="E126" s="190">
        <v>10</v>
      </c>
      <c r="F126" s="191"/>
      <c r="G126" s="192">
        <f t="shared" si="42"/>
        <v>0</v>
      </c>
      <c r="H126" s="191"/>
      <c r="I126" s="192">
        <f t="shared" si="43"/>
        <v>0</v>
      </c>
      <c r="J126" s="191"/>
      <c r="K126" s="192">
        <f t="shared" si="44"/>
        <v>0</v>
      </c>
      <c r="L126" s="192">
        <v>15</v>
      </c>
      <c r="M126" s="192">
        <f t="shared" si="45"/>
        <v>0</v>
      </c>
      <c r="N126" s="190">
        <v>2.5000000000000001E-4</v>
      </c>
      <c r="O126" s="190">
        <f t="shared" si="46"/>
        <v>0</v>
      </c>
      <c r="P126" s="190">
        <v>0</v>
      </c>
      <c r="Q126" s="190">
        <f t="shared" si="47"/>
        <v>0</v>
      </c>
      <c r="R126" s="192"/>
      <c r="S126" s="192" t="s">
        <v>760</v>
      </c>
      <c r="T126" s="193" t="s">
        <v>328</v>
      </c>
      <c r="U126" s="156">
        <v>0</v>
      </c>
      <c r="V126" s="156">
        <f t="shared" si="48"/>
        <v>0</v>
      </c>
      <c r="W126" s="156"/>
      <c r="X126" s="156" t="s">
        <v>507</v>
      </c>
      <c r="Y126" s="145"/>
      <c r="Z126" s="145"/>
      <c r="AA126" s="145"/>
      <c r="AB126" s="145"/>
      <c r="AC126" s="145"/>
      <c r="AD126" s="145"/>
      <c r="AE126" s="145"/>
      <c r="AF126" s="145"/>
      <c r="AG126" s="145" t="s">
        <v>508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109</v>
      </c>
      <c r="B127" s="188" t="s">
        <v>5707</v>
      </c>
      <c r="C127" s="198" t="s">
        <v>5708</v>
      </c>
      <c r="D127" s="189" t="s">
        <v>701</v>
      </c>
      <c r="E127" s="190">
        <v>10</v>
      </c>
      <c r="F127" s="191"/>
      <c r="G127" s="192">
        <f t="shared" si="42"/>
        <v>0</v>
      </c>
      <c r="H127" s="191"/>
      <c r="I127" s="192">
        <f t="shared" si="43"/>
        <v>0</v>
      </c>
      <c r="J127" s="191"/>
      <c r="K127" s="192">
        <f t="shared" si="44"/>
        <v>0</v>
      </c>
      <c r="L127" s="192">
        <v>15</v>
      </c>
      <c r="M127" s="192">
        <f t="shared" si="45"/>
        <v>0</v>
      </c>
      <c r="N127" s="190">
        <v>1.3999999999999999E-4</v>
      </c>
      <c r="O127" s="190">
        <f t="shared" si="46"/>
        <v>0</v>
      </c>
      <c r="P127" s="190">
        <v>0</v>
      </c>
      <c r="Q127" s="190">
        <f t="shared" si="47"/>
        <v>0</v>
      </c>
      <c r="R127" s="192"/>
      <c r="S127" s="192" t="s">
        <v>760</v>
      </c>
      <c r="T127" s="193" t="s">
        <v>328</v>
      </c>
      <c r="U127" s="156">
        <v>0</v>
      </c>
      <c r="V127" s="156">
        <f t="shared" si="48"/>
        <v>0</v>
      </c>
      <c r="W127" s="156"/>
      <c r="X127" s="156" t="s">
        <v>507</v>
      </c>
      <c r="Y127" s="145"/>
      <c r="Z127" s="145"/>
      <c r="AA127" s="145"/>
      <c r="AB127" s="145"/>
      <c r="AC127" s="145"/>
      <c r="AD127" s="145"/>
      <c r="AE127" s="145"/>
      <c r="AF127" s="145"/>
      <c r="AG127" s="145" t="s">
        <v>508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110</v>
      </c>
      <c r="B128" s="188" t="s">
        <v>5709</v>
      </c>
      <c r="C128" s="198" t="s">
        <v>5710</v>
      </c>
      <c r="D128" s="189" t="s">
        <v>1630</v>
      </c>
      <c r="E128" s="190">
        <v>1</v>
      </c>
      <c r="F128" s="191"/>
      <c r="G128" s="192">
        <f t="shared" si="42"/>
        <v>0</v>
      </c>
      <c r="H128" s="191"/>
      <c r="I128" s="192">
        <f t="shared" si="43"/>
        <v>0</v>
      </c>
      <c r="J128" s="191"/>
      <c r="K128" s="192">
        <f t="shared" si="44"/>
        <v>0</v>
      </c>
      <c r="L128" s="192">
        <v>15</v>
      </c>
      <c r="M128" s="192">
        <f t="shared" si="45"/>
        <v>0</v>
      </c>
      <c r="N128" s="190">
        <v>0</v>
      </c>
      <c r="O128" s="190">
        <f t="shared" si="46"/>
        <v>0</v>
      </c>
      <c r="P128" s="190">
        <v>0</v>
      </c>
      <c r="Q128" s="190">
        <f t="shared" si="47"/>
        <v>0</v>
      </c>
      <c r="R128" s="192"/>
      <c r="S128" s="192" t="s">
        <v>760</v>
      </c>
      <c r="T128" s="193" t="s">
        <v>328</v>
      </c>
      <c r="U128" s="156">
        <v>0</v>
      </c>
      <c r="V128" s="156">
        <f t="shared" si="48"/>
        <v>0</v>
      </c>
      <c r="W128" s="156"/>
      <c r="X128" s="156" t="s">
        <v>507</v>
      </c>
      <c r="Y128" s="145"/>
      <c r="Z128" s="145"/>
      <c r="AA128" s="145"/>
      <c r="AB128" s="145"/>
      <c r="AC128" s="145"/>
      <c r="AD128" s="145"/>
      <c r="AE128" s="145"/>
      <c r="AF128" s="145"/>
      <c r="AG128" s="145" t="s">
        <v>508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111</v>
      </c>
      <c r="B129" s="188" t="s">
        <v>5711</v>
      </c>
      <c r="C129" s="198" t="s">
        <v>5712</v>
      </c>
      <c r="D129" s="189" t="s">
        <v>1630</v>
      </c>
      <c r="E129" s="190">
        <v>1</v>
      </c>
      <c r="F129" s="191"/>
      <c r="G129" s="192">
        <f t="shared" si="42"/>
        <v>0</v>
      </c>
      <c r="H129" s="191"/>
      <c r="I129" s="192">
        <f t="shared" si="43"/>
        <v>0</v>
      </c>
      <c r="J129" s="191"/>
      <c r="K129" s="192">
        <f t="shared" si="44"/>
        <v>0</v>
      </c>
      <c r="L129" s="192">
        <v>15</v>
      </c>
      <c r="M129" s="192">
        <f t="shared" si="45"/>
        <v>0</v>
      </c>
      <c r="N129" s="190">
        <v>0</v>
      </c>
      <c r="O129" s="190">
        <f t="shared" si="46"/>
        <v>0</v>
      </c>
      <c r="P129" s="190">
        <v>0</v>
      </c>
      <c r="Q129" s="190">
        <f t="shared" si="47"/>
        <v>0</v>
      </c>
      <c r="R129" s="192"/>
      <c r="S129" s="192" t="s">
        <v>760</v>
      </c>
      <c r="T129" s="193" t="s">
        <v>328</v>
      </c>
      <c r="U129" s="156">
        <v>0</v>
      </c>
      <c r="V129" s="156">
        <f t="shared" si="48"/>
        <v>0</v>
      </c>
      <c r="W129" s="156"/>
      <c r="X129" s="156" t="s">
        <v>373</v>
      </c>
      <c r="Y129" s="145"/>
      <c r="Z129" s="145"/>
      <c r="AA129" s="145"/>
      <c r="AB129" s="145"/>
      <c r="AC129" s="145"/>
      <c r="AD129" s="145"/>
      <c r="AE129" s="145"/>
      <c r="AF129" s="145"/>
      <c r="AG129" s="145" t="s">
        <v>5260</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87">
        <v>112</v>
      </c>
      <c r="B130" s="188" t="s">
        <v>5713</v>
      </c>
      <c r="C130" s="198" t="s">
        <v>5714</v>
      </c>
      <c r="D130" s="189" t="s">
        <v>701</v>
      </c>
      <c r="E130" s="190">
        <v>12</v>
      </c>
      <c r="F130" s="191"/>
      <c r="G130" s="192">
        <f t="shared" si="42"/>
        <v>0</v>
      </c>
      <c r="H130" s="191"/>
      <c r="I130" s="192">
        <f t="shared" si="43"/>
        <v>0</v>
      </c>
      <c r="J130" s="191"/>
      <c r="K130" s="192">
        <f t="shared" si="44"/>
        <v>0</v>
      </c>
      <c r="L130" s="192">
        <v>15</v>
      </c>
      <c r="M130" s="192">
        <f t="shared" si="45"/>
        <v>0</v>
      </c>
      <c r="N130" s="190">
        <v>0</v>
      </c>
      <c r="O130" s="190">
        <f t="shared" si="46"/>
        <v>0</v>
      </c>
      <c r="P130" s="190">
        <v>0</v>
      </c>
      <c r="Q130" s="190">
        <f t="shared" si="47"/>
        <v>0</v>
      </c>
      <c r="R130" s="192"/>
      <c r="S130" s="192" t="s">
        <v>760</v>
      </c>
      <c r="T130" s="193" t="s">
        <v>328</v>
      </c>
      <c r="U130" s="156">
        <v>0</v>
      </c>
      <c r="V130" s="156">
        <f t="shared" si="48"/>
        <v>0</v>
      </c>
      <c r="W130" s="156"/>
      <c r="X130" s="156" t="s">
        <v>373</v>
      </c>
      <c r="Y130" s="145"/>
      <c r="Z130" s="145"/>
      <c r="AA130" s="145"/>
      <c r="AB130" s="145"/>
      <c r="AC130" s="145"/>
      <c r="AD130" s="145"/>
      <c r="AE130" s="145"/>
      <c r="AF130" s="145"/>
      <c r="AG130" s="145" t="s">
        <v>5260</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87">
        <v>113</v>
      </c>
      <c r="B131" s="188" t="s">
        <v>5715</v>
      </c>
      <c r="C131" s="198" t="s">
        <v>5716</v>
      </c>
      <c r="D131" s="189" t="s">
        <v>701</v>
      </c>
      <c r="E131" s="190">
        <v>8</v>
      </c>
      <c r="F131" s="191"/>
      <c r="G131" s="192">
        <f t="shared" si="42"/>
        <v>0</v>
      </c>
      <c r="H131" s="191"/>
      <c r="I131" s="192">
        <f t="shared" si="43"/>
        <v>0</v>
      </c>
      <c r="J131" s="191"/>
      <c r="K131" s="192">
        <f t="shared" si="44"/>
        <v>0</v>
      </c>
      <c r="L131" s="192">
        <v>15</v>
      </c>
      <c r="M131" s="192">
        <f t="shared" si="45"/>
        <v>0</v>
      </c>
      <c r="N131" s="190">
        <v>0</v>
      </c>
      <c r="O131" s="190">
        <f t="shared" si="46"/>
        <v>0</v>
      </c>
      <c r="P131" s="190">
        <v>0</v>
      </c>
      <c r="Q131" s="190">
        <f t="shared" si="47"/>
        <v>0</v>
      </c>
      <c r="R131" s="192"/>
      <c r="S131" s="192" t="s">
        <v>760</v>
      </c>
      <c r="T131" s="193" t="s">
        <v>328</v>
      </c>
      <c r="U131" s="156">
        <v>0</v>
      </c>
      <c r="V131" s="156">
        <f t="shared" si="48"/>
        <v>0</v>
      </c>
      <c r="W131" s="156"/>
      <c r="X131" s="156" t="s">
        <v>373</v>
      </c>
      <c r="Y131" s="145"/>
      <c r="Z131" s="145"/>
      <c r="AA131" s="145"/>
      <c r="AB131" s="145"/>
      <c r="AC131" s="145"/>
      <c r="AD131" s="145"/>
      <c r="AE131" s="145"/>
      <c r="AF131" s="145"/>
      <c r="AG131" s="145" t="s">
        <v>5260</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87">
        <v>114</v>
      </c>
      <c r="B132" s="188" t="s">
        <v>5717</v>
      </c>
      <c r="C132" s="198" t="s">
        <v>5718</v>
      </c>
      <c r="D132" s="189" t="s">
        <v>701</v>
      </c>
      <c r="E132" s="190">
        <v>10</v>
      </c>
      <c r="F132" s="191"/>
      <c r="G132" s="192">
        <f t="shared" si="42"/>
        <v>0</v>
      </c>
      <c r="H132" s="191"/>
      <c r="I132" s="192">
        <f t="shared" si="43"/>
        <v>0</v>
      </c>
      <c r="J132" s="191"/>
      <c r="K132" s="192">
        <f t="shared" si="44"/>
        <v>0</v>
      </c>
      <c r="L132" s="192">
        <v>15</v>
      </c>
      <c r="M132" s="192">
        <f t="shared" si="45"/>
        <v>0</v>
      </c>
      <c r="N132" s="190">
        <v>0</v>
      </c>
      <c r="O132" s="190">
        <f t="shared" si="46"/>
        <v>0</v>
      </c>
      <c r="P132" s="190">
        <v>0</v>
      </c>
      <c r="Q132" s="190">
        <f t="shared" si="47"/>
        <v>0</v>
      </c>
      <c r="R132" s="192"/>
      <c r="S132" s="192" t="s">
        <v>760</v>
      </c>
      <c r="T132" s="193" t="s">
        <v>328</v>
      </c>
      <c r="U132" s="156">
        <v>0</v>
      </c>
      <c r="V132" s="156">
        <f t="shared" si="48"/>
        <v>0</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79"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5719</v>
      </c>
      <c r="C134" s="180" t="s">
        <v>5720</v>
      </c>
      <c r="D134" s="173" t="s">
        <v>701</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760</v>
      </c>
      <c r="T134" s="177" t="s">
        <v>1437</v>
      </c>
      <c r="U134" s="156">
        <v>4.3400000000000001E-2</v>
      </c>
      <c r="V134" s="156">
        <f>ROUND(E134*U134,2)</f>
        <v>572.88</v>
      </c>
      <c r="W134" s="156"/>
      <c r="X134" s="156" t="s">
        <v>373</v>
      </c>
      <c r="Y134" s="145"/>
      <c r="Z134" s="145"/>
      <c r="AA134" s="145"/>
      <c r="AB134" s="145"/>
      <c r="AC134" s="145"/>
      <c r="AD134" s="145"/>
      <c r="AE134" s="145"/>
      <c r="AF134" s="145"/>
      <c r="AG134" s="145" t="s">
        <v>5260</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1" t="s">
        <v>5721</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87">
        <v>116</v>
      </c>
      <c r="B136" s="188" t="s">
        <v>5722</v>
      </c>
      <c r="C136" s="198" t="s">
        <v>5723</v>
      </c>
      <c r="D136" s="189" t="s">
        <v>701</v>
      </c>
      <c r="E136" s="190">
        <v>9700</v>
      </c>
      <c r="F136" s="191"/>
      <c r="G136" s="192">
        <f t="shared" ref="G136:G162" si="49">ROUND(E136*F136,2)</f>
        <v>0</v>
      </c>
      <c r="H136" s="191"/>
      <c r="I136" s="192">
        <f t="shared" ref="I136:I162" si="50">ROUND(E136*H136,2)</f>
        <v>0</v>
      </c>
      <c r="J136" s="191"/>
      <c r="K136" s="192">
        <f t="shared" ref="K136:K162" si="51">ROUND(E136*J136,2)</f>
        <v>0</v>
      </c>
      <c r="L136" s="192">
        <v>15</v>
      </c>
      <c r="M136" s="192">
        <f t="shared" ref="M136:M162" si="52">G136*(1+L136/100)</f>
        <v>0</v>
      </c>
      <c r="N136" s="190">
        <v>0</v>
      </c>
      <c r="O136" s="190">
        <f t="shared" ref="O136:O162" si="53">ROUND(E136*N136,2)</f>
        <v>0</v>
      </c>
      <c r="P136" s="190">
        <v>0</v>
      </c>
      <c r="Q136" s="190">
        <f t="shared" ref="Q136:Q162" si="54">ROUND(E136*P136,2)</f>
        <v>0</v>
      </c>
      <c r="R136" s="192"/>
      <c r="S136" s="192" t="s">
        <v>760</v>
      </c>
      <c r="T136" s="193" t="s">
        <v>328</v>
      </c>
      <c r="U136" s="156">
        <v>0</v>
      </c>
      <c r="V136" s="156">
        <f t="shared" ref="V136:V162" si="55">ROUND(E136*U136,2)</f>
        <v>0</v>
      </c>
      <c r="W136" s="156"/>
      <c r="X136" s="156" t="s">
        <v>507</v>
      </c>
      <c r="Y136" s="145"/>
      <c r="Z136" s="145"/>
      <c r="AA136" s="145"/>
      <c r="AB136" s="145"/>
      <c r="AC136" s="145"/>
      <c r="AD136" s="145"/>
      <c r="AE136" s="145"/>
      <c r="AF136" s="145"/>
      <c r="AG136" s="145" t="s">
        <v>508</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87">
        <v>117</v>
      </c>
      <c r="B137" s="188" t="s">
        <v>5724</v>
      </c>
      <c r="C137" s="198" t="s">
        <v>5725</v>
      </c>
      <c r="D137" s="189" t="s">
        <v>701</v>
      </c>
      <c r="E137" s="190">
        <v>3500</v>
      </c>
      <c r="F137" s="191"/>
      <c r="G137" s="192">
        <f t="shared" si="49"/>
        <v>0</v>
      </c>
      <c r="H137" s="191"/>
      <c r="I137" s="192">
        <f t="shared" si="50"/>
        <v>0</v>
      </c>
      <c r="J137" s="191"/>
      <c r="K137" s="192">
        <f t="shared" si="51"/>
        <v>0</v>
      </c>
      <c r="L137" s="192">
        <v>15</v>
      </c>
      <c r="M137" s="192">
        <f t="shared" si="52"/>
        <v>0</v>
      </c>
      <c r="N137" s="190">
        <v>0</v>
      </c>
      <c r="O137" s="190">
        <f t="shared" si="53"/>
        <v>0</v>
      </c>
      <c r="P137" s="190">
        <v>0</v>
      </c>
      <c r="Q137" s="190">
        <f t="shared" si="54"/>
        <v>0</v>
      </c>
      <c r="R137" s="192"/>
      <c r="S137" s="192" t="s">
        <v>760</v>
      </c>
      <c r="T137" s="193" t="s">
        <v>1437</v>
      </c>
      <c r="U137" s="156">
        <v>0</v>
      </c>
      <c r="V137" s="156">
        <f t="shared" si="55"/>
        <v>0</v>
      </c>
      <c r="W137" s="156"/>
      <c r="X137" s="156" t="s">
        <v>507</v>
      </c>
      <c r="Y137" s="145"/>
      <c r="Z137" s="145"/>
      <c r="AA137" s="145"/>
      <c r="AB137" s="145"/>
      <c r="AC137" s="145"/>
      <c r="AD137" s="145"/>
      <c r="AE137" s="145"/>
      <c r="AF137" s="145"/>
      <c r="AG137" s="145" t="s">
        <v>508</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87">
        <v>118</v>
      </c>
      <c r="B138" s="188" t="s">
        <v>5726</v>
      </c>
      <c r="C138" s="198" t="s">
        <v>5727</v>
      </c>
      <c r="D138" s="189" t="s">
        <v>758</v>
      </c>
      <c r="E138" s="190">
        <v>160</v>
      </c>
      <c r="F138" s="191"/>
      <c r="G138" s="192">
        <f t="shared" si="49"/>
        <v>0</v>
      </c>
      <c r="H138" s="191"/>
      <c r="I138" s="192">
        <f t="shared" si="50"/>
        <v>0</v>
      </c>
      <c r="J138" s="191"/>
      <c r="K138" s="192">
        <f t="shared" si="51"/>
        <v>0</v>
      </c>
      <c r="L138" s="192">
        <v>15</v>
      </c>
      <c r="M138" s="192">
        <f t="shared" si="52"/>
        <v>0</v>
      </c>
      <c r="N138" s="190">
        <v>0</v>
      </c>
      <c r="O138" s="190">
        <f t="shared" si="53"/>
        <v>0</v>
      </c>
      <c r="P138" s="190">
        <v>0</v>
      </c>
      <c r="Q138" s="190">
        <f t="shared" si="54"/>
        <v>0</v>
      </c>
      <c r="R138" s="192"/>
      <c r="S138" s="192" t="s">
        <v>327</v>
      </c>
      <c r="T138" s="193" t="s">
        <v>327</v>
      </c>
      <c r="U138" s="156">
        <v>0.434</v>
      </c>
      <c r="V138" s="156">
        <f t="shared" si="55"/>
        <v>69.44</v>
      </c>
      <c r="W138" s="156"/>
      <c r="X138" s="156" t="s">
        <v>373</v>
      </c>
      <c r="Y138" s="145"/>
      <c r="Z138" s="145"/>
      <c r="AA138" s="145"/>
      <c r="AB138" s="145"/>
      <c r="AC138" s="145"/>
      <c r="AD138" s="145"/>
      <c r="AE138" s="145"/>
      <c r="AF138" s="145"/>
      <c r="AG138" s="145" t="s">
        <v>5260</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87">
        <v>119</v>
      </c>
      <c r="B139" s="188" t="s">
        <v>5728</v>
      </c>
      <c r="C139" s="198" t="s">
        <v>5729</v>
      </c>
      <c r="D139" s="189" t="s">
        <v>758</v>
      </c>
      <c r="E139" s="190">
        <v>160</v>
      </c>
      <c r="F139" s="191"/>
      <c r="G139" s="192">
        <f t="shared" si="49"/>
        <v>0</v>
      </c>
      <c r="H139" s="191"/>
      <c r="I139" s="192">
        <f t="shared" si="50"/>
        <v>0</v>
      </c>
      <c r="J139" s="191"/>
      <c r="K139" s="192">
        <f t="shared" si="51"/>
        <v>0</v>
      </c>
      <c r="L139" s="192">
        <v>15</v>
      </c>
      <c r="M139" s="192">
        <f t="shared" si="52"/>
        <v>0</v>
      </c>
      <c r="N139" s="190">
        <v>4.7099999999999998E-3</v>
      </c>
      <c r="O139" s="190">
        <f t="shared" si="53"/>
        <v>0.75</v>
      </c>
      <c r="P139" s="190">
        <v>0</v>
      </c>
      <c r="Q139" s="190">
        <f t="shared" si="54"/>
        <v>0</v>
      </c>
      <c r="R139" s="192"/>
      <c r="S139" s="192" t="s">
        <v>760</v>
      </c>
      <c r="T139" s="193" t="s">
        <v>328</v>
      </c>
      <c r="U139" s="156">
        <v>0</v>
      </c>
      <c r="V139" s="156">
        <f t="shared" si="55"/>
        <v>0</v>
      </c>
      <c r="W139" s="156"/>
      <c r="X139" s="156" t="s">
        <v>507</v>
      </c>
      <c r="Y139" s="145"/>
      <c r="Z139" s="145"/>
      <c r="AA139" s="145"/>
      <c r="AB139" s="145"/>
      <c r="AC139" s="145"/>
      <c r="AD139" s="145"/>
      <c r="AE139" s="145"/>
      <c r="AF139" s="145"/>
      <c r="AG139" s="145" t="s">
        <v>508</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87">
        <v>120</v>
      </c>
      <c r="B140" s="188" t="s">
        <v>5730</v>
      </c>
      <c r="C140" s="198" t="s">
        <v>5731</v>
      </c>
      <c r="D140" s="189" t="s">
        <v>701</v>
      </c>
      <c r="E140" s="190">
        <v>110</v>
      </c>
      <c r="F140" s="191"/>
      <c r="G140" s="192">
        <f t="shared" si="49"/>
        <v>0</v>
      </c>
      <c r="H140" s="191"/>
      <c r="I140" s="192">
        <f t="shared" si="50"/>
        <v>0</v>
      </c>
      <c r="J140" s="191"/>
      <c r="K140" s="192">
        <f t="shared" si="51"/>
        <v>0</v>
      </c>
      <c r="L140" s="192">
        <v>15</v>
      </c>
      <c r="M140" s="192">
        <f t="shared" si="52"/>
        <v>0</v>
      </c>
      <c r="N140" s="190">
        <v>3.0000000000000001E-5</v>
      </c>
      <c r="O140" s="190">
        <f t="shared" si="53"/>
        <v>0</v>
      </c>
      <c r="P140" s="190">
        <v>0</v>
      </c>
      <c r="Q140" s="190">
        <f t="shared" si="54"/>
        <v>0</v>
      </c>
      <c r="R140" s="192"/>
      <c r="S140" s="192" t="s">
        <v>760</v>
      </c>
      <c r="T140" s="193" t="s">
        <v>328</v>
      </c>
      <c r="U140" s="156">
        <v>0</v>
      </c>
      <c r="V140" s="156">
        <f t="shared" si="55"/>
        <v>0</v>
      </c>
      <c r="W140" s="156"/>
      <c r="X140" s="156" t="s">
        <v>507</v>
      </c>
      <c r="Y140" s="145"/>
      <c r="Z140" s="145"/>
      <c r="AA140" s="145"/>
      <c r="AB140" s="145"/>
      <c r="AC140" s="145"/>
      <c r="AD140" s="145"/>
      <c r="AE140" s="145"/>
      <c r="AF140" s="145"/>
      <c r="AG140" s="145" t="s">
        <v>508</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87">
        <v>121</v>
      </c>
      <c r="B141" s="188" t="s">
        <v>5732</v>
      </c>
      <c r="C141" s="198" t="s">
        <v>5733</v>
      </c>
      <c r="D141" s="189" t="s">
        <v>701</v>
      </c>
      <c r="E141" s="190">
        <v>80</v>
      </c>
      <c r="F141" s="191"/>
      <c r="G141" s="192">
        <f t="shared" si="49"/>
        <v>0</v>
      </c>
      <c r="H141" s="191"/>
      <c r="I141" s="192">
        <f t="shared" si="50"/>
        <v>0</v>
      </c>
      <c r="J141" s="191"/>
      <c r="K141" s="192">
        <f t="shared" si="51"/>
        <v>0</v>
      </c>
      <c r="L141" s="192">
        <v>15</v>
      </c>
      <c r="M141" s="192">
        <f t="shared" si="52"/>
        <v>0</v>
      </c>
      <c r="N141" s="190">
        <v>8.0000000000000007E-5</v>
      </c>
      <c r="O141" s="190">
        <f t="shared" si="53"/>
        <v>0.01</v>
      </c>
      <c r="P141" s="190">
        <v>0</v>
      </c>
      <c r="Q141" s="190">
        <f t="shared" si="54"/>
        <v>0</v>
      </c>
      <c r="R141" s="192"/>
      <c r="S141" s="192" t="s">
        <v>760</v>
      </c>
      <c r="T141" s="193" t="s">
        <v>328</v>
      </c>
      <c r="U141" s="156">
        <v>0</v>
      </c>
      <c r="V141" s="156">
        <f t="shared" si="55"/>
        <v>0</v>
      </c>
      <c r="W141" s="156"/>
      <c r="X141" s="156" t="s">
        <v>507</v>
      </c>
      <c r="Y141" s="145"/>
      <c r="Z141" s="145"/>
      <c r="AA141" s="145"/>
      <c r="AB141" s="145"/>
      <c r="AC141" s="145"/>
      <c r="AD141" s="145"/>
      <c r="AE141" s="145"/>
      <c r="AF141" s="145"/>
      <c r="AG141" s="145" t="s">
        <v>508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87">
        <v>122</v>
      </c>
      <c r="B142" s="188" t="s">
        <v>5734</v>
      </c>
      <c r="C142" s="198" t="s">
        <v>5735</v>
      </c>
      <c r="D142" s="189" t="s">
        <v>701</v>
      </c>
      <c r="E142" s="190">
        <v>320</v>
      </c>
      <c r="F142" s="191"/>
      <c r="G142" s="192">
        <f t="shared" si="49"/>
        <v>0</v>
      </c>
      <c r="H142" s="191"/>
      <c r="I142" s="192">
        <f t="shared" si="50"/>
        <v>0</v>
      </c>
      <c r="J142" s="191"/>
      <c r="K142" s="192">
        <f t="shared" si="51"/>
        <v>0</v>
      </c>
      <c r="L142" s="192">
        <v>15</v>
      </c>
      <c r="M142" s="192">
        <f t="shared" si="52"/>
        <v>0</v>
      </c>
      <c r="N142" s="190">
        <v>0</v>
      </c>
      <c r="O142" s="190">
        <f t="shared" si="53"/>
        <v>0</v>
      </c>
      <c r="P142" s="190">
        <v>0</v>
      </c>
      <c r="Q142" s="190">
        <f t="shared" si="54"/>
        <v>0</v>
      </c>
      <c r="R142" s="192" t="s">
        <v>506</v>
      </c>
      <c r="S142" s="192" t="s">
        <v>327</v>
      </c>
      <c r="T142" s="193" t="s">
        <v>327</v>
      </c>
      <c r="U142" s="156">
        <v>0</v>
      </c>
      <c r="V142" s="156">
        <f t="shared" si="55"/>
        <v>0</v>
      </c>
      <c r="W142" s="156"/>
      <c r="X142" s="156" t="s">
        <v>507</v>
      </c>
      <c r="Y142" s="145"/>
      <c r="Z142" s="145"/>
      <c r="AA142" s="145"/>
      <c r="AB142" s="145"/>
      <c r="AC142" s="145"/>
      <c r="AD142" s="145"/>
      <c r="AE142" s="145"/>
      <c r="AF142" s="145"/>
      <c r="AG142" s="145" t="s">
        <v>508</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87">
        <v>123</v>
      </c>
      <c r="B143" s="188" t="s">
        <v>5736</v>
      </c>
      <c r="C143" s="198" t="s">
        <v>5737</v>
      </c>
      <c r="D143" s="189" t="s">
        <v>701</v>
      </c>
      <c r="E143" s="190">
        <v>640</v>
      </c>
      <c r="F143" s="191"/>
      <c r="G143" s="192">
        <f t="shared" si="49"/>
        <v>0</v>
      </c>
      <c r="H143" s="191"/>
      <c r="I143" s="192">
        <f t="shared" si="50"/>
        <v>0</v>
      </c>
      <c r="J143" s="191"/>
      <c r="K143" s="192">
        <f t="shared" si="51"/>
        <v>0</v>
      </c>
      <c r="L143" s="192">
        <v>15</v>
      </c>
      <c r="M143" s="192">
        <f t="shared" si="52"/>
        <v>0</v>
      </c>
      <c r="N143" s="190">
        <v>0.01</v>
      </c>
      <c r="O143" s="190">
        <f t="shared" si="53"/>
        <v>6.4</v>
      </c>
      <c r="P143" s="190">
        <v>0</v>
      </c>
      <c r="Q143" s="190">
        <f t="shared" si="54"/>
        <v>0</v>
      </c>
      <c r="R143" s="192"/>
      <c r="S143" s="192" t="s">
        <v>760</v>
      </c>
      <c r="T143" s="193" t="s">
        <v>328</v>
      </c>
      <c r="U143" s="156">
        <v>0</v>
      </c>
      <c r="V143" s="156">
        <f t="shared" si="55"/>
        <v>0</v>
      </c>
      <c r="W143" s="156"/>
      <c r="X143" s="156" t="s">
        <v>507</v>
      </c>
      <c r="Y143" s="145"/>
      <c r="Z143" s="145"/>
      <c r="AA143" s="145"/>
      <c r="AB143" s="145"/>
      <c r="AC143" s="145"/>
      <c r="AD143" s="145"/>
      <c r="AE143" s="145"/>
      <c r="AF143" s="145"/>
      <c r="AG143" s="145" t="s">
        <v>508</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87">
        <v>124</v>
      </c>
      <c r="B144" s="188" t="s">
        <v>5738</v>
      </c>
      <c r="C144" s="198" t="s">
        <v>5739</v>
      </c>
      <c r="D144" s="189" t="s">
        <v>701</v>
      </c>
      <c r="E144" s="190">
        <v>320</v>
      </c>
      <c r="F144" s="191"/>
      <c r="G144" s="192">
        <f t="shared" si="49"/>
        <v>0</v>
      </c>
      <c r="H144" s="191"/>
      <c r="I144" s="192">
        <f t="shared" si="50"/>
        <v>0</v>
      </c>
      <c r="J144" s="191"/>
      <c r="K144" s="192">
        <f t="shared" si="51"/>
        <v>0</v>
      </c>
      <c r="L144" s="192">
        <v>15</v>
      </c>
      <c r="M144" s="192">
        <f t="shared" si="52"/>
        <v>0</v>
      </c>
      <c r="N144" s="190">
        <v>0</v>
      </c>
      <c r="O144" s="190">
        <f t="shared" si="53"/>
        <v>0</v>
      </c>
      <c r="P144" s="190">
        <v>0</v>
      </c>
      <c r="Q144" s="190">
        <f t="shared" si="54"/>
        <v>0</v>
      </c>
      <c r="R144" s="192"/>
      <c r="S144" s="192" t="s">
        <v>760</v>
      </c>
      <c r="T144" s="193" t="s">
        <v>328</v>
      </c>
      <c r="U144" s="156">
        <v>0</v>
      </c>
      <c r="V144" s="156">
        <f t="shared" si="55"/>
        <v>0</v>
      </c>
      <c r="W144" s="156"/>
      <c r="X144" s="156" t="s">
        <v>507</v>
      </c>
      <c r="Y144" s="145"/>
      <c r="Z144" s="145"/>
      <c r="AA144" s="145"/>
      <c r="AB144" s="145"/>
      <c r="AC144" s="145"/>
      <c r="AD144" s="145"/>
      <c r="AE144" s="145"/>
      <c r="AF144" s="145"/>
      <c r="AG144" s="145" t="s">
        <v>508</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87">
        <v>125</v>
      </c>
      <c r="B145" s="188" t="s">
        <v>5740</v>
      </c>
      <c r="C145" s="198" t="s">
        <v>5741</v>
      </c>
      <c r="D145" s="189" t="s">
        <v>701</v>
      </c>
      <c r="E145" s="190">
        <v>320</v>
      </c>
      <c r="F145" s="191"/>
      <c r="G145" s="192">
        <f t="shared" si="49"/>
        <v>0</v>
      </c>
      <c r="H145" s="191"/>
      <c r="I145" s="192">
        <f t="shared" si="50"/>
        <v>0</v>
      </c>
      <c r="J145" s="191"/>
      <c r="K145" s="192">
        <f t="shared" si="51"/>
        <v>0</v>
      </c>
      <c r="L145" s="192">
        <v>15</v>
      </c>
      <c r="M145" s="192">
        <f t="shared" si="52"/>
        <v>0</v>
      </c>
      <c r="N145" s="190">
        <v>2.0000000000000002E-5</v>
      </c>
      <c r="O145" s="190">
        <f t="shared" si="53"/>
        <v>0.01</v>
      </c>
      <c r="P145" s="190">
        <v>0</v>
      </c>
      <c r="Q145" s="190">
        <f t="shared" si="54"/>
        <v>0</v>
      </c>
      <c r="R145" s="192" t="s">
        <v>506</v>
      </c>
      <c r="S145" s="192" t="s">
        <v>327</v>
      </c>
      <c r="T145" s="193" t="s">
        <v>327</v>
      </c>
      <c r="U145" s="156">
        <v>0</v>
      </c>
      <c r="V145" s="156">
        <f t="shared" si="55"/>
        <v>0</v>
      </c>
      <c r="W145" s="156"/>
      <c r="X145" s="156" t="s">
        <v>507</v>
      </c>
      <c r="Y145" s="145"/>
      <c r="Z145" s="145"/>
      <c r="AA145" s="145"/>
      <c r="AB145" s="145"/>
      <c r="AC145" s="145"/>
      <c r="AD145" s="145"/>
      <c r="AE145" s="145"/>
      <c r="AF145" s="145"/>
      <c r="AG145" s="145" t="s">
        <v>508</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87">
        <v>126</v>
      </c>
      <c r="B146" s="188" t="s">
        <v>5742</v>
      </c>
      <c r="C146" s="198" t="s">
        <v>5743</v>
      </c>
      <c r="D146" s="189" t="s">
        <v>758</v>
      </c>
      <c r="E146" s="190">
        <v>67.2</v>
      </c>
      <c r="F146" s="191"/>
      <c r="G146" s="192">
        <f t="shared" si="49"/>
        <v>0</v>
      </c>
      <c r="H146" s="191"/>
      <c r="I146" s="192">
        <f t="shared" si="50"/>
        <v>0</v>
      </c>
      <c r="J146" s="191"/>
      <c r="K146" s="192">
        <f t="shared" si="51"/>
        <v>0</v>
      </c>
      <c r="L146" s="192">
        <v>15</v>
      </c>
      <c r="M146" s="192">
        <f t="shared" si="52"/>
        <v>0</v>
      </c>
      <c r="N146" s="190">
        <v>3.1E-4</v>
      </c>
      <c r="O146" s="190">
        <f t="shared" si="53"/>
        <v>0.02</v>
      </c>
      <c r="P146" s="190">
        <v>0</v>
      </c>
      <c r="Q146" s="190">
        <f t="shared" si="54"/>
        <v>0</v>
      </c>
      <c r="R146" s="192" t="s">
        <v>506</v>
      </c>
      <c r="S146" s="192" t="s">
        <v>327</v>
      </c>
      <c r="T146" s="193" t="s">
        <v>327</v>
      </c>
      <c r="U146" s="156">
        <v>0</v>
      </c>
      <c r="V146" s="156">
        <f t="shared" si="55"/>
        <v>0</v>
      </c>
      <c r="W146" s="156"/>
      <c r="X146" s="156" t="s">
        <v>507</v>
      </c>
      <c r="Y146" s="145"/>
      <c r="Z146" s="145"/>
      <c r="AA146" s="145"/>
      <c r="AB146" s="145"/>
      <c r="AC146" s="145"/>
      <c r="AD146" s="145"/>
      <c r="AE146" s="145"/>
      <c r="AF146" s="145"/>
      <c r="AG146" s="145" t="s">
        <v>508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87">
        <v>127</v>
      </c>
      <c r="B147" s="188" t="s">
        <v>5744</v>
      </c>
      <c r="C147" s="198" t="s">
        <v>5745</v>
      </c>
      <c r="D147" s="189" t="s">
        <v>758</v>
      </c>
      <c r="E147" s="190">
        <v>48</v>
      </c>
      <c r="F147" s="191"/>
      <c r="G147" s="192">
        <f t="shared" si="49"/>
        <v>0</v>
      </c>
      <c r="H147" s="191"/>
      <c r="I147" s="192">
        <f t="shared" si="50"/>
        <v>0</v>
      </c>
      <c r="J147" s="191"/>
      <c r="K147" s="192">
        <f t="shared" si="51"/>
        <v>0</v>
      </c>
      <c r="L147" s="192">
        <v>15</v>
      </c>
      <c r="M147" s="192">
        <f t="shared" si="52"/>
        <v>0</v>
      </c>
      <c r="N147" s="190">
        <v>1.8500000000000001E-3</v>
      </c>
      <c r="O147" s="190">
        <f t="shared" si="53"/>
        <v>0.09</v>
      </c>
      <c r="P147" s="190">
        <v>0</v>
      </c>
      <c r="Q147" s="190">
        <f t="shared" si="54"/>
        <v>0</v>
      </c>
      <c r="R147" s="192" t="s">
        <v>506</v>
      </c>
      <c r="S147" s="192" t="s">
        <v>327</v>
      </c>
      <c r="T147" s="193" t="s">
        <v>327</v>
      </c>
      <c r="U147" s="156">
        <v>0</v>
      </c>
      <c r="V147" s="156">
        <f t="shared" si="55"/>
        <v>0</v>
      </c>
      <c r="W147" s="156"/>
      <c r="X147" s="156" t="s">
        <v>507</v>
      </c>
      <c r="Y147" s="145"/>
      <c r="Z147" s="145"/>
      <c r="AA147" s="145"/>
      <c r="AB147" s="145"/>
      <c r="AC147" s="145"/>
      <c r="AD147" s="145"/>
      <c r="AE147" s="145"/>
      <c r="AF147" s="145"/>
      <c r="AG147" s="145" t="s">
        <v>508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87">
        <v>128</v>
      </c>
      <c r="B148" s="188" t="s">
        <v>5746</v>
      </c>
      <c r="C148" s="198" t="s">
        <v>5747</v>
      </c>
      <c r="D148" s="189" t="s">
        <v>758</v>
      </c>
      <c r="E148" s="190">
        <v>95</v>
      </c>
      <c r="F148" s="191"/>
      <c r="G148" s="192">
        <f t="shared" si="49"/>
        <v>0</v>
      </c>
      <c r="H148" s="191"/>
      <c r="I148" s="192">
        <f t="shared" si="50"/>
        <v>0</v>
      </c>
      <c r="J148" s="191"/>
      <c r="K148" s="192">
        <f t="shared" si="51"/>
        <v>0</v>
      </c>
      <c r="L148" s="192">
        <v>15</v>
      </c>
      <c r="M148" s="192">
        <f t="shared" si="52"/>
        <v>0</v>
      </c>
      <c r="N148" s="190">
        <v>0</v>
      </c>
      <c r="O148" s="190">
        <f t="shared" si="53"/>
        <v>0</v>
      </c>
      <c r="P148" s="190">
        <v>0</v>
      </c>
      <c r="Q148" s="190">
        <f t="shared" si="54"/>
        <v>0</v>
      </c>
      <c r="R148" s="192"/>
      <c r="S148" s="192" t="s">
        <v>327</v>
      </c>
      <c r="T148" s="193" t="s">
        <v>327</v>
      </c>
      <c r="U148" s="156">
        <v>0.65</v>
      </c>
      <c r="V148" s="156">
        <f t="shared" si="55"/>
        <v>61.75</v>
      </c>
      <c r="W148" s="156"/>
      <c r="X148" s="156" t="s">
        <v>373</v>
      </c>
      <c r="Y148" s="145"/>
      <c r="Z148" s="145"/>
      <c r="AA148" s="145"/>
      <c r="AB148" s="145"/>
      <c r="AC148" s="145"/>
      <c r="AD148" s="145"/>
      <c r="AE148" s="145"/>
      <c r="AF148" s="145"/>
      <c r="AG148" s="145" t="s">
        <v>374</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87">
        <v>129</v>
      </c>
      <c r="B149" s="188" t="s">
        <v>5748</v>
      </c>
      <c r="C149" s="198" t="s">
        <v>5749</v>
      </c>
      <c r="D149" s="189" t="s">
        <v>758</v>
      </c>
      <c r="E149" s="190">
        <v>95</v>
      </c>
      <c r="F149" s="191"/>
      <c r="G149" s="192">
        <f t="shared" si="49"/>
        <v>0</v>
      </c>
      <c r="H149" s="191"/>
      <c r="I149" s="192">
        <f t="shared" si="50"/>
        <v>0</v>
      </c>
      <c r="J149" s="191"/>
      <c r="K149" s="192">
        <f t="shared" si="51"/>
        <v>0</v>
      </c>
      <c r="L149" s="192">
        <v>15</v>
      </c>
      <c r="M149" s="192">
        <f t="shared" si="52"/>
        <v>0</v>
      </c>
      <c r="N149" s="190">
        <v>1.038E-2</v>
      </c>
      <c r="O149" s="190">
        <f t="shared" si="53"/>
        <v>0.99</v>
      </c>
      <c r="P149" s="190">
        <v>0</v>
      </c>
      <c r="Q149" s="190">
        <f t="shared" si="54"/>
        <v>0</v>
      </c>
      <c r="R149" s="192"/>
      <c r="S149" s="192" t="s">
        <v>760</v>
      </c>
      <c r="T149" s="193" t="s">
        <v>328</v>
      </c>
      <c r="U149" s="156">
        <v>0</v>
      </c>
      <c r="V149" s="156">
        <f t="shared" si="55"/>
        <v>0</v>
      </c>
      <c r="W149" s="156"/>
      <c r="X149" s="156" t="s">
        <v>507</v>
      </c>
      <c r="Y149" s="145"/>
      <c r="Z149" s="145"/>
      <c r="AA149" s="145"/>
      <c r="AB149" s="145"/>
      <c r="AC149" s="145"/>
      <c r="AD149" s="145"/>
      <c r="AE149" s="145"/>
      <c r="AF149" s="145"/>
      <c r="AG149" s="145" t="s">
        <v>508</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87">
        <v>130</v>
      </c>
      <c r="B150" s="188" t="s">
        <v>5750</v>
      </c>
      <c r="C150" s="198" t="s">
        <v>5751</v>
      </c>
      <c r="D150" s="189" t="s">
        <v>5752</v>
      </c>
      <c r="E150" s="190">
        <v>0.67</v>
      </c>
      <c r="F150" s="191"/>
      <c r="G150" s="192">
        <f t="shared" si="49"/>
        <v>0</v>
      </c>
      <c r="H150" s="191"/>
      <c r="I150" s="192">
        <f t="shared" si="50"/>
        <v>0</v>
      </c>
      <c r="J150" s="191"/>
      <c r="K150" s="192">
        <f t="shared" si="51"/>
        <v>0</v>
      </c>
      <c r="L150" s="192">
        <v>15</v>
      </c>
      <c r="M150" s="192">
        <f t="shared" si="52"/>
        <v>0</v>
      </c>
      <c r="N150" s="190">
        <v>7.0000000000000001E-3</v>
      </c>
      <c r="O150" s="190">
        <f t="shared" si="53"/>
        <v>0</v>
      </c>
      <c r="P150" s="190">
        <v>0</v>
      </c>
      <c r="Q150" s="190">
        <f t="shared" si="54"/>
        <v>0</v>
      </c>
      <c r="R150" s="192" t="s">
        <v>506</v>
      </c>
      <c r="S150" s="192" t="s">
        <v>327</v>
      </c>
      <c r="T150" s="193" t="s">
        <v>327</v>
      </c>
      <c r="U150" s="156">
        <v>0</v>
      </c>
      <c r="V150" s="156">
        <f t="shared" si="55"/>
        <v>0</v>
      </c>
      <c r="W150" s="156"/>
      <c r="X150" s="156" t="s">
        <v>507</v>
      </c>
      <c r="Y150" s="145"/>
      <c r="Z150" s="145"/>
      <c r="AA150" s="145"/>
      <c r="AB150" s="145"/>
      <c r="AC150" s="145"/>
      <c r="AD150" s="145"/>
      <c r="AE150" s="145"/>
      <c r="AF150" s="145"/>
      <c r="AG150" s="145" t="s">
        <v>508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87">
        <v>131</v>
      </c>
      <c r="B151" s="188" t="s">
        <v>5753</v>
      </c>
      <c r="C151" s="198" t="s">
        <v>5754</v>
      </c>
      <c r="D151" s="189" t="s">
        <v>701</v>
      </c>
      <c r="E151" s="190">
        <v>50</v>
      </c>
      <c r="F151" s="191"/>
      <c r="G151" s="192">
        <f t="shared" si="49"/>
        <v>0</v>
      </c>
      <c r="H151" s="191"/>
      <c r="I151" s="192">
        <f t="shared" si="50"/>
        <v>0</v>
      </c>
      <c r="J151" s="191"/>
      <c r="K151" s="192">
        <f t="shared" si="51"/>
        <v>0</v>
      </c>
      <c r="L151" s="192">
        <v>15</v>
      </c>
      <c r="M151" s="192">
        <f t="shared" si="52"/>
        <v>0</v>
      </c>
      <c r="N151" s="190">
        <v>1.8000000000000001E-4</v>
      </c>
      <c r="O151" s="190">
        <f t="shared" si="53"/>
        <v>0.01</v>
      </c>
      <c r="P151" s="190">
        <v>0</v>
      </c>
      <c r="Q151" s="190">
        <f t="shared" si="54"/>
        <v>0</v>
      </c>
      <c r="R151" s="192"/>
      <c r="S151" s="192" t="s">
        <v>760</v>
      </c>
      <c r="T151" s="193" t="s">
        <v>328</v>
      </c>
      <c r="U151" s="156">
        <v>0</v>
      </c>
      <c r="V151" s="156">
        <f t="shared" si="55"/>
        <v>0</v>
      </c>
      <c r="W151" s="156"/>
      <c r="X151" s="156" t="s">
        <v>507</v>
      </c>
      <c r="Y151" s="145"/>
      <c r="Z151" s="145"/>
      <c r="AA151" s="145"/>
      <c r="AB151" s="145"/>
      <c r="AC151" s="145"/>
      <c r="AD151" s="145"/>
      <c r="AE151" s="145"/>
      <c r="AF151" s="145"/>
      <c r="AG151" s="145" t="s">
        <v>508</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132</v>
      </c>
      <c r="B152" s="188" t="s">
        <v>5755</v>
      </c>
      <c r="C152" s="198" t="s">
        <v>5756</v>
      </c>
      <c r="D152" s="189" t="s">
        <v>701</v>
      </c>
      <c r="E152" s="190">
        <v>6</v>
      </c>
      <c r="F152" s="191"/>
      <c r="G152" s="192">
        <f t="shared" si="49"/>
        <v>0</v>
      </c>
      <c r="H152" s="191"/>
      <c r="I152" s="192">
        <f t="shared" si="50"/>
        <v>0</v>
      </c>
      <c r="J152" s="191"/>
      <c r="K152" s="192">
        <f t="shared" si="51"/>
        <v>0</v>
      </c>
      <c r="L152" s="192">
        <v>15</v>
      </c>
      <c r="M152" s="192">
        <f t="shared" si="52"/>
        <v>0</v>
      </c>
      <c r="N152" s="190">
        <v>0</v>
      </c>
      <c r="O152" s="190">
        <f t="shared" si="53"/>
        <v>0</v>
      </c>
      <c r="P152" s="190">
        <v>0</v>
      </c>
      <c r="Q152" s="190">
        <f t="shared" si="54"/>
        <v>0</v>
      </c>
      <c r="R152" s="192"/>
      <c r="S152" s="192" t="s">
        <v>327</v>
      </c>
      <c r="T152" s="193" t="s">
        <v>327</v>
      </c>
      <c r="U152" s="156">
        <v>0.52</v>
      </c>
      <c r="V152" s="156">
        <f t="shared" si="55"/>
        <v>3.12</v>
      </c>
      <c r="W152" s="156"/>
      <c r="X152" s="156" t="s">
        <v>373</v>
      </c>
      <c r="Y152" s="145"/>
      <c r="Z152" s="145"/>
      <c r="AA152" s="145"/>
      <c r="AB152" s="145"/>
      <c r="AC152" s="145"/>
      <c r="AD152" s="145"/>
      <c r="AE152" s="145"/>
      <c r="AF152" s="145"/>
      <c r="AG152" s="145" t="s">
        <v>374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87">
        <v>133</v>
      </c>
      <c r="B153" s="188" t="s">
        <v>5757</v>
      </c>
      <c r="C153" s="198" t="s">
        <v>5758</v>
      </c>
      <c r="D153" s="189" t="s">
        <v>701</v>
      </c>
      <c r="E153" s="190">
        <v>6</v>
      </c>
      <c r="F153" s="191"/>
      <c r="G153" s="192">
        <f t="shared" si="49"/>
        <v>0</v>
      </c>
      <c r="H153" s="191"/>
      <c r="I153" s="192">
        <f t="shared" si="50"/>
        <v>0</v>
      </c>
      <c r="J153" s="191"/>
      <c r="K153" s="192">
        <f t="shared" si="51"/>
        <v>0</v>
      </c>
      <c r="L153" s="192">
        <v>15</v>
      </c>
      <c r="M153" s="192">
        <f t="shared" si="52"/>
        <v>0</v>
      </c>
      <c r="N153" s="190">
        <v>3.13E-3</v>
      </c>
      <c r="O153" s="190">
        <f t="shared" si="53"/>
        <v>0.02</v>
      </c>
      <c r="P153" s="190">
        <v>0</v>
      </c>
      <c r="Q153" s="190">
        <f t="shared" si="54"/>
        <v>0</v>
      </c>
      <c r="R153" s="192"/>
      <c r="S153" s="192" t="s">
        <v>760</v>
      </c>
      <c r="T153" s="193" t="s">
        <v>328</v>
      </c>
      <c r="U153" s="156">
        <v>0</v>
      </c>
      <c r="V153" s="156">
        <f t="shared" si="55"/>
        <v>0</v>
      </c>
      <c r="W153" s="156"/>
      <c r="X153" s="156" t="s">
        <v>507</v>
      </c>
      <c r="Y153" s="145"/>
      <c r="Z153" s="145"/>
      <c r="AA153" s="145"/>
      <c r="AB153" s="145"/>
      <c r="AC153" s="145"/>
      <c r="AD153" s="145"/>
      <c r="AE153" s="145"/>
      <c r="AF153" s="145"/>
      <c r="AG153" s="145" t="s">
        <v>508</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134</v>
      </c>
      <c r="B154" s="188" t="s">
        <v>5759</v>
      </c>
      <c r="C154" s="198" t="s">
        <v>5760</v>
      </c>
      <c r="D154" s="189" t="s">
        <v>701</v>
      </c>
      <c r="E154" s="190">
        <v>4</v>
      </c>
      <c r="F154" s="191"/>
      <c r="G154" s="192">
        <f t="shared" si="49"/>
        <v>0</v>
      </c>
      <c r="H154" s="191"/>
      <c r="I154" s="192">
        <f t="shared" si="50"/>
        <v>0</v>
      </c>
      <c r="J154" s="191"/>
      <c r="K154" s="192">
        <f t="shared" si="51"/>
        <v>0</v>
      </c>
      <c r="L154" s="192">
        <v>15</v>
      </c>
      <c r="M154" s="192">
        <f t="shared" si="52"/>
        <v>0</v>
      </c>
      <c r="N154" s="190">
        <v>0</v>
      </c>
      <c r="O154" s="190">
        <f t="shared" si="53"/>
        <v>0</v>
      </c>
      <c r="P154" s="190">
        <v>0</v>
      </c>
      <c r="Q154" s="190">
        <f t="shared" si="54"/>
        <v>0</v>
      </c>
      <c r="R154" s="192"/>
      <c r="S154" s="192" t="s">
        <v>327</v>
      </c>
      <c r="T154" s="193" t="s">
        <v>327</v>
      </c>
      <c r="U154" s="156">
        <v>0.63</v>
      </c>
      <c r="V154" s="156">
        <f t="shared" si="55"/>
        <v>2.52</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135</v>
      </c>
      <c r="B155" s="188" t="s">
        <v>5761</v>
      </c>
      <c r="C155" s="198" t="s">
        <v>5762</v>
      </c>
      <c r="D155" s="189" t="s">
        <v>701</v>
      </c>
      <c r="E155" s="190">
        <v>2</v>
      </c>
      <c r="F155" s="191"/>
      <c r="G155" s="192">
        <f t="shared" si="49"/>
        <v>0</v>
      </c>
      <c r="H155" s="191"/>
      <c r="I155" s="192">
        <f t="shared" si="50"/>
        <v>0</v>
      </c>
      <c r="J155" s="191"/>
      <c r="K155" s="192">
        <f t="shared" si="51"/>
        <v>0</v>
      </c>
      <c r="L155" s="192">
        <v>15</v>
      </c>
      <c r="M155" s="192">
        <f t="shared" si="52"/>
        <v>0</v>
      </c>
      <c r="N155" s="190">
        <v>3.8800000000000002E-3</v>
      </c>
      <c r="O155" s="190">
        <f t="shared" si="53"/>
        <v>0.01</v>
      </c>
      <c r="P155" s="190">
        <v>0</v>
      </c>
      <c r="Q155" s="190">
        <f t="shared" si="54"/>
        <v>0</v>
      </c>
      <c r="R155" s="192"/>
      <c r="S155" s="192" t="s">
        <v>760</v>
      </c>
      <c r="T155" s="193" t="s">
        <v>328</v>
      </c>
      <c r="U155" s="156">
        <v>0</v>
      </c>
      <c r="V155" s="156">
        <f t="shared" si="55"/>
        <v>0</v>
      </c>
      <c r="W155" s="156"/>
      <c r="X155" s="156" t="s">
        <v>507</v>
      </c>
      <c r="Y155" s="145"/>
      <c r="Z155" s="145"/>
      <c r="AA155" s="145"/>
      <c r="AB155" s="145"/>
      <c r="AC155" s="145"/>
      <c r="AD155" s="145"/>
      <c r="AE155" s="145"/>
      <c r="AF155" s="145"/>
      <c r="AG155" s="145" t="s">
        <v>508</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136</v>
      </c>
      <c r="B156" s="188" t="s">
        <v>5763</v>
      </c>
      <c r="C156" s="198" t="s">
        <v>5764</v>
      </c>
      <c r="D156" s="189" t="s">
        <v>701</v>
      </c>
      <c r="E156" s="190">
        <v>190</v>
      </c>
      <c r="F156" s="191"/>
      <c r="G156" s="192">
        <f t="shared" si="49"/>
        <v>0</v>
      </c>
      <c r="H156" s="191"/>
      <c r="I156" s="192">
        <f t="shared" si="50"/>
        <v>0</v>
      </c>
      <c r="J156" s="191"/>
      <c r="K156" s="192">
        <f t="shared" si="51"/>
        <v>0</v>
      </c>
      <c r="L156" s="192">
        <v>15</v>
      </c>
      <c r="M156" s="192">
        <f t="shared" si="52"/>
        <v>0</v>
      </c>
      <c r="N156" s="190">
        <v>0</v>
      </c>
      <c r="O156" s="190">
        <f t="shared" si="53"/>
        <v>0</v>
      </c>
      <c r="P156" s="190">
        <v>0</v>
      </c>
      <c r="Q156" s="190">
        <f t="shared" si="54"/>
        <v>0</v>
      </c>
      <c r="R156" s="192"/>
      <c r="S156" s="192" t="s">
        <v>760</v>
      </c>
      <c r="T156" s="193" t="s">
        <v>328</v>
      </c>
      <c r="U156" s="156">
        <v>0</v>
      </c>
      <c r="V156" s="156">
        <f t="shared" si="55"/>
        <v>0</v>
      </c>
      <c r="W156" s="156"/>
      <c r="X156" s="156" t="s">
        <v>507</v>
      </c>
      <c r="Y156" s="145"/>
      <c r="Z156" s="145"/>
      <c r="AA156" s="145"/>
      <c r="AB156" s="145"/>
      <c r="AC156" s="145"/>
      <c r="AD156" s="145"/>
      <c r="AE156" s="145"/>
      <c r="AF156" s="145"/>
      <c r="AG156" s="145" t="s">
        <v>508</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137</v>
      </c>
      <c r="B157" s="188" t="s">
        <v>5765</v>
      </c>
      <c r="C157" s="198" t="s">
        <v>5766</v>
      </c>
      <c r="D157" s="189" t="s">
        <v>5752</v>
      </c>
      <c r="E157" s="190">
        <v>0.38</v>
      </c>
      <c r="F157" s="191"/>
      <c r="G157" s="192">
        <f t="shared" si="49"/>
        <v>0</v>
      </c>
      <c r="H157" s="191"/>
      <c r="I157" s="192">
        <f t="shared" si="50"/>
        <v>0</v>
      </c>
      <c r="J157" s="191"/>
      <c r="K157" s="192">
        <f t="shared" si="51"/>
        <v>0</v>
      </c>
      <c r="L157" s="192">
        <v>15</v>
      </c>
      <c r="M157" s="192">
        <f t="shared" si="52"/>
        <v>0</v>
      </c>
      <c r="N157" s="190">
        <v>0.01</v>
      </c>
      <c r="O157" s="190">
        <f t="shared" si="53"/>
        <v>0</v>
      </c>
      <c r="P157" s="190">
        <v>0</v>
      </c>
      <c r="Q157" s="190">
        <f t="shared" si="54"/>
        <v>0</v>
      </c>
      <c r="R157" s="192"/>
      <c r="S157" s="192" t="s">
        <v>760</v>
      </c>
      <c r="T157" s="193" t="s">
        <v>1437</v>
      </c>
      <c r="U157" s="156">
        <v>0</v>
      </c>
      <c r="V157" s="156">
        <f t="shared" si="55"/>
        <v>0</v>
      </c>
      <c r="W157" s="156"/>
      <c r="X157" s="156" t="s">
        <v>507</v>
      </c>
      <c r="Y157" s="145"/>
      <c r="Z157" s="145"/>
      <c r="AA157" s="145"/>
      <c r="AB157" s="145"/>
      <c r="AC157" s="145"/>
      <c r="AD157" s="145"/>
      <c r="AE157" s="145"/>
      <c r="AF157" s="145"/>
      <c r="AG157" s="145" t="s">
        <v>508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87">
        <v>138</v>
      </c>
      <c r="B158" s="188" t="s">
        <v>5767</v>
      </c>
      <c r="C158" s="198" t="s">
        <v>5768</v>
      </c>
      <c r="D158" s="189" t="s">
        <v>701</v>
      </c>
      <c r="E158" s="190">
        <v>380</v>
      </c>
      <c r="F158" s="191"/>
      <c r="G158" s="192">
        <f t="shared" si="49"/>
        <v>0</v>
      </c>
      <c r="H158" s="191"/>
      <c r="I158" s="192">
        <f t="shared" si="50"/>
        <v>0</v>
      </c>
      <c r="J158" s="191"/>
      <c r="K158" s="192">
        <f t="shared" si="51"/>
        <v>0</v>
      </c>
      <c r="L158" s="192">
        <v>15</v>
      </c>
      <c r="M158" s="192">
        <f t="shared" si="52"/>
        <v>0</v>
      </c>
      <c r="N158" s="190">
        <v>0.01</v>
      </c>
      <c r="O158" s="190">
        <f t="shared" si="53"/>
        <v>3.8</v>
      </c>
      <c r="P158" s="190">
        <v>0</v>
      </c>
      <c r="Q158" s="190">
        <f t="shared" si="54"/>
        <v>0</v>
      </c>
      <c r="R158" s="192"/>
      <c r="S158" s="192" t="s">
        <v>760</v>
      </c>
      <c r="T158" s="193" t="s">
        <v>328</v>
      </c>
      <c r="U158" s="156">
        <v>0</v>
      </c>
      <c r="V158" s="156">
        <f t="shared" si="55"/>
        <v>0</v>
      </c>
      <c r="W158" s="156"/>
      <c r="X158" s="156" t="s">
        <v>507</v>
      </c>
      <c r="Y158" s="145"/>
      <c r="Z158" s="145"/>
      <c r="AA158" s="145"/>
      <c r="AB158" s="145"/>
      <c r="AC158" s="145"/>
      <c r="AD158" s="145"/>
      <c r="AE158" s="145"/>
      <c r="AF158" s="145"/>
      <c r="AG158" s="145" t="s">
        <v>508</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87">
        <v>139</v>
      </c>
      <c r="B159" s="188" t="s">
        <v>5738</v>
      </c>
      <c r="C159" s="198" t="s">
        <v>5739</v>
      </c>
      <c r="D159" s="189" t="s">
        <v>701</v>
      </c>
      <c r="E159" s="190">
        <v>190</v>
      </c>
      <c r="F159" s="191"/>
      <c r="G159" s="192">
        <f t="shared" si="49"/>
        <v>0</v>
      </c>
      <c r="H159" s="191"/>
      <c r="I159" s="192">
        <f t="shared" si="50"/>
        <v>0</v>
      </c>
      <c r="J159" s="191"/>
      <c r="K159" s="192">
        <f t="shared" si="51"/>
        <v>0</v>
      </c>
      <c r="L159" s="192">
        <v>15</v>
      </c>
      <c r="M159" s="192">
        <f t="shared" si="52"/>
        <v>0</v>
      </c>
      <c r="N159" s="190">
        <v>0</v>
      </c>
      <c r="O159" s="190">
        <f t="shared" si="53"/>
        <v>0</v>
      </c>
      <c r="P159" s="190">
        <v>0</v>
      </c>
      <c r="Q159" s="190">
        <f t="shared" si="54"/>
        <v>0</v>
      </c>
      <c r="R159" s="192"/>
      <c r="S159" s="192" t="s">
        <v>760</v>
      </c>
      <c r="T159" s="193" t="s">
        <v>328</v>
      </c>
      <c r="U159" s="156">
        <v>0</v>
      </c>
      <c r="V159" s="156">
        <f t="shared" si="55"/>
        <v>0</v>
      </c>
      <c r="W159" s="156"/>
      <c r="X159" s="156" t="s">
        <v>507</v>
      </c>
      <c r="Y159" s="145"/>
      <c r="Z159" s="145"/>
      <c r="AA159" s="145"/>
      <c r="AB159" s="145"/>
      <c r="AC159" s="145"/>
      <c r="AD159" s="145"/>
      <c r="AE159" s="145"/>
      <c r="AF159" s="145"/>
      <c r="AG159" s="145" t="s">
        <v>508</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87">
        <v>140</v>
      </c>
      <c r="B160" s="188" t="s">
        <v>5769</v>
      </c>
      <c r="C160" s="198" t="s">
        <v>5770</v>
      </c>
      <c r="D160" s="189" t="s">
        <v>758</v>
      </c>
      <c r="E160" s="190">
        <v>40</v>
      </c>
      <c r="F160" s="191"/>
      <c r="G160" s="192">
        <f t="shared" si="49"/>
        <v>0</v>
      </c>
      <c r="H160" s="191"/>
      <c r="I160" s="192">
        <f t="shared" si="50"/>
        <v>0</v>
      </c>
      <c r="J160" s="191"/>
      <c r="K160" s="192">
        <f t="shared" si="51"/>
        <v>0</v>
      </c>
      <c r="L160" s="192">
        <v>15</v>
      </c>
      <c r="M160" s="192">
        <f t="shared" si="52"/>
        <v>0</v>
      </c>
      <c r="N160" s="190">
        <v>4.6000000000000001E-4</v>
      </c>
      <c r="O160" s="190">
        <f t="shared" si="53"/>
        <v>0.02</v>
      </c>
      <c r="P160" s="190">
        <v>0</v>
      </c>
      <c r="Q160" s="190">
        <f t="shared" si="54"/>
        <v>0</v>
      </c>
      <c r="R160" s="192"/>
      <c r="S160" s="192" t="s">
        <v>760</v>
      </c>
      <c r="T160" s="193" t="s">
        <v>328</v>
      </c>
      <c r="U160" s="156">
        <v>0</v>
      </c>
      <c r="V160" s="156">
        <f t="shared" si="55"/>
        <v>0</v>
      </c>
      <c r="W160" s="156"/>
      <c r="X160" s="156" t="s">
        <v>507</v>
      </c>
      <c r="Y160" s="145"/>
      <c r="Z160" s="145"/>
      <c r="AA160" s="145"/>
      <c r="AB160" s="145"/>
      <c r="AC160" s="145"/>
      <c r="AD160" s="145"/>
      <c r="AE160" s="145"/>
      <c r="AF160" s="145"/>
      <c r="AG160" s="145" t="s">
        <v>508</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87">
        <v>141</v>
      </c>
      <c r="B161" s="188" t="s">
        <v>5744</v>
      </c>
      <c r="C161" s="198" t="s">
        <v>5745</v>
      </c>
      <c r="D161" s="189" t="s">
        <v>758</v>
      </c>
      <c r="E161" s="190">
        <v>38</v>
      </c>
      <c r="F161" s="191"/>
      <c r="G161" s="192">
        <f t="shared" si="49"/>
        <v>0</v>
      </c>
      <c r="H161" s="191"/>
      <c r="I161" s="192">
        <f t="shared" si="50"/>
        <v>0</v>
      </c>
      <c r="J161" s="191"/>
      <c r="K161" s="192">
        <f t="shared" si="51"/>
        <v>0</v>
      </c>
      <c r="L161" s="192">
        <v>15</v>
      </c>
      <c r="M161" s="192">
        <f t="shared" si="52"/>
        <v>0</v>
      </c>
      <c r="N161" s="190">
        <v>1.8500000000000001E-3</v>
      </c>
      <c r="O161" s="190">
        <f t="shared" si="53"/>
        <v>7.0000000000000007E-2</v>
      </c>
      <c r="P161" s="190">
        <v>0</v>
      </c>
      <c r="Q161" s="190">
        <f t="shared" si="54"/>
        <v>0</v>
      </c>
      <c r="R161" s="192" t="s">
        <v>506</v>
      </c>
      <c r="S161" s="192" t="s">
        <v>327</v>
      </c>
      <c r="T161" s="193" t="s">
        <v>327</v>
      </c>
      <c r="U161" s="156">
        <v>0</v>
      </c>
      <c r="V161" s="156">
        <f t="shared" si="55"/>
        <v>0</v>
      </c>
      <c r="W161" s="156"/>
      <c r="X161" s="156" t="s">
        <v>507</v>
      </c>
      <c r="Y161" s="145"/>
      <c r="Z161" s="145"/>
      <c r="AA161" s="145"/>
      <c r="AB161" s="145"/>
      <c r="AC161" s="145"/>
      <c r="AD161" s="145"/>
      <c r="AE161" s="145"/>
      <c r="AF161" s="145"/>
      <c r="AG161" s="145" t="s">
        <v>508</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87">
        <v>142</v>
      </c>
      <c r="B162" s="188" t="s">
        <v>5771</v>
      </c>
      <c r="C162" s="198" t="s">
        <v>5772</v>
      </c>
      <c r="D162" s="189" t="s">
        <v>4924</v>
      </c>
      <c r="E162" s="190">
        <v>1</v>
      </c>
      <c r="F162" s="191"/>
      <c r="G162" s="192">
        <f t="shared" si="49"/>
        <v>0</v>
      </c>
      <c r="H162" s="191"/>
      <c r="I162" s="192">
        <f t="shared" si="50"/>
        <v>0</v>
      </c>
      <c r="J162" s="191"/>
      <c r="K162" s="192">
        <f t="shared" si="51"/>
        <v>0</v>
      </c>
      <c r="L162" s="192">
        <v>15</v>
      </c>
      <c r="M162" s="192">
        <f t="shared" si="52"/>
        <v>0</v>
      </c>
      <c r="N162" s="190">
        <v>0</v>
      </c>
      <c r="O162" s="190">
        <f t="shared" si="53"/>
        <v>0</v>
      </c>
      <c r="P162" s="190">
        <v>0</v>
      </c>
      <c r="Q162" s="190">
        <f t="shared" si="54"/>
        <v>0</v>
      </c>
      <c r="R162" s="192"/>
      <c r="S162" s="192" t="s">
        <v>760</v>
      </c>
      <c r="T162" s="193" t="s">
        <v>328</v>
      </c>
      <c r="U162" s="156">
        <v>0</v>
      </c>
      <c r="V162" s="156">
        <f t="shared" si="55"/>
        <v>0</v>
      </c>
      <c r="W162" s="156"/>
      <c r="X162" s="156" t="s">
        <v>507</v>
      </c>
      <c r="Y162" s="145"/>
      <c r="Z162" s="145"/>
      <c r="AA162" s="145"/>
      <c r="AB162" s="145"/>
      <c r="AC162" s="145"/>
      <c r="AD162" s="145"/>
      <c r="AE162" s="145"/>
      <c r="AF162" s="145"/>
      <c r="AG162" s="145" t="s">
        <v>508</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79"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5773</v>
      </c>
      <c r="C164" s="180" t="s">
        <v>5774</v>
      </c>
      <c r="D164" s="173" t="s">
        <v>701</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4954</v>
      </c>
      <c r="S164" s="176" t="s">
        <v>327</v>
      </c>
      <c r="T164" s="177" t="s">
        <v>327</v>
      </c>
      <c r="U164" s="156">
        <v>0.21299999999999999</v>
      </c>
      <c r="V164" s="156">
        <f>ROUND(E164*U164,2)</f>
        <v>17.04</v>
      </c>
      <c r="W164" s="156"/>
      <c r="X164" s="156" t="s">
        <v>373</v>
      </c>
      <c r="Y164" s="145"/>
      <c r="Z164" s="145"/>
      <c r="AA164" s="145"/>
      <c r="AB164" s="145"/>
      <c r="AC164" s="145"/>
      <c r="AD164" s="145"/>
      <c r="AE164" s="145"/>
      <c r="AF164" s="145"/>
      <c r="AG164" s="145" t="s">
        <v>5260</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5775</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376</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87">
        <v>144</v>
      </c>
      <c r="B166" s="188" t="s">
        <v>5776</v>
      </c>
      <c r="C166" s="198" t="s">
        <v>5777</v>
      </c>
      <c r="D166" s="189" t="s">
        <v>701</v>
      </c>
      <c r="E166" s="190">
        <v>1000</v>
      </c>
      <c r="F166" s="191"/>
      <c r="G166" s="192">
        <f>ROUND(E166*F166,2)</f>
        <v>0</v>
      </c>
      <c r="H166" s="191"/>
      <c r="I166" s="192">
        <f>ROUND(E166*H166,2)</f>
        <v>0</v>
      </c>
      <c r="J166" s="191"/>
      <c r="K166" s="192">
        <f>ROUND(E166*J166,2)</f>
        <v>0</v>
      </c>
      <c r="L166" s="192">
        <v>15</v>
      </c>
      <c r="M166" s="192">
        <f>G166*(1+L166/100)</f>
        <v>0</v>
      </c>
      <c r="N166" s="190">
        <v>8.0000000000000007E-5</v>
      </c>
      <c r="O166" s="190">
        <f>ROUND(E166*N166,2)</f>
        <v>0.08</v>
      </c>
      <c r="P166" s="190">
        <v>1E-3</v>
      </c>
      <c r="Q166" s="190">
        <f>ROUND(E166*P166,2)</f>
        <v>1</v>
      </c>
      <c r="R166" s="192" t="s">
        <v>4954</v>
      </c>
      <c r="S166" s="192" t="s">
        <v>327</v>
      </c>
      <c r="T166" s="193" t="s">
        <v>327</v>
      </c>
      <c r="U166" s="156">
        <v>0.152</v>
      </c>
      <c r="V166" s="156">
        <f>ROUND(E166*U166,2)</f>
        <v>152</v>
      </c>
      <c r="W166" s="156"/>
      <c r="X166" s="156" t="s">
        <v>373</v>
      </c>
      <c r="Y166" s="145"/>
      <c r="Z166" s="145"/>
      <c r="AA166" s="145"/>
      <c r="AB166" s="145"/>
      <c r="AC166" s="145"/>
      <c r="AD166" s="145"/>
      <c r="AE166" s="145"/>
      <c r="AF166" s="145"/>
      <c r="AG166" s="145" t="s">
        <v>5260</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87">
        <v>145</v>
      </c>
      <c r="B167" s="188" t="s">
        <v>5778</v>
      </c>
      <c r="C167" s="198" t="s">
        <v>5779</v>
      </c>
      <c r="D167" s="189" t="s">
        <v>4924</v>
      </c>
      <c r="E167" s="190">
        <v>1</v>
      </c>
      <c r="F167" s="191"/>
      <c r="G167" s="192">
        <f>ROUND(E167*F167,2)</f>
        <v>0</v>
      </c>
      <c r="H167" s="191"/>
      <c r="I167" s="192">
        <f>ROUND(E167*H167,2)</f>
        <v>0</v>
      </c>
      <c r="J167" s="191"/>
      <c r="K167" s="192">
        <f>ROUND(E167*J167,2)</f>
        <v>0</v>
      </c>
      <c r="L167" s="192">
        <v>15</v>
      </c>
      <c r="M167" s="192">
        <f>G167*(1+L167/100)</f>
        <v>0</v>
      </c>
      <c r="N167" s="190">
        <v>0</v>
      </c>
      <c r="O167" s="190">
        <f>ROUND(E167*N167,2)</f>
        <v>0</v>
      </c>
      <c r="P167" s="190">
        <v>0</v>
      </c>
      <c r="Q167" s="190">
        <f>ROUND(E167*P167,2)</f>
        <v>0</v>
      </c>
      <c r="R167" s="192"/>
      <c r="S167" s="192" t="s">
        <v>760</v>
      </c>
      <c r="T167" s="193" t="s">
        <v>328</v>
      </c>
      <c r="U167" s="156">
        <v>0</v>
      </c>
      <c r="V167" s="156">
        <f>ROUND(E167*U167,2)</f>
        <v>0</v>
      </c>
      <c r="W167" s="156"/>
      <c r="X167" s="156" t="s">
        <v>373</v>
      </c>
      <c r="Y167" s="145"/>
      <c r="Z167" s="145"/>
      <c r="AA167" s="145"/>
      <c r="AB167" s="145"/>
      <c r="AC167" s="145"/>
      <c r="AD167" s="145"/>
      <c r="AE167" s="145"/>
      <c r="AF167" s="145"/>
      <c r="AG167" s="145" t="s">
        <v>5260</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87">
        <v>146</v>
      </c>
      <c r="B168" s="188" t="s">
        <v>5780</v>
      </c>
      <c r="C168" s="198" t="s">
        <v>5781</v>
      </c>
      <c r="D168" s="189" t="s">
        <v>4924</v>
      </c>
      <c r="E168" s="190">
        <v>1</v>
      </c>
      <c r="F168" s="191"/>
      <c r="G168" s="192">
        <f>ROUND(E168*F168,2)</f>
        <v>0</v>
      </c>
      <c r="H168" s="191"/>
      <c r="I168" s="192">
        <f>ROUND(E168*H168,2)</f>
        <v>0</v>
      </c>
      <c r="J168" s="191"/>
      <c r="K168" s="192">
        <f>ROUND(E168*J168,2)</f>
        <v>0</v>
      </c>
      <c r="L168" s="192">
        <v>15</v>
      </c>
      <c r="M168" s="192">
        <f>G168*(1+L168/100)</f>
        <v>0</v>
      </c>
      <c r="N168" s="190">
        <v>0</v>
      </c>
      <c r="O168" s="190">
        <f>ROUND(E168*N168,2)</f>
        <v>0</v>
      </c>
      <c r="P168" s="190">
        <v>0</v>
      </c>
      <c r="Q168" s="190">
        <f>ROUND(E168*P168,2)</f>
        <v>0</v>
      </c>
      <c r="R168" s="192"/>
      <c r="S168" s="192" t="s">
        <v>760</v>
      </c>
      <c r="T168" s="193" t="s">
        <v>328</v>
      </c>
      <c r="U168" s="156">
        <v>0</v>
      </c>
      <c r="V168" s="156">
        <f>ROUND(E168*U168,2)</f>
        <v>0</v>
      </c>
      <c r="W168" s="156"/>
      <c r="X168" s="156" t="s">
        <v>373</v>
      </c>
      <c r="Y168" s="145"/>
      <c r="Z168" s="145"/>
      <c r="AA168" s="145"/>
      <c r="AB168" s="145"/>
      <c r="AC168" s="145"/>
      <c r="AD168" s="145"/>
      <c r="AE168" s="145"/>
      <c r="AF168" s="145"/>
      <c r="AG168" s="145" t="s">
        <v>5260</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147</v>
      </c>
      <c r="B169" s="188" t="s">
        <v>5782</v>
      </c>
      <c r="C169" s="198" t="s">
        <v>5783</v>
      </c>
      <c r="D169" s="189" t="s">
        <v>758</v>
      </c>
      <c r="E169" s="190">
        <v>250</v>
      </c>
      <c r="F169" s="191"/>
      <c r="G169" s="192">
        <f>ROUND(E169*F169,2)</f>
        <v>0</v>
      </c>
      <c r="H169" s="191"/>
      <c r="I169" s="192">
        <f>ROUND(E169*H169,2)</f>
        <v>0</v>
      </c>
      <c r="J169" s="191"/>
      <c r="K169" s="192">
        <f>ROUND(E169*J169,2)</f>
        <v>0</v>
      </c>
      <c r="L169" s="192">
        <v>15</v>
      </c>
      <c r="M169" s="192">
        <f>G169*(1+L169/100)</f>
        <v>0</v>
      </c>
      <c r="N169" s="190">
        <v>4.8999999999999998E-4</v>
      </c>
      <c r="O169" s="190">
        <f>ROUND(E169*N169,2)</f>
        <v>0.12</v>
      </c>
      <c r="P169" s="190">
        <v>8.9999999999999993E-3</v>
      </c>
      <c r="Q169" s="190">
        <f>ROUND(E169*P169,2)</f>
        <v>2.25</v>
      </c>
      <c r="R169" s="192" t="s">
        <v>4954</v>
      </c>
      <c r="S169" s="192" t="s">
        <v>327</v>
      </c>
      <c r="T169" s="193" t="s">
        <v>327</v>
      </c>
      <c r="U169" s="156">
        <v>0.247</v>
      </c>
      <c r="V169" s="156">
        <f>ROUND(E169*U169,2)</f>
        <v>61.75</v>
      </c>
      <c r="W169" s="156"/>
      <c r="X169" s="156" t="s">
        <v>373</v>
      </c>
      <c r="Y169" s="145"/>
      <c r="Z169" s="145"/>
      <c r="AA169" s="145"/>
      <c r="AB169" s="145"/>
      <c r="AC169" s="145"/>
      <c r="AD169" s="145"/>
      <c r="AE169" s="145"/>
      <c r="AF169" s="145"/>
      <c r="AG169" s="145" t="s">
        <v>5260</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4947</v>
      </c>
      <c r="C170" s="180" t="s">
        <v>4948</v>
      </c>
      <c r="D170" s="173" t="s">
        <v>758</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1159</v>
      </c>
      <c r="S170" s="176" t="s">
        <v>327</v>
      </c>
      <c r="T170" s="177" t="s">
        <v>327</v>
      </c>
      <c r="U170" s="156">
        <v>0.253</v>
      </c>
      <c r="V170" s="156">
        <f>ROUND(E170*U170,2)</f>
        <v>63.25</v>
      </c>
      <c r="W170" s="156"/>
      <c r="X170" s="156" t="s">
        <v>373</v>
      </c>
      <c r="Y170" s="145"/>
      <c r="Z170" s="145"/>
      <c r="AA170" s="145"/>
      <c r="AB170" s="145"/>
      <c r="AC170" s="145"/>
      <c r="AD170" s="145"/>
      <c r="AE170" s="145"/>
      <c r="AF170" s="145"/>
      <c r="AG170" s="145" t="s">
        <v>5260</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4949</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376</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87">
        <v>149</v>
      </c>
      <c r="B172" s="188" t="s">
        <v>5784</v>
      </c>
      <c r="C172" s="198" t="s">
        <v>5785</v>
      </c>
      <c r="D172" s="189" t="s">
        <v>758</v>
      </c>
      <c r="E172" s="190">
        <v>750</v>
      </c>
      <c r="F172" s="191"/>
      <c r="G172" s="192">
        <f>ROUND(E172*F172,2)</f>
        <v>0</v>
      </c>
      <c r="H172" s="191"/>
      <c r="I172" s="192">
        <f>ROUND(E172*H172,2)</f>
        <v>0</v>
      </c>
      <c r="J172" s="191"/>
      <c r="K172" s="192">
        <f>ROUND(E172*J172,2)</f>
        <v>0</v>
      </c>
      <c r="L172" s="192">
        <v>15</v>
      </c>
      <c r="M172" s="192">
        <f>G172*(1+L172/100)</f>
        <v>0</v>
      </c>
      <c r="N172" s="190">
        <v>4.8999999999999998E-4</v>
      </c>
      <c r="O172" s="190">
        <f>ROUND(E172*N172,2)</f>
        <v>0.37</v>
      </c>
      <c r="P172" s="190">
        <v>2E-3</v>
      </c>
      <c r="Q172" s="190">
        <f>ROUND(E172*P172,2)</f>
        <v>1.5</v>
      </c>
      <c r="R172" s="192" t="s">
        <v>4954</v>
      </c>
      <c r="S172" s="192" t="s">
        <v>327</v>
      </c>
      <c r="T172" s="193" t="s">
        <v>327</v>
      </c>
      <c r="U172" s="156">
        <v>0.17599999999999999</v>
      </c>
      <c r="V172" s="156">
        <f>ROUND(E172*U172,2)</f>
        <v>132</v>
      </c>
      <c r="W172" s="156"/>
      <c r="X172" s="156" t="s">
        <v>373</v>
      </c>
      <c r="Y172" s="145"/>
      <c r="Z172" s="145"/>
      <c r="AA172" s="145"/>
      <c r="AB172" s="145"/>
      <c r="AC172" s="145"/>
      <c r="AD172" s="145"/>
      <c r="AE172" s="145"/>
      <c r="AF172" s="145"/>
      <c r="AG172" s="145" t="s">
        <v>5260</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5786</v>
      </c>
      <c r="C173" s="180" t="s">
        <v>5787</v>
      </c>
      <c r="D173" s="173" t="s">
        <v>758</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1159</v>
      </c>
      <c r="S173" s="176" t="s">
        <v>327</v>
      </c>
      <c r="T173" s="177" t="s">
        <v>327</v>
      </c>
      <c r="U173" s="156">
        <v>0.12</v>
      </c>
      <c r="V173" s="156">
        <f>ROUND(E173*U173,2)</f>
        <v>90</v>
      </c>
      <c r="W173" s="156"/>
      <c r="X173" s="156" t="s">
        <v>373</v>
      </c>
      <c r="Y173" s="145"/>
      <c r="Z173" s="145"/>
      <c r="AA173" s="145"/>
      <c r="AB173" s="145"/>
      <c r="AC173" s="145"/>
      <c r="AD173" s="145"/>
      <c r="AE173" s="145"/>
      <c r="AF173" s="145"/>
      <c r="AG173" s="145" t="s">
        <v>5260</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4949</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376</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79"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87">
        <v>151</v>
      </c>
      <c r="B176" s="188" t="s">
        <v>5788</v>
      </c>
      <c r="C176" s="198" t="s">
        <v>5789</v>
      </c>
      <c r="D176" s="189" t="s">
        <v>1630</v>
      </c>
      <c r="E176" s="190">
        <v>1</v>
      </c>
      <c r="F176" s="191"/>
      <c r="G176" s="192">
        <f t="shared" ref="G176:G199" si="56">ROUND(E176*F176,2)</f>
        <v>0</v>
      </c>
      <c r="H176" s="191"/>
      <c r="I176" s="192">
        <f t="shared" ref="I176:I199" si="57">ROUND(E176*H176,2)</f>
        <v>0</v>
      </c>
      <c r="J176" s="191"/>
      <c r="K176" s="192">
        <f t="shared" ref="K176:K199" si="58">ROUND(E176*J176,2)</f>
        <v>0</v>
      </c>
      <c r="L176" s="192">
        <v>15</v>
      </c>
      <c r="M176" s="192">
        <f t="shared" ref="M176:M199" si="59">G176*(1+L176/100)</f>
        <v>0</v>
      </c>
      <c r="N176" s="190">
        <v>0</v>
      </c>
      <c r="O176" s="190">
        <f t="shared" ref="O176:O199" si="60">ROUND(E176*N176,2)</f>
        <v>0</v>
      </c>
      <c r="P176" s="190">
        <v>0</v>
      </c>
      <c r="Q176" s="190">
        <f t="shared" ref="Q176:Q199" si="61">ROUND(E176*P176,2)</f>
        <v>0</v>
      </c>
      <c r="R176" s="192"/>
      <c r="S176" s="192" t="s">
        <v>760</v>
      </c>
      <c r="T176" s="193" t="s">
        <v>328</v>
      </c>
      <c r="U176" s="156">
        <v>0</v>
      </c>
      <c r="V176" s="156">
        <f t="shared" ref="V176:V199" si="62">ROUND(E176*U176,2)</f>
        <v>0</v>
      </c>
      <c r="W176" s="156"/>
      <c r="X176" s="156" t="s">
        <v>507</v>
      </c>
      <c r="Y176" s="145"/>
      <c r="Z176" s="145"/>
      <c r="AA176" s="145"/>
      <c r="AB176" s="145"/>
      <c r="AC176" s="145"/>
      <c r="AD176" s="145"/>
      <c r="AE176" s="145"/>
      <c r="AF176" s="145"/>
      <c r="AG176" s="145" t="s">
        <v>508</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152</v>
      </c>
      <c r="B177" s="188" t="s">
        <v>5790</v>
      </c>
      <c r="C177" s="198" t="s">
        <v>5791</v>
      </c>
      <c r="D177" s="189" t="s">
        <v>1630</v>
      </c>
      <c r="E177" s="190">
        <v>1</v>
      </c>
      <c r="F177" s="191"/>
      <c r="G177" s="192">
        <f t="shared" si="56"/>
        <v>0</v>
      </c>
      <c r="H177" s="191"/>
      <c r="I177" s="192">
        <f t="shared" si="57"/>
        <v>0</v>
      </c>
      <c r="J177" s="191"/>
      <c r="K177" s="192">
        <f t="shared" si="58"/>
        <v>0</v>
      </c>
      <c r="L177" s="192">
        <v>15</v>
      </c>
      <c r="M177" s="192">
        <f t="shared" si="59"/>
        <v>0</v>
      </c>
      <c r="N177" s="190">
        <v>0</v>
      </c>
      <c r="O177" s="190">
        <f t="shared" si="60"/>
        <v>0</v>
      </c>
      <c r="P177" s="190">
        <v>0</v>
      </c>
      <c r="Q177" s="190">
        <f t="shared" si="61"/>
        <v>0</v>
      </c>
      <c r="R177" s="192"/>
      <c r="S177" s="192" t="s">
        <v>760</v>
      </c>
      <c r="T177" s="193" t="s">
        <v>328</v>
      </c>
      <c r="U177" s="156">
        <v>0</v>
      </c>
      <c r="V177" s="156">
        <f t="shared" si="62"/>
        <v>0</v>
      </c>
      <c r="W177" s="156"/>
      <c r="X177" s="156" t="s">
        <v>507</v>
      </c>
      <c r="Y177" s="145"/>
      <c r="Z177" s="145"/>
      <c r="AA177" s="145"/>
      <c r="AB177" s="145"/>
      <c r="AC177" s="145"/>
      <c r="AD177" s="145"/>
      <c r="AE177" s="145"/>
      <c r="AF177" s="145"/>
      <c r="AG177" s="145" t="s">
        <v>508</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87">
        <v>153</v>
      </c>
      <c r="B178" s="188" t="s">
        <v>5792</v>
      </c>
      <c r="C178" s="198" t="s">
        <v>5793</v>
      </c>
      <c r="D178" s="189" t="s">
        <v>1630</v>
      </c>
      <c r="E178" s="190">
        <v>1</v>
      </c>
      <c r="F178" s="191"/>
      <c r="G178" s="192">
        <f t="shared" si="56"/>
        <v>0</v>
      </c>
      <c r="H178" s="191"/>
      <c r="I178" s="192">
        <f t="shared" si="57"/>
        <v>0</v>
      </c>
      <c r="J178" s="191"/>
      <c r="K178" s="192">
        <f t="shared" si="58"/>
        <v>0</v>
      </c>
      <c r="L178" s="192">
        <v>15</v>
      </c>
      <c r="M178" s="192">
        <f t="shared" si="59"/>
        <v>0</v>
      </c>
      <c r="N178" s="190">
        <v>0</v>
      </c>
      <c r="O178" s="190">
        <f t="shared" si="60"/>
        <v>0</v>
      </c>
      <c r="P178" s="190">
        <v>0</v>
      </c>
      <c r="Q178" s="190">
        <f t="shared" si="61"/>
        <v>0</v>
      </c>
      <c r="R178" s="192"/>
      <c r="S178" s="192" t="s">
        <v>760</v>
      </c>
      <c r="T178" s="193" t="s">
        <v>328</v>
      </c>
      <c r="U178" s="156">
        <v>0</v>
      </c>
      <c r="V178" s="156">
        <f t="shared" si="62"/>
        <v>0</v>
      </c>
      <c r="W178" s="156"/>
      <c r="X178" s="156" t="s">
        <v>507</v>
      </c>
      <c r="Y178" s="145"/>
      <c r="Z178" s="145"/>
      <c r="AA178" s="145"/>
      <c r="AB178" s="145"/>
      <c r="AC178" s="145"/>
      <c r="AD178" s="145"/>
      <c r="AE178" s="145"/>
      <c r="AF178" s="145"/>
      <c r="AG178" s="145" t="s">
        <v>508</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87">
        <v>154</v>
      </c>
      <c r="B179" s="188" t="s">
        <v>5794</v>
      </c>
      <c r="C179" s="198" t="s">
        <v>5795</v>
      </c>
      <c r="D179" s="189" t="s">
        <v>1630</v>
      </c>
      <c r="E179" s="190">
        <v>1</v>
      </c>
      <c r="F179" s="191"/>
      <c r="G179" s="192">
        <f t="shared" si="56"/>
        <v>0</v>
      </c>
      <c r="H179" s="191"/>
      <c r="I179" s="192">
        <f t="shared" si="57"/>
        <v>0</v>
      </c>
      <c r="J179" s="191"/>
      <c r="K179" s="192">
        <f t="shared" si="58"/>
        <v>0</v>
      </c>
      <c r="L179" s="192">
        <v>15</v>
      </c>
      <c r="M179" s="192">
        <f t="shared" si="59"/>
        <v>0</v>
      </c>
      <c r="N179" s="190">
        <v>0</v>
      </c>
      <c r="O179" s="190">
        <f t="shared" si="60"/>
        <v>0</v>
      </c>
      <c r="P179" s="190">
        <v>0</v>
      </c>
      <c r="Q179" s="190">
        <f t="shared" si="61"/>
        <v>0</v>
      </c>
      <c r="R179" s="192"/>
      <c r="S179" s="192" t="s">
        <v>760</v>
      </c>
      <c r="T179" s="193" t="s">
        <v>328</v>
      </c>
      <c r="U179" s="156">
        <v>0</v>
      </c>
      <c r="V179" s="156">
        <f t="shared" si="62"/>
        <v>0</v>
      </c>
      <c r="W179" s="156"/>
      <c r="X179" s="156" t="s">
        <v>507</v>
      </c>
      <c r="Y179" s="145"/>
      <c r="Z179" s="145"/>
      <c r="AA179" s="145"/>
      <c r="AB179" s="145"/>
      <c r="AC179" s="145"/>
      <c r="AD179" s="145"/>
      <c r="AE179" s="145"/>
      <c r="AF179" s="145"/>
      <c r="AG179" s="145" t="s">
        <v>508</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87">
        <v>155</v>
      </c>
      <c r="B180" s="188" t="s">
        <v>5796</v>
      </c>
      <c r="C180" s="198" t="s">
        <v>5797</v>
      </c>
      <c r="D180" s="189" t="s">
        <v>1630</v>
      </c>
      <c r="E180" s="190">
        <v>1</v>
      </c>
      <c r="F180" s="191"/>
      <c r="G180" s="192">
        <f t="shared" si="56"/>
        <v>0</v>
      </c>
      <c r="H180" s="191"/>
      <c r="I180" s="192">
        <f t="shared" si="57"/>
        <v>0</v>
      </c>
      <c r="J180" s="191"/>
      <c r="K180" s="192">
        <f t="shared" si="58"/>
        <v>0</v>
      </c>
      <c r="L180" s="192">
        <v>15</v>
      </c>
      <c r="M180" s="192">
        <f t="shared" si="59"/>
        <v>0</v>
      </c>
      <c r="N180" s="190">
        <v>0</v>
      </c>
      <c r="O180" s="190">
        <f t="shared" si="60"/>
        <v>0</v>
      </c>
      <c r="P180" s="190">
        <v>0</v>
      </c>
      <c r="Q180" s="190">
        <f t="shared" si="61"/>
        <v>0</v>
      </c>
      <c r="R180" s="192"/>
      <c r="S180" s="192" t="s">
        <v>760</v>
      </c>
      <c r="T180" s="193" t="s">
        <v>328</v>
      </c>
      <c r="U180" s="156">
        <v>0</v>
      </c>
      <c r="V180" s="156">
        <f t="shared" si="62"/>
        <v>0</v>
      </c>
      <c r="W180" s="156"/>
      <c r="X180" s="156" t="s">
        <v>507</v>
      </c>
      <c r="Y180" s="145"/>
      <c r="Z180" s="145"/>
      <c r="AA180" s="145"/>
      <c r="AB180" s="145"/>
      <c r="AC180" s="145"/>
      <c r="AD180" s="145"/>
      <c r="AE180" s="145"/>
      <c r="AF180" s="145"/>
      <c r="AG180" s="145" t="s">
        <v>508</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87">
        <v>156</v>
      </c>
      <c r="B181" s="188" t="s">
        <v>5798</v>
      </c>
      <c r="C181" s="198" t="s">
        <v>5799</v>
      </c>
      <c r="D181" s="189" t="s">
        <v>1630</v>
      </c>
      <c r="E181" s="190">
        <v>1</v>
      </c>
      <c r="F181" s="191"/>
      <c r="G181" s="192">
        <f t="shared" si="56"/>
        <v>0</v>
      </c>
      <c r="H181" s="191"/>
      <c r="I181" s="192">
        <f t="shared" si="57"/>
        <v>0</v>
      </c>
      <c r="J181" s="191"/>
      <c r="K181" s="192">
        <f t="shared" si="58"/>
        <v>0</v>
      </c>
      <c r="L181" s="192">
        <v>15</v>
      </c>
      <c r="M181" s="192">
        <f t="shared" si="59"/>
        <v>0</v>
      </c>
      <c r="N181" s="190">
        <v>0</v>
      </c>
      <c r="O181" s="190">
        <f t="shared" si="60"/>
        <v>0</v>
      </c>
      <c r="P181" s="190">
        <v>0</v>
      </c>
      <c r="Q181" s="190">
        <f t="shared" si="61"/>
        <v>0</v>
      </c>
      <c r="R181" s="192"/>
      <c r="S181" s="192" t="s">
        <v>760</v>
      </c>
      <c r="T181" s="193" t="s">
        <v>328</v>
      </c>
      <c r="U181" s="156">
        <v>0</v>
      </c>
      <c r="V181" s="156">
        <f t="shared" si="62"/>
        <v>0</v>
      </c>
      <c r="W181" s="156"/>
      <c r="X181" s="156" t="s">
        <v>507</v>
      </c>
      <c r="Y181" s="145"/>
      <c r="Z181" s="145"/>
      <c r="AA181" s="145"/>
      <c r="AB181" s="145"/>
      <c r="AC181" s="145"/>
      <c r="AD181" s="145"/>
      <c r="AE181" s="145"/>
      <c r="AF181" s="145"/>
      <c r="AG181" s="145" t="s">
        <v>508</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87">
        <v>157</v>
      </c>
      <c r="B182" s="188" t="s">
        <v>5800</v>
      </c>
      <c r="C182" s="198" t="s">
        <v>5801</v>
      </c>
      <c r="D182" s="189" t="s">
        <v>1630</v>
      </c>
      <c r="E182" s="190">
        <v>1</v>
      </c>
      <c r="F182" s="191"/>
      <c r="G182" s="192">
        <f t="shared" si="56"/>
        <v>0</v>
      </c>
      <c r="H182" s="191"/>
      <c r="I182" s="192">
        <f t="shared" si="57"/>
        <v>0</v>
      </c>
      <c r="J182" s="191"/>
      <c r="K182" s="192">
        <f t="shared" si="58"/>
        <v>0</v>
      </c>
      <c r="L182" s="192">
        <v>15</v>
      </c>
      <c r="M182" s="192">
        <f t="shared" si="59"/>
        <v>0</v>
      </c>
      <c r="N182" s="190">
        <v>0</v>
      </c>
      <c r="O182" s="190">
        <f t="shared" si="60"/>
        <v>0</v>
      </c>
      <c r="P182" s="190">
        <v>0</v>
      </c>
      <c r="Q182" s="190">
        <f t="shared" si="61"/>
        <v>0</v>
      </c>
      <c r="R182" s="192"/>
      <c r="S182" s="192" t="s">
        <v>760</v>
      </c>
      <c r="T182" s="193" t="s">
        <v>328</v>
      </c>
      <c r="U182" s="156">
        <v>0</v>
      </c>
      <c r="V182" s="156">
        <f t="shared" si="62"/>
        <v>0</v>
      </c>
      <c r="W182" s="156"/>
      <c r="X182" s="156" t="s">
        <v>507</v>
      </c>
      <c r="Y182" s="145"/>
      <c r="Z182" s="145"/>
      <c r="AA182" s="145"/>
      <c r="AB182" s="145"/>
      <c r="AC182" s="145"/>
      <c r="AD182" s="145"/>
      <c r="AE182" s="145"/>
      <c r="AF182" s="145"/>
      <c r="AG182" s="145" t="s">
        <v>508</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87">
        <v>158</v>
      </c>
      <c r="B183" s="188" t="s">
        <v>5802</v>
      </c>
      <c r="C183" s="198" t="s">
        <v>5803</v>
      </c>
      <c r="D183" s="189" t="s">
        <v>1630</v>
      </c>
      <c r="E183" s="190">
        <v>1</v>
      </c>
      <c r="F183" s="191"/>
      <c r="G183" s="192">
        <f t="shared" si="56"/>
        <v>0</v>
      </c>
      <c r="H183" s="191"/>
      <c r="I183" s="192">
        <f t="shared" si="57"/>
        <v>0</v>
      </c>
      <c r="J183" s="191"/>
      <c r="K183" s="192">
        <f t="shared" si="58"/>
        <v>0</v>
      </c>
      <c r="L183" s="192">
        <v>15</v>
      </c>
      <c r="M183" s="192">
        <f t="shared" si="59"/>
        <v>0</v>
      </c>
      <c r="N183" s="190">
        <v>0</v>
      </c>
      <c r="O183" s="190">
        <f t="shared" si="60"/>
        <v>0</v>
      </c>
      <c r="P183" s="190">
        <v>0</v>
      </c>
      <c r="Q183" s="190">
        <f t="shared" si="61"/>
        <v>0</v>
      </c>
      <c r="R183" s="192"/>
      <c r="S183" s="192" t="s">
        <v>760</v>
      </c>
      <c r="T183" s="193" t="s">
        <v>328</v>
      </c>
      <c r="U183" s="156">
        <v>0</v>
      </c>
      <c r="V183" s="156">
        <f t="shared" si="62"/>
        <v>0</v>
      </c>
      <c r="W183" s="156"/>
      <c r="X183" s="156" t="s">
        <v>507</v>
      </c>
      <c r="Y183" s="145"/>
      <c r="Z183" s="145"/>
      <c r="AA183" s="145"/>
      <c r="AB183" s="145"/>
      <c r="AC183" s="145"/>
      <c r="AD183" s="145"/>
      <c r="AE183" s="145"/>
      <c r="AF183" s="145"/>
      <c r="AG183" s="145" t="s">
        <v>508</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87">
        <v>159</v>
      </c>
      <c r="B184" s="188" t="s">
        <v>5804</v>
      </c>
      <c r="C184" s="198" t="s">
        <v>5805</v>
      </c>
      <c r="D184" s="189" t="s">
        <v>1630</v>
      </c>
      <c r="E184" s="190">
        <v>1</v>
      </c>
      <c r="F184" s="191"/>
      <c r="G184" s="192">
        <f t="shared" si="56"/>
        <v>0</v>
      </c>
      <c r="H184" s="191"/>
      <c r="I184" s="192">
        <f t="shared" si="57"/>
        <v>0</v>
      </c>
      <c r="J184" s="191"/>
      <c r="K184" s="192">
        <f t="shared" si="58"/>
        <v>0</v>
      </c>
      <c r="L184" s="192">
        <v>15</v>
      </c>
      <c r="M184" s="192">
        <f t="shared" si="59"/>
        <v>0</v>
      </c>
      <c r="N184" s="190">
        <v>0</v>
      </c>
      <c r="O184" s="190">
        <f t="shared" si="60"/>
        <v>0</v>
      </c>
      <c r="P184" s="190">
        <v>0</v>
      </c>
      <c r="Q184" s="190">
        <f t="shared" si="61"/>
        <v>0</v>
      </c>
      <c r="R184" s="192"/>
      <c r="S184" s="192" t="s">
        <v>760</v>
      </c>
      <c r="T184" s="193" t="s">
        <v>328</v>
      </c>
      <c r="U184" s="156">
        <v>0</v>
      </c>
      <c r="V184" s="156">
        <f t="shared" si="62"/>
        <v>0</v>
      </c>
      <c r="W184" s="156"/>
      <c r="X184" s="156" t="s">
        <v>507</v>
      </c>
      <c r="Y184" s="145"/>
      <c r="Z184" s="145"/>
      <c r="AA184" s="145"/>
      <c r="AB184" s="145"/>
      <c r="AC184" s="145"/>
      <c r="AD184" s="145"/>
      <c r="AE184" s="145"/>
      <c r="AF184" s="145"/>
      <c r="AG184" s="145" t="s">
        <v>508</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87">
        <v>160</v>
      </c>
      <c r="B185" s="188" t="s">
        <v>5806</v>
      </c>
      <c r="C185" s="198" t="s">
        <v>5807</v>
      </c>
      <c r="D185" s="189" t="s">
        <v>1630</v>
      </c>
      <c r="E185" s="190">
        <v>1</v>
      </c>
      <c r="F185" s="191"/>
      <c r="G185" s="192">
        <f t="shared" si="56"/>
        <v>0</v>
      </c>
      <c r="H185" s="191"/>
      <c r="I185" s="192">
        <f t="shared" si="57"/>
        <v>0</v>
      </c>
      <c r="J185" s="191"/>
      <c r="K185" s="192">
        <f t="shared" si="58"/>
        <v>0</v>
      </c>
      <c r="L185" s="192">
        <v>15</v>
      </c>
      <c r="M185" s="192">
        <f t="shared" si="59"/>
        <v>0</v>
      </c>
      <c r="N185" s="190">
        <v>0</v>
      </c>
      <c r="O185" s="190">
        <f t="shared" si="60"/>
        <v>0</v>
      </c>
      <c r="P185" s="190">
        <v>0</v>
      </c>
      <c r="Q185" s="190">
        <f t="shared" si="61"/>
        <v>0</v>
      </c>
      <c r="R185" s="192"/>
      <c r="S185" s="192" t="s">
        <v>760</v>
      </c>
      <c r="T185" s="193" t="s">
        <v>328</v>
      </c>
      <c r="U185" s="156">
        <v>0</v>
      </c>
      <c r="V185" s="156">
        <f t="shared" si="62"/>
        <v>0</v>
      </c>
      <c r="W185" s="156"/>
      <c r="X185" s="156" t="s">
        <v>507</v>
      </c>
      <c r="Y185" s="145"/>
      <c r="Z185" s="145"/>
      <c r="AA185" s="145"/>
      <c r="AB185" s="145"/>
      <c r="AC185" s="145"/>
      <c r="AD185" s="145"/>
      <c r="AE185" s="145"/>
      <c r="AF185" s="145"/>
      <c r="AG185" s="145" t="s">
        <v>508</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161</v>
      </c>
      <c r="B186" s="188" t="s">
        <v>5808</v>
      </c>
      <c r="C186" s="198" t="s">
        <v>5809</v>
      </c>
      <c r="D186" s="189" t="s">
        <v>1630</v>
      </c>
      <c r="E186" s="190">
        <v>1</v>
      </c>
      <c r="F186" s="191"/>
      <c r="G186" s="192">
        <f t="shared" si="56"/>
        <v>0</v>
      </c>
      <c r="H186" s="191"/>
      <c r="I186" s="192">
        <f t="shared" si="57"/>
        <v>0</v>
      </c>
      <c r="J186" s="191"/>
      <c r="K186" s="192">
        <f t="shared" si="58"/>
        <v>0</v>
      </c>
      <c r="L186" s="192">
        <v>15</v>
      </c>
      <c r="M186" s="192">
        <f t="shared" si="59"/>
        <v>0</v>
      </c>
      <c r="N186" s="190">
        <v>0</v>
      </c>
      <c r="O186" s="190">
        <f t="shared" si="60"/>
        <v>0</v>
      </c>
      <c r="P186" s="190">
        <v>0</v>
      </c>
      <c r="Q186" s="190">
        <f t="shared" si="61"/>
        <v>0</v>
      </c>
      <c r="R186" s="192"/>
      <c r="S186" s="192" t="s">
        <v>760</v>
      </c>
      <c r="T186" s="193" t="s">
        <v>328</v>
      </c>
      <c r="U186" s="156">
        <v>0</v>
      </c>
      <c r="V186" s="156">
        <f t="shared" si="62"/>
        <v>0</v>
      </c>
      <c r="W186" s="156"/>
      <c r="X186" s="156" t="s">
        <v>507</v>
      </c>
      <c r="Y186" s="145"/>
      <c r="Z186" s="145"/>
      <c r="AA186" s="145"/>
      <c r="AB186" s="145"/>
      <c r="AC186" s="145"/>
      <c r="AD186" s="145"/>
      <c r="AE186" s="145"/>
      <c r="AF186" s="145"/>
      <c r="AG186" s="145" t="s">
        <v>508</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87">
        <v>162</v>
      </c>
      <c r="B187" s="188" t="s">
        <v>5810</v>
      </c>
      <c r="C187" s="198" t="s">
        <v>5811</v>
      </c>
      <c r="D187" s="189" t="s">
        <v>1630</v>
      </c>
      <c r="E187" s="190">
        <v>1</v>
      </c>
      <c r="F187" s="191"/>
      <c r="G187" s="192">
        <f t="shared" si="56"/>
        <v>0</v>
      </c>
      <c r="H187" s="191"/>
      <c r="I187" s="192">
        <f t="shared" si="57"/>
        <v>0</v>
      </c>
      <c r="J187" s="191"/>
      <c r="K187" s="192">
        <f t="shared" si="58"/>
        <v>0</v>
      </c>
      <c r="L187" s="192">
        <v>15</v>
      </c>
      <c r="M187" s="192">
        <f t="shared" si="59"/>
        <v>0</v>
      </c>
      <c r="N187" s="190">
        <v>0</v>
      </c>
      <c r="O187" s="190">
        <f t="shared" si="60"/>
        <v>0</v>
      </c>
      <c r="P187" s="190">
        <v>0</v>
      </c>
      <c r="Q187" s="190">
        <f t="shared" si="61"/>
        <v>0</v>
      </c>
      <c r="R187" s="192"/>
      <c r="S187" s="192" t="s">
        <v>760</v>
      </c>
      <c r="T187" s="193" t="s">
        <v>328</v>
      </c>
      <c r="U187" s="156">
        <v>0</v>
      </c>
      <c r="V187" s="156">
        <f t="shared" si="62"/>
        <v>0</v>
      </c>
      <c r="W187" s="156"/>
      <c r="X187" s="156" t="s">
        <v>507</v>
      </c>
      <c r="Y187" s="145"/>
      <c r="Z187" s="145"/>
      <c r="AA187" s="145"/>
      <c r="AB187" s="145"/>
      <c r="AC187" s="145"/>
      <c r="AD187" s="145"/>
      <c r="AE187" s="145"/>
      <c r="AF187" s="145"/>
      <c r="AG187" s="145" t="s">
        <v>508</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87">
        <v>163</v>
      </c>
      <c r="B188" s="188" t="s">
        <v>5812</v>
      </c>
      <c r="C188" s="198" t="s">
        <v>5813</v>
      </c>
      <c r="D188" s="189" t="s">
        <v>1630</v>
      </c>
      <c r="E188" s="190">
        <v>1</v>
      </c>
      <c r="F188" s="191"/>
      <c r="G188" s="192">
        <f t="shared" si="56"/>
        <v>0</v>
      </c>
      <c r="H188" s="191"/>
      <c r="I188" s="192">
        <f t="shared" si="57"/>
        <v>0</v>
      </c>
      <c r="J188" s="191"/>
      <c r="K188" s="192">
        <f t="shared" si="58"/>
        <v>0</v>
      </c>
      <c r="L188" s="192">
        <v>15</v>
      </c>
      <c r="M188" s="192">
        <f t="shared" si="59"/>
        <v>0</v>
      </c>
      <c r="N188" s="190">
        <v>0</v>
      </c>
      <c r="O188" s="190">
        <f t="shared" si="60"/>
        <v>0</v>
      </c>
      <c r="P188" s="190">
        <v>0</v>
      </c>
      <c r="Q188" s="190">
        <f t="shared" si="61"/>
        <v>0</v>
      </c>
      <c r="R188" s="192"/>
      <c r="S188" s="192" t="s">
        <v>760</v>
      </c>
      <c r="T188" s="193" t="s">
        <v>328</v>
      </c>
      <c r="U188" s="156">
        <v>0</v>
      </c>
      <c r="V188" s="156">
        <f t="shared" si="62"/>
        <v>0</v>
      </c>
      <c r="W188" s="156"/>
      <c r="X188" s="156" t="s">
        <v>507</v>
      </c>
      <c r="Y188" s="145"/>
      <c r="Z188" s="145"/>
      <c r="AA188" s="145"/>
      <c r="AB188" s="145"/>
      <c r="AC188" s="145"/>
      <c r="AD188" s="145"/>
      <c r="AE188" s="145"/>
      <c r="AF188" s="145"/>
      <c r="AG188" s="145" t="s">
        <v>508</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87">
        <v>164</v>
      </c>
      <c r="B189" s="188" t="s">
        <v>5814</v>
      </c>
      <c r="C189" s="198" t="s">
        <v>5815</v>
      </c>
      <c r="D189" s="189" t="s">
        <v>1630</v>
      </c>
      <c r="E189" s="190">
        <v>1</v>
      </c>
      <c r="F189" s="191"/>
      <c r="G189" s="192">
        <f t="shared" si="56"/>
        <v>0</v>
      </c>
      <c r="H189" s="191"/>
      <c r="I189" s="192">
        <f t="shared" si="57"/>
        <v>0</v>
      </c>
      <c r="J189" s="191"/>
      <c r="K189" s="192">
        <f t="shared" si="58"/>
        <v>0</v>
      </c>
      <c r="L189" s="192">
        <v>15</v>
      </c>
      <c r="M189" s="192">
        <f t="shared" si="59"/>
        <v>0</v>
      </c>
      <c r="N189" s="190">
        <v>0</v>
      </c>
      <c r="O189" s="190">
        <f t="shared" si="60"/>
        <v>0</v>
      </c>
      <c r="P189" s="190">
        <v>0</v>
      </c>
      <c r="Q189" s="190">
        <f t="shared" si="61"/>
        <v>0</v>
      </c>
      <c r="R189" s="192"/>
      <c r="S189" s="192" t="s">
        <v>760</v>
      </c>
      <c r="T189" s="193" t="s">
        <v>328</v>
      </c>
      <c r="U189" s="156">
        <v>0</v>
      </c>
      <c r="V189" s="156">
        <f t="shared" si="62"/>
        <v>0</v>
      </c>
      <c r="W189" s="156"/>
      <c r="X189" s="156" t="s">
        <v>507</v>
      </c>
      <c r="Y189" s="145"/>
      <c r="Z189" s="145"/>
      <c r="AA189" s="145"/>
      <c r="AB189" s="145"/>
      <c r="AC189" s="145"/>
      <c r="AD189" s="145"/>
      <c r="AE189" s="145"/>
      <c r="AF189" s="145"/>
      <c r="AG189" s="145" t="s">
        <v>508</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87">
        <v>165</v>
      </c>
      <c r="B190" s="188" t="s">
        <v>5816</v>
      </c>
      <c r="C190" s="198" t="s">
        <v>5817</v>
      </c>
      <c r="D190" s="189" t="s">
        <v>701</v>
      </c>
      <c r="E190" s="190">
        <v>1</v>
      </c>
      <c r="F190" s="191"/>
      <c r="G190" s="192">
        <f t="shared" si="56"/>
        <v>0</v>
      </c>
      <c r="H190" s="191"/>
      <c r="I190" s="192">
        <f t="shared" si="57"/>
        <v>0</v>
      </c>
      <c r="J190" s="191"/>
      <c r="K190" s="192">
        <f t="shared" si="58"/>
        <v>0</v>
      </c>
      <c r="L190" s="192">
        <v>15</v>
      </c>
      <c r="M190" s="192">
        <f t="shared" si="59"/>
        <v>0</v>
      </c>
      <c r="N190" s="190">
        <v>0</v>
      </c>
      <c r="O190" s="190">
        <f t="shared" si="60"/>
        <v>0</v>
      </c>
      <c r="P190" s="190">
        <v>0</v>
      </c>
      <c r="Q190" s="190">
        <f t="shared" si="61"/>
        <v>0</v>
      </c>
      <c r="R190" s="192"/>
      <c r="S190" s="192" t="s">
        <v>760</v>
      </c>
      <c r="T190" s="193" t="s">
        <v>328</v>
      </c>
      <c r="U190" s="156">
        <v>0</v>
      </c>
      <c r="V190" s="156">
        <f t="shared" si="62"/>
        <v>0</v>
      </c>
      <c r="W190" s="156"/>
      <c r="X190" s="156" t="s">
        <v>507</v>
      </c>
      <c r="Y190" s="145"/>
      <c r="Z190" s="145"/>
      <c r="AA190" s="145"/>
      <c r="AB190" s="145"/>
      <c r="AC190" s="145"/>
      <c r="AD190" s="145"/>
      <c r="AE190" s="145"/>
      <c r="AF190" s="145"/>
      <c r="AG190" s="145" t="s">
        <v>508</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87">
        <v>166</v>
      </c>
      <c r="B191" s="188" t="s">
        <v>5818</v>
      </c>
      <c r="C191" s="198" t="s">
        <v>5819</v>
      </c>
      <c r="D191" s="189" t="s">
        <v>701</v>
      </c>
      <c r="E191" s="190">
        <v>4</v>
      </c>
      <c r="F191" s="191"/>
      <c r="G191" s="192">
        <f t="shared" si="56"/>
        <v>0</v>
      </c>
      <c r="H191" s="191"/>
      <c r="I191" s="192">
        <f t="shared" si="57"/>
        <v>0</v>
      </c>
      <c r="J191" s="191"/>
      <c r="K191" s="192">
        <f t="shared" si="58"/>
        <v>0</v>
      </c>
      <c r="L191" s="192">
        <v>15</v>
      </c>
      <c r="M191" s="192">
        <f t="shared" si="59"/>
        <v>0</v>
      </c>
      <c r="N191" s="190">
        <v>0</v>
      </c>
      <c r="O191" s="190">
        <f t="shared" si="60"/>
        <v>0</v>
      </c>
      <c r="P191" s="190">
        <v>0</v>
      </c>
      <c r="Q191" s="190">
        <f t="shared" si="61"/>
        <v>0</v>
      </c>
      <c r="R191" s="192"/>
      <c r="S191" s="192" t="s">
        <v>760</v>
      </c>
      <c r="T191" s="193" t="s">
        <v>328</v>
      </c>
      <c r="U191" s="156">
        <v>0</v>
      </c>
      <c r="V191" s="156">
        <f t="shared" si="62"/>
        <v>0</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87">
        <v>167</v>
      </c>
      <c r="B192" s="188" t="s">
        <v>5820</v>
      </c>
      <c r="C192" s="198" t="s">
        <v>5821</v>
      </c>
      <c r="D192" s="189" t="s">
        <v>701</v>
      </c>
      <c r="E192" s="190">
        <v>2</v>
      </c>
      <c r="F192" s="191"/>
      <c r="G192" s="192">
        <f t="shared" si="56"/>
        <v>0</v>
      </c>
      <c r="H192" s="191"/>
      <c r="I192" s="192">
        <f t="shared" si="57"/>
        <v>0</v>
      </c>
      <c r="J192" s="191"/>
      <c r="K192" s="192">
        <f t="shared" si="58"/>
        <v>0</v>
      </c>
      <c r="L192" s="192">
        <v>15</v>
      </c>
      <c r="M192" s="192">
        <f t="shared" si="59"/>
        <v>0</v>
      </c>
      <c r="N192" s="190">
        <v>0</v>
      </c>
      <c r="O192" s="190">
        <f t="shared" si="60"/>
        <v>0</v>
      </c>
      <c r="P192" s="190">
        <v>0</v>
      </c>
      <c r="Q192" s="190">
        <f t="shared" si="61"/>
        <v>0</v>
      </c>
      <c r="R192" s="192"/>
      <c r="S192" s="192" t="s">
        <v>760</v>
      </c>
      <c r="T192" s="193" t="s">
        <v>328</v>
      </c>
      <c r="U192" s="156">
        <v>0</v>
      </c>
      <c r="V192" s="156">
        <f t="shared" si="62"/>
        <v>0</v>
      </c>
      <c r="W192" s="156"/>
      <c r="X192" s="156" t="s">
        <v>373</v>
      </c>
      <c r="Y192" s="145"/>
      <c r="Z192" s="145"/>
      <c r="AA192" s="145"/>
      <c r="AB192" s="145"/>
      <c r="AC192" s="145"/>
      <c r="AD192" s="145"/>
      <c r="AE192" s="145"/>
      <c r="AF192" s="145"/>
      <c r="AG192" s="145" t="s">
        <v>374</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168</v>
      </c>
      <c r="B193" s="188" t="s">
        <v>5822</v>
      </c>
      <c r="C193" s="198" t="s">
        <v>5823</v>
      </c>
      <c r="D193" s="189" t="s">
        <v>701</v>
      </c>
      <c r="E193" s="190">
        <v>1</v>
      </c>
      <c r="F193" s="191"/>
      <c r="G193" s="192">
        <f t="shared" si="56"/>
        <v>0</v>
      </c>
      <c r="H193" s="191"/>
      <c r="I193" s="192">
        <f t="shared" si="57"/>
        <v>0</v>
      </c>
      <c r="J193" s="191"/>
      <c r="K193" s="192">
        <f t="shared" si="58"/>
        <v>0</v>
      </c>
      <c r="L193" s="192">
        <v>15</v>
      </c>
      <c r="M193" s="192">
        <f t="shared" si="59"/>
        <v>0</v>
      </c>
      <c r="N193" s="190">
        <v>0</v>
      </c>
      <c r="O193" s="190">
        <f t="shared" si="60"/>
        <v>0</v>
      </c>
      <c r="P193" s="190">
        <v>0</v>
      </c>
      <c r="Q193" s="190">
        <f t="shared" si="61"/>
        <v>0</v>
      </c>
      <c r="R193" s="192"/>
      <c r="S193" s="192" t="s">
        <v>760</v>
      </c>
      <c r="T193" s="193" t="s">
        <v>328</v>
      </c>
      <c r="U193" s="156">
        <v>0</v>
      </c>
      <c r="V193" s="156">
        <f t="shared" si="62"/>
        <v>0</v>
      </c>
      <c r="W193" s="156"/>
      <c r="X193" s="156" t="s">
        <v>373</v>
      </c>
      <c r="Y193" s="145"/>
      <c r="Z193" s="145"/>
      <c r="AA193" s="145"/>
      <c r="AB193" s="145"/>
      <c r="AC193" s="145"/>
      <c r="AD193" s="145"/>
      <c r="AE193" s="145"/>
      <c r="AF193" s="145"/>
      <c r="AG193" s="145" t="s">
        <v>374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87">
        <v>169</v>
      </c>
      <c r="B194" s="188" t="s">
        <v>5824</v>
      </c>
      <c r="C194" s="198" t="s">
        <v>4433</v>
      </c>
      <c r="D194" s="189" t="s">
        <v>4924</v>
      </c>
      <c r="E194" s="190">
        <v>1</v>
      </c>
      <c r="F194" s="191"/>
      <c r="G194" s="192">
        <f t="shared" si="56"/>
        <v>0</v>
      </c>
      <c r="H194" s="191"/>
      <c r="I194" s="192">
        <f t="shared" si="57"/>
        <v>0</v>
      </c>
      <c r="J194" s="191"/>
      <c r="K194" s="192">
        <f t="shared" si="58"/>
        <v>0</v>
      </c>
      <c r="L194" s="192">
        <v>15</v>
      </c>
      <c r="M194" s="192">
        <f t="shared" si="59"/>
        <v>0</v>
      </c>
      <c r="N194" s="190">
        <v>0</v>
      </c>
      <c r="O194" s="190">
        <f t="shared" si="60"/>
        <v>0</v>
      </c>
      <c r="P194" s="190">
        <v>0</v>
      </c>
      <c r="Q194" s="190">
        <f t="shared" si="61"/>
        <v>0</v>
      </c>
      <c r="R194" s="192"/>
      <c r="S194" s="192" t="s">
        <v>760</v>
      </c>
      <c r="T194" s="193" t="s">
        <v>328</v>
      </c>
      <c r="U194" s="156">
        <v>0</v>
      </c>
      <c r="V194" s="156">
        <f t="shared" si="62"/>
        <v>0</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87">
        <v>170</v>
      </c>
      <c r="B195" s="188" t="s">
        <v>5825</v>
      </c>
      <c r="C195" s="198" t="s">
        <v>5826</v>
      </c>
      <c r="D195" s="189" t="s">
        <v>701</v>
      </c>
      <c r="E195" s="190">
        <v>20</v>
      </c>
      <c r="F195" s="191"/>
      <c r="G195" s="192">
        <f t="shared" si="56"/>
        <v>0</v>
      </c>
      <c r="H195" s="191"/>
      <c r="I195" s="192">
        <f t="shared" si="57"/>
        <v>0</v>
      </c>
      <c r="J195" s="191"/>
      <c r="K195" s="192">
        <f t="shared" si="58"/>
        <v>0</v>
      </c>
      <c r="L195" s="192">
        <v>15</v>
      </c>
      <c r="M195" s="192">
        <f t="shared" si="59"/>
        <v>0</v>
      </c>
      <c r="N195" s="190">
        <v>0</v>
      </c>
      <c r="O195" s="190">
        <f t="shared" si="60"/>
        <v>0</v>
      </c>
      <c r="P195" s="190">
        <v>0</v>
      </c>
      <c r="Q195" s="190">
        <f t="shared" si="61"/>
        <v>0</v>
      </c>
      <c r="R195" s="192"/>
      <c r="S195" s="192" t="s">
        <v>760</v>
      </c>
      <c r="T195" s="193" t="s">
        <v>328</v>
      </c>
      <c r="U195" s="156">
        <v>0</v>
      </c>
      <c r="V195" s="156">
        <f t="shared" si="62"/>
        <v>0</v>
      </c>
      <c r="W195" s="156"/>
      <c r="X195" s="156" t="s">
        <v>373</v>
      </c>
      <c r="Y195" s="145"/>
      <c r="Z195" s="145"/>
      <c r="AA195" s="145"/>
      <c r="AB195" s="145"/>
      <c r="AC195" s="145"/>
      <c r="AD195" s="145"/>
      <c r="AE195" s="145"/>
      <c r="AF195" s="145"/>
      <c r="AG195" s="145" t="s">
        <v>374</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87">
        <v>171</v>
      </c>
      <c r="B196" s="188" t="s">
        <v>5827</v>
      </c>
      <c r="C196" s="198" t="s">
        <v>5828</v>
      </c>
      <c r="D196" s="189" t="s">
        <v>701</v>
      </c>
      <c r="E196" s="190">
        <v>15</v>
      </c>
      <c r="F196" s="191"/>
      <c r="G196" s="192">
        <f t="shared" si="56"/>
        <v>0</v>
      </c>
      <c r="H196" s="191"/>
      <c r="I196" s="192">
        <f t="shared" si="57"/>
        <v>0</v>
      </c>
      <c r="J196" s="191"/>
      <c r="K196" s="192">
        <f t="shared" si="58"/>
        <v>0</v>
      </c>
      <c r="L196" s="192">
        <v>15</v>
      </c>
      <c r="M196" s="192">
        <f t="shared" si="59"/>
        <v>0</v>
      </c>
      <c r="N196" s="190">
        <v>0</v>
      </c>
      <c r="O196" s="190">
        <f t="shared" si="60"/>
        <v>0</v>
      </c>
      <c r="P196" s="190">
        <v>0</v>
      </c>
      <c r="Q196" s="190">
        <f t="shared" si="61"/>
        <v>0</v>
      </c>
      <c r="R196" s="192"/>
      <c r="S196" s="192" t="s">
        <v>760</v>
      </c>
      <c r="T196" s="193" t="s">
        <v>328</v>
      </c>
      <c r="U196" s="156">
        <v>0</v>
      </c>
      <c r="V196" s="156">
        <f t="shared" si="62"/>
        <v>0</v>
      </c>
      <c r="W196" s="156"/>
      <c r="X196" s="156" t="s">
        <v>373</v>
      </c>
      <c r="Y196" s="145"/>
      <c r="Z196" s="145"/>
      <c r="AA196" s="145"/>
      <c r="AB196" s="145"/>
      <c r="AC196" s="145"/>
      <c r="AD196" s="145"/>
      <c r="AE196" s="145"/>
      <c r="AF196" s="145"/>
      <c r="AG196" s="145" t="s">
        <v>374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87">
        <v>172</v>
      </c>
      <c r="B197" s="188" t="s">
        <v>5829</v>
      </c>
      <c r="C197" s="198" t="s">
        <v>5830</v>
      </c>
      <c r="D197" s="189" t="s">
        <v>701</v>
      </c>
      <c r="E197" s="190">
        <v>61</v>
      </c>
      <c r="F197" s="191"/>
      <c r="G197" s="192">
        <f t="shared" si="56"/>
        <v>0</v>
      </c>
      <c r="H197" s="191"/>
      <c r="I197" s="192">
        <f t="shared" si="57"/>
        <v>0</v>
      </c>
      <c r="J197" s="191"/>
      <c r="K197" s="192">
        <f t="shared" si="58"/>
        <v>0</v>
      </c>
      <c r="L197" s="192">
        <v>15</v>
      </c>
      <c r="M197" s="192">
        <f t="shared" si="59"/>
        <v>0</v>
      </c>
      <c r="N197" s="190">
        <v>0</v>
      </c>
      <c r="O197" s="190">
        <f t="shared" si="60"/>
        <v>0</v>
      </c>
      <c r="P197" s="190">
        <v>0</v>
      </c>
      <c r="Q197" s="190">
        <f t="shared" si="61"/>
        <v>0</v>
      </c>
      <c r="R197" s="192"/>
      <c r="S197" s="192" t="s">
        <v>760</v>
      </c>
      <c r="T197" s="193" t="s">
        <v>328</v>
      </c>
      <c r="U197" s="156">
        <v>0</v>
      </c>
      <c r="V197" s="156">
        <f t="shared" si="62"/>
        <v>0</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173</v>
      </c>
      <c r="B198" s="188" t="s">
        <v>5831</v>
      </c>
      <c r="C198" s="198" t="s">
        <v>5832</v>
      </c>
      <c r="D198" s="189" t="s">
        <v>701</v>
      </c>
      <c r="E198" s="190">
        <v>2</v>
      </c>
      <c r="F198" s="191"/>
      <c r="G198" s="192">
        <f t="shared" si="56"/>
        <v>0</v>
      </c>
      <c r="H198" s="191"/>
      <c r="I198" s="192">
        <f t="shared" si="57"/>
        <v>0</v>
      </c>
      <c r="J198" s="191"/>
      <c r="K198" s="192">
        <f t="shared" si="58"/>
        <v>0</v>
      </c>
      <c r="L198" s="192">
        <v>15</v>
      </c>
      <c r="M198" s="192">
        <f t="shared" si="59"/>
        <v>0</v>
      </c>
      <c r="N198" s="190">
        <v>0</v>
      </c>
      <c r="O198" s="190">
        <f t="shared" si="60"/>
        <v>0</v>
      </c>
      <c r="P198" s="190">
        <v>0</v>
      </c>
      <c r="Q198" s="190">
        <f t="shared" si="61"/>
        <v>0</v>
      </c>
      <c r="R198" s="192"/>
      <c r="S198" s="192" t="s">
        <v>760</v>
      </c>
      <c r="T198" s="193" t="s">
        <v>328</v>
      </c>
      <c r="U198" s="156">
        <v>0</v>
      </c>
      <c r="V198" s="156">
        <f t="shared" si="62"/>
        <v>0</v>
      </c>
      <c r="W198" s="156"/>
      <c r="X198" s="156" t="s">
        <v>373</v>
      </c>
      <c r="Y198" s="145"/>
      <c r="Z198" s="145"/>
      <c r="AA198" s="145"/>
      <c r="AB198" s="145"/>
      <c r="AC198" s="145"/>
      <c r="AD198" s="145"/>
      <c r="AE198" s="145"/>
      <c r="AF198" s="145"/>
      <c r="AG198" s="145" t="s">
        <v>374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87">
        <v>174</v>
      </c>
      <c r="B199" s="188" t="s">
        <v>5833</v>
      </c>
      <c r="C199" s="198" t="s">
        <v>5834</v>
      </c>
      <c r="D199" s="189" t="s">
        <v>701</v>
      </c>
      <c r="E199" s="190">
        <v>8</v>
      </c>
      <c r="F199" s="191"/>
      <c r="G199" s="192">
        <f t="shared" si="56"/>
        <v>0</v>
      </c>
      <c r="H199" s="191"/>
      <c r="I199" s="192">
        <f t="shared" si="57"/>
        <v>0</v>
      </c>
      <c r="J199" s="191"/>
      <c r="K199" s="192">
        <f t="shared" si="58"/>
        <v>0</v>
      </c>
      <c r="L199" s="192">
        <v>15</v>
      </c>
      <c r="M199" s="192">
        <f t="shared" si="59"/>
        <v>0</v>
      </c>
      <c r="N199" s="190">
        <v>0</v>
      </c>
      <c r="O199" s="190">
        <f t="shared" si="60"/>
        <v>0</v>
      </c>
      <c r="P199" s="190">
        <v>0</v>
      </c>
      <c r="Q199" s="190">
        <f t="shared" si="61"/>
        <v>0</v>
      </c>
      <c r="R199" s="192"/>
      <c r="S199" s="192" t="s">
        <v>760</v>
      </c>
      <c r="T199" s="193" t="s">
        <v>328</v>
      </c>
      <c r="U199" s="156">
        <v>0</v>
      </c>
      <c r="V199" s="156">
        <f t="shared" si="62"/>
        <v>0</v>
      </c>
      <c r="W199" s="156"/>
      <c r="X199" s="156" t="s">
        <v>373</v>
      </c>
      <c r="Y199" s="145"/>
      <c r="Z199" s="145"/>
      <c r="AA199" s="145"/>
      <c r="AB199" s="145"/>
      <c r="AC199" s="145"/>
      <c r="AD199" s="145"/>
      <c r="AE199" s="145"/>
      <c r="AF199" s="145"/>
      <c r="AG199" s="145" t="s">
        <v>374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79"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5835</v>
      </c>
      <c r="C201" s="180" t="s">
        <v>5836</v>
      </c>
      <c r="D201" s="173" t="s">
        <v>701</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760</v>
      </c>
      <c r="T201" s="177" t="s">
        <v>328</v>
      </c>
      <c r="U201" s="156">
        <v>0</v>
      </c>
      <c r="V201" s="156">
        <f>ROUND(E201*U201,2)</f>
        <v>0</v>
      </c>
      <c r="W201" s="156"/>
      <c r="X201" s="156" t="s">
        <v>507</v>
      </c>
      <c r="Y201" s="145"/>
      <c r="Z201" s="145"/>
      <c r="AA201" s="145"/>
      <c r="AB201" s="145"/>
      <c r="AC201" s="145"/>
      <c r="AD201" s="145"/>
      <c r="AE201" s="145"/>
      <c r="AF201" s="145"/>
      <c r="AG201" s="145" t="s">
        <v>508</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5837</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61" t="s">
        <v>5838</v>
      </c>
      <c r="D203" s="262"/>
      <c r="E203" s="262"/>
      <c r="F203" s="262"/>
      <c r="G203" s="262"/>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61" t="s">
        <v>5839</v>
      </c>
      <c r="D204" s="262"/>
      <c r="E204" s="262"/>
      <c r="F204" s="262"/>
      <c r="G204" s="262"/>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61" t="s">
        <v>5840</v>
      </c>
      <c r="D205" s="262"/>
      <c r="E205" s="262"/>
      <c r="F205" s="262"/>
      <c r="G205" s="262"/>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61" t="s">
        <v>5841</v>
      </c>
      <c r="D206" s="262"/>
      <c r="E206" s="262"/>
      <c r="F206" s="262"/>
      <c r="G206" s="262"/>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61" t="s">
        <v>5842</v>
      </c>
      <c r="D207" s="262"/>
      <c r="E207" s="262"/>
      <c r="F207" s="262"/>
      <c r="G207" s="262"/>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61" t="s">
        <v>5843</v>
      </c>
      <c r="D208" s="262"/>
      <c r="E208" s="262"/>
      <c r="F208" s="262"/>
      <c r="G208" s="262"/>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176</v>
      </c>
      <c r="B209" s="188" t="s">
        <v>5844</v>
      </c>
      <c r="C209" s="198" t="s">
        <v>5845</v>
      </c>
      <c r="D209" s="189" t="s">
        <v>701</v>
      </c>
      <c r="E209" s="190">
        <v>16</v>
      </c>
      <c r="F209" s="191"/>
      <c r="G209" s="192">
        <f>ROUND(E209*F209,2)</f>
        <v>0</v>
      </c>
      <c r="H209" s="191"/>
      <c r="I209" s="192">
        <f>ROUND(E209*H209,2)</f>
        <v>0</v>
      </c>
      <c r="J209" s="191"/>
      <c r="K209" s="192">
        <f>ROUND(E209*J209,2)</f>
        <v>0</v>
      </c>
      <c r="L209" s="192">
        <v>15</v>
      </c>
      <c r="M209" s="192">
        <f>G209*(1+L209/100)</f>
        <v>0</v>
      </c>
      <c r="N209" s="190">
        <v>0</v>
      </c>
      <c r="O209" s="190">
        <f>ROUND(E209*N209,2)</f>
        <v>0</v>
      </c>
      <c r="P209" s="190">
        <v>0</v>
      </c>
      <c r="Q209" s="190">
        <f>ROUND(E209*P209,2)</f>
        <v>0</v>
      </c>
      <c r="R209" s="192"/>
      <c r="S209" s="192" t="s">
        <v>760</v>
      </c>
      <c r="T209" s="193" t="s">
        <v>328</v>
      </c>
      <c r="U209" s="156">
        <v>0</v>
      </c>
      <c r="V209" s="156">
        <f>ROUND(E209*U209,2)</f>
        <v>0</v>
      </c>
      <c r="W209" s="156"/>
      <c r="X209" s="156" t="s">
        <v>507</v>
      </c>
      <c r="Y209" s="145"/>
      <c r="Z209" s="145"/>
      <c r="AA209" s="145"/>
      <c r="AB209" s="145"/>
      <c r="AC209" s="145"/>
      <c r="AD209" s="145"/>
      <c r="AE209" s="145"/>
      <c r="AF209" s="145"/>
      <c r="AG209" s="145" t="s">
        <v>508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5846</v>
      </c>
      <c r="C210" s="180" t="s">
        <v>5847</v>
      </c>
      <c r="D210" s="173" t="s">
        <v>701</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760</v>
      </c>
      <c r="T210" s="177" t="s">
        <v>328</v>
      </c>
      <c r="U210" s="156">
        <v>0</v>
      </c>
      <c r="V210" s="156">
        <f>ROUND(E210*U210,2)</f>
        <v>0</v>
      </c>
      <c r="W210" s="156"/>
      <c r="X210" s="156" t="s">
        <v>507</v>
      </c>
      <c r="Y210" s="145"/>
      <c r="Z210" s="145"/>
      <c r="AA210" s="145"/>
      <c r="AB210" s="145"/>
      <c r="AC210" s="145"/>
      <c r="AD210" s="145"/>
      <c r="AE210" s="145"/>
      <c r="AF210" s="145"/>
      <c r="AG210" s="145" t="s">
        <v>508</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5837</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61" t="s">
        <v>5838</v>
      </c>
      <c r="D212" s="262"/>
      <c r="E212" s="262"/>
      <c r="F212" s="262"/>
      <c r="G212" s="262"/>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61" t="s">
        <v>5839</v>
      </c>
      <c r="D213" s="262"/>
      <c r="E213" s="262"/>
      <c r="F213" s="262"/>
      <c r="G213" s="262"/>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61" t="s">
        <v>5840</v>
      </c>
      <c r="D214" s="262"/>
      <c r="E214" s="262"/>
      <c r="F214" s="262"/>
      <c r="G214" s="262"/>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61" t="s">
        <v>5841</v>
      </c>
      <c r="D215" s="262"/>
      <c r="E215" s="262"/>
      <c r="F215" s="262"/>
      <c r="G215" s="262"/>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61" t="s">
        <v>5842</v>
      </c>
      <c r="D216" s="262"/>
      <c r="E216" s="262"/>
      <c r="F216" s="262"/>
      <c r="G216" s="262"/>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61" t="s">
        <v>5843</v>
      </c>
      <c r="D217" s="262"/>
      <c r="E217" s="262"/>
      <c r="F217" s="262"/>
      <c r="G217" s="262"/>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5848</v>
      </c>
      <c r="C218" s="180" t="s">
        <v>5849</v>
      </c>
      <c r="D218" s="173" t="s">
        <v>701</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760</v>
      </c>
      <c r="T218" s="177" t="s">
        <v>328</v>
      </c>
      <c r="U218" s="156">
        <v>0</v>
      </c>
      <c r="V218" s="156">
        <f>ROUND(E218*U218,2)</f>
        <v>0</v>
      </c>
      <c r="W218" s="156"/>
      <c r="X218" s="156" t="s">
        <v>507</v>
      </c>
      <c r="Y218" s="145"/>
      <c r="Z218" s="145"/>
      <c r="AA218" s="145"/>
      <c r="AB218" s="145"/>
      <c r="AC218" s="145"/>
      <c r="AD218" s="145"/>
      <c r="AE218" s="145"/>
      <c r="AF218" s="145"/>
      <c r="AG218" s="145" t="s">
        <v>508</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5850</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87">
        <v>179</v>
      </c>
      <c r="B220" s="188" t="s">
        <v>5851</v>
      </c>
      <c r="C220" s="198" t="s">
        <v>5852</v>
      </c>
      <c r="D220" s="189" t="s">
        <v>701</v>
      </c>
      <c r="E220" s="190">
        <v>22</v>
      </c>
      <c r="F220" s="191"/>
      <c r="G220" s="192">
        <f>ROUND(E220*F220,2)</f>
        <v>0</v>
      </c>
      <c r="H220" s="191"/>
      <c r="I220" s="192">
        <f>ROUND(E220*H220,2)</f>
        <v>0</v>
      </c>
      <c r="J220" s="191"/>
      <c r="K220" s="192">
        <f>ROUND(E220*J220,2)</f>
        <v>0</v>
      </c>
      <c r="L220" s="192">
        <v>15</v>
      </c>
      <c r="M220" s="192">
        <f>G220*(1+L220/100)</f>
        <v>0</v>
      </c>
      <c r="N220" s="190">
        <v>0</v>
      </c>
      <c r="O220" s="190">
        <f>ROUND(E220*N220,2)</f>
        <v>0</v>
      </c>
      <c r="P220" s="190">
        <v>0</v>
      </c>
      <c r="Q220" s="190">
        <f>ROUND(E220*P220,2)</f>
        <v>0</v>
      </c>
      <c r="R220" s="192"/>
      <c r="S220" s="192" t="s">
        <v>760</v>
      </c>
      <c r="T220" s="193" t="s">
        <v>328</v>
      </c>
      <c r="U220" s="156">
        <v>0</v>
      </c>
      <c r="V220" s="156">
        <f>ROUND(E220*U220,2)</f>
        <v>0</v>
      </c>
      <c r="W220" s="156"/>
      <c r="X220" s="156" t="s">
        <v>507</v>
      </c>
      <c r="Y220" s="145"/>
      <c r="Z220" s="145"/>
      <c r="AA220" s="145"/>
      <c r="AB220" s="145"/>
      <c r="AC220" s="145"/>
      <c r="AD220" s="145"/>
      <c r="AE220" s="145"/>
      <c r="AF220" s="145"/>
      <c r="AG220" s="145" t="s">
        <v>508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5853</v>
      </c>
      <c r="C221" s="180" t="s">
        <v>5854</v>
      </c>
      <c r="D221" s="173" t="s">
        <v>701</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760</v>
      </c>
      <c r="T221" s="177" t="s">
        <v>328</v>
      </c>
      <c r="U221" s="156">
        <v>0</v>
      </c>
      <c r="V221" s="156">
        <f>ROUND(E221*U221,2)</f>
        <v>0</v>
      </c>
      <c r="W221" s="156"/>
      <c r="X221" s="156" t="s">
        <v>507</v>
      </c>
      <c r="Y221" s="145"/>
      <c r="Z221" s="145"/>
      <c r="AA221" s="145"/>
      <c r="AB221" s="145"/>
      <c r="AC221" s="145"/>
      <c r="AD221" s="145"/>
      <c r="AE221" s="145"/>
      <c r="AF221" s="145"/>
      <c r="AG221" s="145" t="s">
        <v>508</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5855</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61" t="s">
        <v>5856</v>
      </c>
      <c r="D223" s="262"/>
      <c r="E223" s="262"/>
      <c r="F223" s="262"/>
      <c r="G223" s="262"/>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61" t="s">
        <v>5857</v>
      </c>
      <c r="D224" s="262"/>
      <c r="E224" s="262"/>
      <c r="F224" s="262"/>
      <c r="G224" s="262"/>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61" t="s">
        <v>5858</v>
      </c>
      <c r="D225" s="262"/>
      <c r="E225" s="262"/>
      <c r="F225" s="262"/>
      <c r="G225" s="262"/>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61" t="s">
        <v>5859</v>
      </c>
      <c r="D226" s="262"/>
      <c r="E226" s="262"/>
      <c r="F226" s="262"/>
      <c r="G226" s="262"/>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61" t="s">
        <v>5843</v>
      </c>
      <c r="D227" s="262"/>
      <c r="E227" s="262"/>
      <c r="F227" s="262"/>
      <c r="G227" s="262"/>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181</v>
      </c>
      <c r="B228" s="188" t="s">
        <v>5860</v>
      </c>
      <c r="C228" s="198" t="s">
        <v>5861</v>
      </c>
      <c r="D228" s="189" t="s">
        <v>701</v>
      </c>
      <c r="E228" s="190">
        <v>18</v>
      </c>
      <c r="F228" s="191"/>
      <c r="G228" s="192">
        <f>ROUND(E228*F228,2)</f>
        <v>0</v>
      </c>
      <c r="H228" s="191"/>
      <c r="I228" s="192">
        <f>ROUND(E228*H228,2)</f>
        <v>0</v>
      </c>
      <c r="J228" s="191"/>
      <c r="K228" s="192">
        <f>ROUND(E228*J228,2)</f>
        <v>0</v>
      </c>
      <c r="L228" s="192">
        <v>15</v>
      </c>
      <c r="M228" s="192">
        <f>G228*(1+L228/100)</f>
        <v>0</v>
      </c>
      <c r="N228" s="190">
        <v>0</v>
      </c>
      <c r="O228" s="190">
        <f>ROUND(E228*N228,2)</f>
        <v>0</v>
      </c>
      <c r="P228" s="190">
        <v>0</v>
      </c>
      <c r="Q228" s="190">
        <f>ROUND(E228*P228,2)</f>
        <v>0</v>
      </c>
      <c r="R228" s="192"/>
      <c r="S228" s="192" t="s">
        <v>760</v>
      </c>
      <c r="T228" s="193" t="s">
        <v>328</v>
      </c>
      <c r="U228" s="156">
        <v>0</v>
      </c>
      <c r="V228" s="156">
        <f>ROUND(E228*U228,2)</f>
        <v>0</v>
      </c>
      <c r="W228" s="156"/>
      <c r="X228" s="156" t="s">
        <v>507</v>
      </c>
      <c r="Y228" s="145"/>
      <c r="Z228" s="145"/>
      <c r="AA228" s="145"/>
      <c r="AB228" s="145"/>
      <c r="AC228" s="145"/>
      <c r="AD228" s="145"/>
      <c r="AE228" s="145"/>
      <c r="AF228" s="145"/>
      <c r="AG228" s="145" t="s">
        <v>508</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5862</v>
      </c>
      <c r="C229" s="180" t="s">
        <v>5863</v>
      </c>
      <c r="D229" s="173" t="s">
        <v>701</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760</v>
      </c>
      <c r="T229" s="177" t="s">
        <v>328</v>
      </c>
      <c r="U229" s="156">
        <v>0</v>
      </c>
      <c r="V229" s="156">
        <f>ROUND(E229*U229,2)</f>
        <v>0</v>
      </c>
      <c r="W229" s="156"/>
      <c r="X229" s="156" t="s">
        <v>507</v>
      </c>
      <c r="Y229" s="145"/>
      <c r="Z229" s="145"/>
      <c r="AA229" s="145"/>
      <c r="AB229" s="145"/>
      <c r="AC229" s="145"/>
      <c r="AD229" s="145"/>
      <c r="AE229" s="145"/>
      <c r="AF229" s="145"/>
      <c r="AG229" s="145" t="s">
        <v>508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5864</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61" t="s">
        <v>5856</v>
      </c>
      <c r="D231" s="262"/>
      <c r="E231" s="262"/>
      <c r="F231" s="262"/>
      <c r="G231" s="262"/>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61" t="s">
        <v>5865</v>
      </c>
      <c r="D232" s="262"/>
      <c r="E232" s="262"/>
      <c r="F232" s="262"/>
      <c r="G232" s="262"/>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61" t="s">
        <v>5858</v>
      </c>
      <c r="D233" s="262"/>
      <c r="E233" s="262"/>
      <c r="F233" s="262"/>
      <c r="G233" s="262"/>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61" t="s">
        <v>5866</v>
      </c>
      <c r="D234" s="262"/>
      <c r="E234" s="262"/>
      <c r="F234" s="262"/>
      <c r="G234" s="262"/>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61" t="s">
        <v>5843</v>
      </c>
      <c r="D235" s="262"/>
      <c r="E235" s="262"/>
      <c r="F235" s="262"/>
      <c r="G235" s="262"/>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183</v>
      </c>
      <c r="B236" s="188" t="s">
        <v>5867</v>
      </c>
      <c r="C236" s="198" t="s">
        <v>5868</v>
      </c>
      <c r="D236" s="189" t="s">
        <v>701</v>
      </c>
      <c r="E236" s="190">
        <v>9</v>
      </c>
      <c r="F236" s="191"/>
      <c r="G236" s="192">
        <f>ROUND(E236*F236,2)</f>
        <v>0</v>
      </c>
      <c r="H236" s="191"/>
      <c r="I236" s="192">
        <f>ROUND(E236*H236,2)</f>
        <v>0</v>
      </c>
      <c r="J236" s="191"/>
      <c r="K236" s="192">
        <f>ROUND(E236*J236,2)</f>
        <v>0</v>
      </c>
      <c r="L236" s="192">
        <v>15</v>
      </c>
      <c r="M236" s="192">
        <f>G236*(1+L236/100)</f>
        <v>0</v>
      </c>
      <c r="N236" s="190">
        <v>0</v>
      </c>
      <c r="O236" s="190">
        <f>ROUND(E236*N236,2)</f>
        <v>0</v>
      </c>
      <c r="P236" s="190">
        <v>0</v>
      </c>
      <c r="Q236" s="190">
        <f>ROUND(E236*P236,2)</f>
        <v>0</v>
      </c>
      <c r="R236" s="192"/>
      <c r="S236" s="192" t="s">
        <v>760</v>
      </c>
      <c r="T236" s="193" t="s">
        <v>328</v>
      </c>
      <c r="U236" s="156">
        <v>0</v>
      </c>
      <c r="V236" s="156">
        <f>ROUND(E236*U236,2)</f>
        <v>0</v>
      </c>
      <c r="W236" s="156"/>
      <c r="X236" s="156" t="s">
        <v>507</v>
      </c>
      <c r="Y236" s="145"/>
      <c r="Z236" s="145"/>
      <c r="AA236" s="145"/>
      <c r="AB236" s="145"/>
      <c r="AC236" s="145"/>
      <c r="AD236" s="145"/>
      <c r="AE236" s="145"/>
      <c r="AF236" s="145"/>
      <c r="AG236" s="145" t="s">
        <v>508</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5869</v>
      </c>
      <c r="C237" s="180" t="s">
        <v>5870</v>
      </c>
      <c r="D237" s="173" t="s">
        <v>701</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760</v>
      </c>
      <c r="T237" s="177" t="s">
        <v>328</v>
      </c>
      <c r="U237" s="156">
        <v>0</v>
      </c>
      <c r="V237" s="156">
        <f>ROUND(E237*U237,2)</f>
        <v>0</v>
      </c>
      <c r="W237" s="156"/>
      <c r="X237" s="156" t="s">
        <v>507</v>
      </c>
      <c r="Y237" s="145"/>
      <c r="Z237" s="145"/>
      <c r="AA237" s="145"/>
      <c r="AB237" s="145"/>
      <c r="AC237" s="145"/>
      <c r="AD237" s="145"/>
      <c r="AE237" s="145"/>
      <c r="AF237" s="145"/>
      <c r="AG237" s="145" t="s">
        <v>508</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5871</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61" t="s">
        <v>5856</v>
      </c>
      <c r="D239" s="262"/>
      <c r="E239" s="262"/>
      <c r="F239" s="262"/>
      <c r="G239" s="262"/>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61" t="s">
        <v>5872</v>
      </c>
      <c r="D240" s="262"/>
      <c r="E240" s="262"/>
      <c r="F240" s="262"/>
      <c r="G240" s="262"/>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61" t="s">
        <v>5841</v>
      </c>
      <c r="D241" s="262"/>
      <c r="E241" s="262"/>
      <c r="F241" s="262"/>
      <c r="G241" s="262"/>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61" t="s">
        <v>5873</v>
      </c>
      <c r="D242" s="262"/>
      <c r="E242" s="262"/>
      <c r="F242" s="262"/>
      <c r="G242" s="262"/>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5874</v>
      </c>
      <c r="C243" s="180" t="s">
        <v>5875</v>
      </c>
      <c r="D243" s="173" t="s">
        <v>701</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760</v>
      </c>
      <c r="T243" s="177" t="s">
        <v>328</v>
      </c>
      <c r="U243" s="156">
        <v>0</v>
      </c>
      <c r="V243" s="156">
        <f>ROUND(E243*U243,2)</f>
        <v>0</v>
      </c>
      <c r="W243" s="156"/>
      <c r="X243" s="156" t="s">
        <v>507</v>
      </c>
      <c r="Y243" s="145"/>
      <c r="Z243" s="145"/>
      <c r="AA243" s="145"/>
      <c r="AB243" s="145"/>
      <c r="AC243" s="145"/>
      <c r="AD243" s="145"/>
      <c r="AE243" s="145"/>
      <c r="AF243" s="145"/>
      <c r="AG243" s="145" t="s">
        <v>508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59" t="s">
        <v>5876</v>
      </c>
      <c r="D244" s="260"/>
      <c r="E244" s="260"/>
      <c r="F244" s="260"/>
      <c r="G244" s="2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87">
        <v>186</v>
      </c>
      <c r="B245" s="188" t="s">
        <v>5877</v>
      </c>
      <c r="C245" s="198" t="s">
        <v>5878</v>
      </c>
      <c r="D245" s="189" t="s">
        <v>701</v>
      </c>
      <c r="E245" s="190">
        <v>12</v>
      </c>
      <c r="F245" s="191"/>
      <c r="G245" s="192">
        <f>ROUND(E245*F245,2)</f>
        <v>0</v>
      </c>
      <c r="H245" s="191"/>
      <c r="I245" s="192">
        <f>ROUND(E245*H245,2)</f>
        <v>0</v>
      </c>
      <c r="J245" s="191"/>
      <c r="K245" s="192">
        <f>ROUND(E245*J245,2)</f>
        <v>0</v>
      </c>
      <c r="L245" s="192">
        <v>15</v>
      </c>
      <c r="M245" s="192">
        <f>G245*(1+L245/100)</f>
        <v>0</v>
      </c>
      <c r="N245" s="190">
        <v>0</v>
      </c>
      <c r="O245" s="190">
        <f>ROUND(E245*N245,2)</f>
        <v>0</v>
      </c>
      <c r="P245" s="190">
        <v>0</v>
      </c>
      <c r="Q245" s="190">
        <f>ROUND(E245*P245,2)</f>
        <v>0</v>
      </c>
      <c r="R245" s="192"/>
      <c r="S245" s="192" t="s">
        <v>760</v>
      </c>
      <c r="T245" s="193" t="s">
        <v>328</v>
      </c>
      <c r="U245" s="156">
        <v>0</v>
      </c>
      <c r="V245" s="156">
        <f>ROUND(E245*U245,2)</f>
        <v>0</v>
      </c>
      <c r="W245" s="156"/>
      <c r="X245" s="156" t="s">
        <v>507</v>
      </c>
      <c r="Y245" s="145"/>
      <c r="Z245" s="145"/>
      <c r="AA245" s="145"/>
      <c r="AB245" s="145"/>
      <c r="AC245" s="145"/>
      <c r="AD245" s="145"/>
      <c r="AE245" s="145"/>
      <c r="AF245" s="145"/>
      <c r="AG245" s="145" t="s">
        <v>508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5879</v>
      </c>
      <c r="C246" s="180" t="s">
        <v>5880</v>
      </c>
      <c r="D246" s="173" t="s">
        <v>701</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760</v>
      </c>
      <c r="T246" s="177" t="s">
        <v>328</v>
      </c>
      <c r="U246" s="156">
        <v>0</v>
      </c>
      <c r="V246" s="156">
        <f>ROUND(E246*U246,2)</f>
        <v>0</v>
      </c>
      <c r="W246" s="156"/>
      <c r="X246" s="156" t="s">
        <v>507</v>
      </c>
      <c r="Y246" s="145"/>
      <c r="Z246" s="145"/>
      <c r="AA246" s="145"/>
      <c r="AB246" s="145"/>
      <c r="AC246" s="145"/>
      <c r="AD246" s="145"/>
      <c r="AE246" s="145"/>
      <c r="AF246" s="145"/>
      <c r="AG246" s="145" t="s">
        <v>508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59" t="s">
        <v>5881</v>
      </c>
      <c r="D247" s="260"/>
      <c r="E247" s="260"/>
      <c r="F247" s="260"/>
      <c r="G247" s="2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61" t="s">
        <v>5882</v>
      </c>
      <c r="D248" s="262"/>
      <c r="E248" s="262"/>
      <c r="F248" s="262"/>
      <c r="G248" s="262"/>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5883</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5884</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61" t="s">
        <v>5885</v>
      </c>
      <c r="D251" s="262"/>
      <c r="E251" s="262"/>
      <c r="F251" s="262"/>
      <c r="G251" s="262"/>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61" t="s">
        <v>5843</v>
      </c>
      <c r="D252" s="262"/>
      <c r="E252" s="262"/>
      <c r="F252" s="262"/>
      <c r="G252" s="262"/>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61" t="s">
        <v>5886</v>
      </c>
      <c r="D253" s="262"/>
      <c r="E253" s="262"/>
      <c r="F253" s="262"/>
      <c r="G253" s="262"/>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87">
        <v>188</v>
      </c>
      <c r="B254" s="188" t="s">
        <v>5887</v>
      </c>
      <c r="C254" s="198" t="s">
        <v>5888</v>
      </c>
      <c r="D254" s="189" t="s">
        <v>701</v>
      </c>
      <c r="E254" s="190">
        <v>35</v>
      </c>
      <c r="F254" s="191"/>
      <c r="G254" s="192">
        <f>ROUND(E254*F254,2)</f>
        <v>0</v>
      </c>
      <c r="H254" s="191"/>
      <c r="I254" s="192">
        <f>ROUND(E254*H254,2)</f>
        <v>0</v>
      </c>
      <c r="J254" s="191"/>
      <c r="K254" s="192">
        <f>ROUND(E254*J254,2)</f>
        <v>0</v>
      </c>
      <c r="L254" s="192">
        <v>15</v>
      </c>
      <c r="M254" s="192">
        <f>G254*(1+L254/100)</f>
        <v>0</v>
      </c>
      <c r="N254" s="190">
        <v>0</v>
      </c>
      <c r="O254" s="190">
        <f>ROUND(E254*N254,2)</f>
        <v>0</v>
      </c>
      <c r="P254" s="190">
        <v>0</v>
      </c>
      <c r="Q254" s="190">
        <f>ROUND(E254*P254,2)</f>
        <v>0</v>
      </c>
      <c r="R254" s="192"/>
      <c r="S254" s="192" t="s">
        <v>760</v>
      </c>
      <c r="T254" s="193" t="s">
        <v>328</v>
      </c>
      <c r="U254" s="156">
        <v>0</v>
      </c>
      <c r="V254" s="156">
        <f>ROUND(E254*U254,2)</f>
        <v>0</v>
      </c>
      <c r="W254" s="156"/>
      <c r="X254" s="156" t="s">
        <v>507</v>
      </c>
      <c r="Y254" s="145"/>
      <c r="Z254" s="145"/>
      <c r="AA254" s="145"/>
      <c r="AB254" s="145"/>
      <c r="AC254" s="145"/>
      <c r="AD254" s="145"/>
      <c r="AE254" s="145"/>
      <c r="AF254" s="145"/>
      <c r="AG254" s="145" t="s">
        <v>508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5889</v>
      </c>
      <c r="C255" s="180" t="s">
        <v>5890</v>
      </c>
      <c r="D255" s="173" t="s">
        <v>701</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760</v>
      </c>
      <c r="T255" s="177" t="s">
        <v>328</v>
      </c>
      <c r="U255" s="156">
        <v>0</v>
      </c>
      <c r="V255" s="156">
        <f>ROUND(E255*U255,2)</f>
        <v>0</v>
      </c>
      <c r="W255" s="156"/>
      <c r="X255" s="156" t="s">
        <v>507</v>
      </c>
      <c r="Y255" s="145"/>
      <c r="Z255" s="145"/>
      <c r="AA255" s="145"/>
      <c r="AB255" s="145"/>
      <c r="AC255" s="145"/>
      <c r="AD255" s="145"/>
      <c r="AE255" s="145"/>
      <c r="AF255" s="145"/>
      <c r="AG255" s="145" t="s">
        <v>508</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5881</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61" t="s">
        <v>5882</v>
      </c>
      <c r="D257" s="262"/>
      <c r="E257" s="262"/>
      <c r="F257" s="262"/>
      <c r="G257" s="262"/>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61" t="s">
        <v>5883</v>
      </c>
      <c r="D258" s="262"/>
      <c r="E258" s="262"/>
      <c r="F258" s="262"/>
      <c r="G258" s="262"/>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61" t="s">
        <v>5884</v>
      </c>
      <c r="D259" s="262"/>
      <c r="E259" s="262"/>
      <c r="F259" s="262"/>
      <c r="G259" s="262"/>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61" t="s">
        <v>5891</v>
      </c>
      <c r="D260" s="262"/>
      <c r="E260" s="262"/>
      <c r="F260" s="262"/>
      <c r="G260" s="262"/>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61" t="s">
        <v>5843</v>
      </c>
      <c r="D261" s="262"/>
      <c r="E261" s="262"/>
      <c r="F261" s="262"/>
      <c r="G261" s="262"/>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61" t="s">
        <v>5886</v>
      </c>
      <c r="D262" s="262"/>
      <c r="E262" s="262"/>
      <c r="F262" s="262"/>
      <c r="G262" s="262"/>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87">
        <v>190</v>
      </c>
      <c r="B263" s="188" t="s">
        <v>5892</v>
      </c>
      <c r="C263" s="198" t="s">
        <v>5893</v>
      </c>
      <c r="D263" s="189" t="s">
        <v>701</v>
      </c>
      <c r="E263" s="190">
        <v>7</v>
      </c>
      <c r="F263" s="191"/>
      <c r="G263" s="192">
        <f>ROUND(E263*F263,2)</f>
        <v>0</v>
      </c>
      <c r="H263" s="191"/>
      <c r="I263" s="192">
        <f>ROUND(E263*H263,2)</f>
        <v>0</v>
      </c>
      <c r="J263" s="191"/>
      <c r="K263" s="192">
        <f>ROUND(E263*J263,2)</f>
        <v>0</v>
      </c>
      <c r="L263" s="192">
        <v>15</v>
      </c>
      <c r="M263" s="192">
        <f>G263*(1+L263/100)</f>
        <v>0</v>
      </c>
      <c r="N263" s="190">
        <v>0</v>
      </c>
      <c r="O263" s="190">
        <f>ROUND(E263*N263,2)</f>
        <v>0</v>
      </c>
      <c r="P263" s="190">
        <v>0</v>
      </c>
      <c r="Q263" s="190">
        <f>ROUND(E263*P263,2)</f>
        <v>0</v>
      </c>
      <c r="R263" s="192"/>
      <c r="S263" s="192" t="s">
        <v>760</v>
      </c>
      <c r="T263" s="193" t="s">
        <v>328</v>
      </c>
      <c r="U263" s="156">
        <v>0</v>
      </c>
      <c r="V263" s="156">
        <f>ROUND(E263*U263,2)</f>
        <v>0</v>
      </c>
      <c r="W263" s="156"/>
      <c r="X263" s="156" t="s">
        <v>507</v>
      </c>
      <c r="Y263" s="145"/>
      <c r="Z263" s="145"/>
      <c r="AA263" s="145"/>
      <c r="AB263" s="145"/>
      <c r="AC263" s="145"/>
      <c r="AD263" s="145"/>
      <c r="AE263" s="145"/>
      <c r="AF263" s="145"/>
      <c r="AG263" s="145" t="s">
        <v>508</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5894</v>
      </c>
      <c r="C264" s="180" t="s">
        <v>5895</v>
      </c>
      <c r="D264" s="173" t="s">
        <v>701</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760</v>
      </c>
      <c r="T264" s="177" t="s">
        <v>328</v>
      </c>
      <c r="U264" s="156">
        <v>0</v>
      </c>
      <c r="V264" s="156">
        <f>ROUND(E264*U264,2)</f>
        <v>0</v>
      </c>
      <c r="W264" s="156"/>
      <c r="X264" s="156" t="s">
        <v>507</v>
      </c>
      <c r="Y264" s="145"/>
      <c r="Z264" s="145"/>
      <c r="AA264" s="145"/>
      <c r="AB264" s="145"/>
      <c r="AC264" s="145"/>
      <c r="AD264" s="145"/>
      <c r="AE264" s="145"/>
      <c r="AF264" s="145"/>
      <c r="AG264" s="145" t="s">
        <v>508</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5896</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61" t="s">
        <v>5897</v>
      </c>
      <c r="D266" s="262"/>
      <c r="E266" s="262"/>
      <c r="F266" s="262"/>
      <c r="G266" s="262"/>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5841</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6482</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61" t="s">
        <v>5898</v>
      </c>
      <c r="D269" s="262"/>
      <c r="E269" s="262"/>
      <c r="F269" s="262"/>
      <c r="G269" s="262"/>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87">
        <v>192</v>
      </c>
      <c r="B270" s="188" t="s">
        <v>5899</v>
      </c>
      <c r="C270" s="198" t="s">
        <v>5900</v>
      </c>
      <c r="D270" s="189" t="s">
        <v>701</v>
      </c>
      <c r="E270" s="190">
        <v>8</v>
      </c>
      <c r="F270" s="191"/>
      <c r="G270" s="192">
        <f>ROUND(E270*F270,2)</f>
        <v>0</v>
      </c>
      <c r="H270" s="191"/>
      <c r="I270" s="192">
        <f>ROUND(E270*H270,2)</f>
        <v>0</v>
      </c>
      <c r="J270" s="191"/>
      <c r="K270" s="192">
        <f>ROUND(E270*J270,2)</f>
        <v>0</v>
      </c>
      <c r="L270" s="192">
        <v>15</v>
      </c>
      <c r="M270" s="192">
        <f>G270*(1+L270/100)</f>
        <v>0</v>
      </c>
      <c r="N270" s="190">
        <v>0</v>
      </c>
      <c r="O270" s="190">
        <f>ROUND(E270*N270,2)</f>
        <v>0</v>
      </c>
      <c r="P270" s="190">
        <v>0</v>
      </c>
      <c r="Q270" s="190">
        <f>ROUND(E270*P270,2)</f>
        <v>0</v>
      </c>
      <c r="R270" s="192"/>
      <c r="S270" s="192" t="s">
        <v>760</v>
      </c>
      <c r="T270" s="193" t="s">
        <v>328</v>
      </c>
      <c r="U270" s="156">
        <v>0</v>
      </c>
      <c r="V270" s="156">
        <f>ROUND(E270*U270,2)</f>
        <v>0</v>
      </c>
      <c r="W270" s="156"/>
      <c r="X270" s="156" t="s">
        <v>507</v>
      </c>
      <c r="Y270" s="145"/>
      <c r="Z270" s="145"/>
      <c r="AA270" s="145"/>
      <c r="AB270" s="145"/>
      <c r="AC270" s="145"/>
      <c r="AD270" s="145"/>
      <c r="AE270" s="145"/>
      <c r="AF270" s="145"/>
      <c r="AG270" s="145" t="s">
        <v>508</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5901</v>
      </c>
      <c r="C271" s="180" t="s">
        <v>5902</v>
      </c>
      <c r="D271" s="173" t="s">
        <v>701</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760</v>
      </c>
      <c r="T271" s="177" t="s">
        <v>328</v>
      </c>
      <c r="U271" s="156">
        <v>0</v>
      </c>
      <c r="V271" s="156">
        <f>ROUND(E271*U271,2)</f>
        <v>0</v>
      </c>
      <c r="W271" s="156"/>
      <c r="X271" s="156" t="s">
        <v>507</v>
      </c>
      <c r="Y271" s="145"/>
      <c r="Z271" s="145"/>
      <c r="AA271" s="145"/>
      <c r="AB271" s="145"/>
      <c r="AC271" s="145"/>
      <c r="AD271" s="145"/>
      <c r="AE271" s="145"/>
      <c r="AF271" s="145"/>
      <c r="AG271" s="145" t="s">
        <v>508</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5896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61" t="s">
        <v>5897</v>
      </c>
      <c r="D273" s="262"/>
      <c r="E273" s="262"/>
      <c r="F273" s="262"/>
      <c r="G273" s="262"/>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61" t="s">
        <v>5903</v>
      </c>
      <c r="D274" s="262"/>
      <c r="E274" s="262"/>
      <c r="F274" s="262"/>
      <c r="G274" s="262"/>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61" t="s">
        <v>6482</v>
      </c>
      <c r="D275" s="262"/>
      <c r="E275" s="262"/>
      <c r="F275" s="262"/>
      <c r="G275" s="262"/>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61" t="s">
        <v>5898</v>
      </c>
      <c r="D276" s="262"/>
      <c r="E276" s="262"/>
      <c r="F276" s="262"/>
      <c r="G276" s="262"/>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87">
        <v>194</v>
      </c>
      <c r="B277" s="188" t="s">
        <v>5904</v>
      </c>
      <c r="C277" s="198" t="s">
        <v>5905</v>
      </c>
      <c r="D277" s="189" t="s">
        <v>701</v>
      </c>
      <c r="E277" s="190">
        <v>12</v>
      </c>
      <c r="F277" s="191"/>
      <c r="G277" s="192">
        <f>ROUND(E277*F277,2)</f>
        <v>0</v>
      </c>
      <c r="H277" s="191"/>
      <c r="I277" s="192">
        <f>ROUND(E277*H277,2)</f>
        <v>0</v>
      </c>
      <c r="J277" s="191"/>
      <c r="K277" s="192">
        <f>ROUND(E277*J277,2)</f>
        <v>0</v>
      </c>
      <c r="L277" s="192">
        <v>15</v>
      </c>
      <c r="M277" s="192">
        <f>G277*(1+L277/100)</f>
        <v>0</v>
      </c>
      <c r="N277" s="190">
        <v>0</v>
      </c>
      <c r="O277" s="190">
        <f>ROUND(E277*N277,2)</f>
        <v>0</v>
      </c>
      <c r="P277" s="190">
        <v>0</v>
      </c>
      <c r="Q277" s="190">
        <f>ROUND(E277*P277,2)</f>
        <v>0</v>
      </c>
      <c r="R277" s="192"/>
      <c r="S277" s="192" t="s">
        <v>760</v>
      </c>
      <c r="T277" s="193" t="s">
        <v>328</v>
      </c>
      <c r="U277" s="156">
        <v>0</v>
      </c>
      <c r="V277" s="156">
        <f>ROUND(E277*U277,2)</f>
        <v>0</v>
      </c>
      <c r="W277" s="156"/>
      <c r="X277" s="156" t="s">
        <v>507</v>
      </c>
      <c r="Y277" s="145"/>
      <c r="Z277" s="145"/>
      <c r="AA277" s="145"/>
      <c r="AB277" s="145"/>
      <c r="AC277" s="145"/>
      <c r="AD277" s="145"/>
      <c r="AE277" s="145"/>
      <c r="AF277" s="145"/>
      <c r="AG277" s="145" t="s">
        <v>508</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5906</v>
      </c>
      <c r="C278" s="180" t="s">
        <v>5907</v>
      </c>
      <c r="D278" s="173" t="s">
        <v>701</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760</v>
      </c>
      <c r="T278" s="177" t="s">
        <v>328</v>
      </c>
      <c r="U278" s="156">
        <v>0</v>
      </c>
      <c r="V278" s="156">
        <f>ROUND(E278*U278,2)</f>
        <v>0</v>
      </c>
      <c r="W278" s="156"/>
      <c r="X278" s="156" t="s">
        <v>507</v>
      </c>
      <c r="Y278" s="145"/>
      <c r="Z278" s="145"/>
      <c r="AA278" s="145"/>
      <c r="AB278" s="145"/>
      <c r="AC278" s="145"/>
      <c r="AD278" s="145"/>
      <c r="AE278" s="145"/>
      <c r="AF278" s="145"/>
      <c r="AG278" s="145" t="s">
        <v>508</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5896</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61" t="s">
        <v>5897</v>
      </c>
      <c r="D280" s="262"/>
      <c r="E280" s="262"/>
      <c r="F280" s="262"/>
      <c r="G280" s="262"/>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61" t="s">
        <v>5841</v>
      </c>
      <c r="D281" s="262"/>
      <c r="E281" s="262"/>
      <c r="F281" s="262"/>
      <c r="G281" s="262"/>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61" t="s">
        <v>5908</v>
      </c>
      <c r="D282" s="262"/>
      <c r="E282" s="262"/>
      <c r="F282" s="262"/>
      <c r="G282" s="262"/>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61" t="s">
        <v>5843</v>
      </c>
      <c r="D283" s="262"/>
      <c r="E283" s="262"/>
      <c r="F283" s="262"/>
      <c r="G283" s="262"/>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87">
        <v>196</v>
      </c>
      <c r="B284" s="188" t="s">
        <v>5909</v>
      </c>
      <c r="C284" s="198" t="s">
        <v>5910</v>
      </c>
      <c r="D284" s="189" t="s">
        <v>701</v>
      </c>
      <c r="E284" s="190">
        <v>3</v>
      </c>
      <c r="F284" s="191"/>
      <c r="G284" s="192">
        <f>ROUND(E284*F284,2)</f>
        <v>0</v>
      </c>
      <c r="H284" s="191"/>
      <c r="I284" s="192">
        <f>ROUND(E284*H284,2)</f>
        <v>0</v>
      </c>
      <c r="J284" s="191"/>
      <c r="K284" s="192">
        <f>ROUND(E284*J284,2)</f>
        <v>0</v>
      </c>
      <c r="L284" s="192">
        <v>15</v>
      </c>
      <c r="M284" s="192">
        <f>G284*(1+L284/100)</f>
        <v>0</v>
      </c>
      <c r="N284" s="190">
        <v>0</v>
      </c>
      <c r="O284" s="190">
        <f>ROUND(E284*N284,2)</f>
        <v>0</v>
      </c>
      <c r="P284" s="190">
        <v>0</v>
      </c>
      <c r="Q284" s="190">
        <f>ROUND(E284*P284,2)</f>
        <v>0</v>
      </c>
      <c r="R284" s="192"/>
      <c r="S284" s="192" t="s">
        <v>760</v>
      </c>
      <c r="T284" s="193" t="s">
        <v>328</v>
      </c>
      <c r="U284" s="156">
        <v>0</v>
      </c>
      <c r="V284" s="156">
        <f>ROUND(E284*U284,2)</f>
        <v>0</v>
      </c>
      <c r="W284" s="156"/>
      <c r="X284" s="156" t="s">
        <v>507</v>
      </c>
      <c r="Y284" s="145"/>
      <c r="Z284" s="145"/>
      <c r="AA284" s="145"/>
      <c r="AB284" s="145"/>
      <c r="AC284" s="145"/>
      <c r="AD284" s="145"/>
      <c r="AE284" s="145"/>
      <c r="AF284" s="145"/>
      <c r="AG284" s="145" t="s">
        <v>508</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5911</v>
      </c>
      <c r="C285" s="180" t="s">
        <v>5912</v>
      </c>
      <c r="D285" s="173" t="s">
        <v>701</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760</v>
      </c>
      <c r="T285" s="177" t="s">
        <v>328</v>
      </c>
      <c r="U285" s="156">
        <v>0</v>
      </c>
      <c r="V285" s="156">
        <f>ROUND(E285*U285,2)</f>
        <v>0</v>
      </c>
      <c r="W285" s="156"/>
      <c r="X285" s="156" t="s">
        <v>507</v>
      </c>
      <c r="Y285" s="145"/>
      <c r="Z285" s="145"/>
      <c r="AA285" s="145"/>
      <c r="AB285" s="145"/>
      <c r="AC285" s="145"/>
      <c r="AD285" s="145"/>
      <c r="AE285" s="145"/>
      <c r="AF285" s="145"/>
      <c r="AG285" s="145" t="s">
        <v>508</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59" t="s">
        <v>5913</v>
      </c>
      <c r="D286" s="260"/>
      <c r="E286" s="260"/>
      <c r="F286" s="260"/>
      <c r="G286" s="260"/>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61" t="s">
        <v>5839</v>
      </c>
      <c r="D287" s="262"/>
      <c r="E287" s="262"/>
      <c r="F287" s="262"/>
      <c r="G287" s="262"/>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61" t="s">
        <v>5914</v>
      </c>
      <c r="D288" s="262"/>
      <c r="E288" s="262"/>
      <c r="F288" s="262"/>
      <c r="G288" s="262"/>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61" t="s">
        <v>5903</v>
      </c>
      <c r="D289" s="262"/>
      <c r="E289" s="262"/>
      <c r="F289" s="262"/>
      <c r="G289" s="262"/>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61" t="s">
        <v>5915</v>
      </c>
      <c r="D290" s="262"/>
      <c r="E290" s="262"/>
      <c r="F290" s="262"/>
      <c r="G290" s="262"/>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61" t="s">
        <v>5843</v>
      </c>
      <c r="D291" s="262"/>
      <c r="E291" s="262"/>
      <c r="F291" s="262"/>
      <c r="G291" s="262"/>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87">
        <v>198</v>
      </c>
      <c r="B292" s="188" t="s">
        <v>5916</v>
      </c>
      <c r="C292" s="198" t="s">
        <v>5917</v>
      </c>
      <c r="D292" s="189" t="s">
        <v>701</v>
      </c>
      <c r="E292" s="190">
        <v>21</v>
      </c>
      <c r="F292" s="191"/>
      <c r="G292" s="192">
        <f>ROUND(E292*F292,2)</f>
        <v>0</v>
      </c>
      <c r="H292" s="191"/>
      <c r="I292" s="192">
        <f>ROUND(E292*H292,2)</f>
        <v>0</v>
      </c>
      <c r="J292" s="191"/>
      <c r="K292" s="192">
        <f>ROUND(E292*J292,2)</f>
        <v>0</v>
      </c>
      <c r="L292" s="192">
        <v>15</v>
      </c>
      <c r="M292" s="192">
        <f>G292*(1+L292/100)</f>
        <v>0</v>
      </c>
      <c r="N292" s="190">
        <v>0</v>
      </c>
      <c r="O292" s="190">
        <f>ROUND(E292*N292,2)</f>
        <v>0</v>
      </c>
      <c r="P292" s="190">
        <v>0</v>
      </c>
      <c r="Q292" s="190">
        <f>ROUND(E292*P292,2)</f>
        <v>0</v>
      </c>
      <c r="R292" s="192"/>
      <c r="S292" s="192" t="s">
        <v>760</v>
      </c>
      <c r="T292" s="193" t="s">
        <v>328</v>
      </c>
      <c r="U292" s="156">
        <v>0</v>
      </c>
      <c r="V292" s="156">
        <f>ROUND(E292*U292,2)</f>
        <v>0</v>
      </c>
      <c r="W292" s="156"/>
      <c r="X292" s="156" t="s">
        <v>507</v>
      </c>
      <c r="Y292" s="145"/>
      <c r="Z292" s="145"/>
      <c r="AA292" s="145"/>
      <c r="AB292" s="145"/>
      <c r="AC292" s="145"/>
      <c r="AD292" s="145"/>
      <c r="AE292" s="145"/>
      <c r="AF292" s="145"/>
      <c r="AG292" s="145" t="s">
        <v>508</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5918</v>
      </c>
      <c r="C293" s="180" t="s">
        <v>5919</v>
      </c>
      <c r="D293" s="173" t="s">
        <v>701</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760</v>
      </c>
      <c r="T293" s="177" t="s">
        <v>328</v>
      </c>
      <c r="U293" s="156">
        <v>0</v>
      </c>
      <c r="V293" s="156">
        <f>ROUND(E293*U293,2)</f>
        <v>0</v>
      </c>
      <c r="W293" s="156"/>
      <c r="X293" s="156" t="s">
        <v>507</v>
      </c>
      <c r="Y293" s="145"/>
      <c r="Z293" s="145"/>
      <c r="AA293" s="145"/>
      <c r="AB293" s="145"/>
      <c r="AC293" s="145"/>
      <c r="AD293" s="145"/>
      <c r="AE293" s="145"/>
      <c r="AF293" s="145"/>
      <c r="AG293" s="145" t="s">
        <v>508</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5920</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61" t="s">
        <v>5839</v>
      </c>
      <c r="D295" s="262"/>
      <c r="E295" s="262"/>
      <c r="F295" s="262"/>
      <c r="G295" s="262"/>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61" t="s">
        <v>5921</v>
      </c>
      <c r="D296" s="262"/>
      <c r="E296" s="262"/>
      <c r="F296" s="262"/>
      <c r="G296" s="262"/>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61" t="s">
        <v>5903</v>
      </c>
      <c r="D297" s="262"/>
      <c r="E297" s="262"/>
      <c r="F297" s="262"/>
      <c r="G297" s="262"/>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61" t="s">
        <v>5922</v>
      </c>
      <c r="D298" s="262"/>
      <c r="E298" s="262"/>
      <c r="F298" s="262"/>
      <c r="G298" s="262"/>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61" t="s">
        <v>5843</v>
      </c>
      <c r="D299" s="262"/>
      <c r="E299" s="262"/>
      <c r="F299" s="262"/>
      <c r="G299" s="262"/>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200</v>
      </c>
      <c r="B300" s="188" t="s">
        <v>5923</v>
      </c>
      <c r="C300" s="198" t="s">
        <v>5924</v>
      </c>
      <c r="D300" s="189" t="s">
        <v>701</v>
      </c>
      <c r="E300" s="190">
        <v>41</v>
      </c>
      <c r="F300" s="191"/>
      <c r="G300" s="192">
        <f>ROUND(E300*F300,2)</f>
        <v>0</v>
      </c>
      <c r="H300" s="191"/>
      <c r="I300" s="192">
        <f>ROUND(E300*H300,2)</f>
        <v>0</v>
      </c>
      <c r="J300" s="191"/>
      <c r="K300" s="192">
        <f>ROUND(E300*J300,2)</f>
        <v>0</v>
      </c>
      <c r="L300" s="192">
        <v>15</v>
      </c>
      <c r="M300" s="192">
        <f>G300*(1+L300/100)</f>
        <v>0</v>
      </c>
      <c r="N300" s="190">
        <v>0</v>
      </c>
      <c r="O300" s="190">
        <f>ROUND(E300*N300,2)</f>
        <v>0</v>
      </c>
      <c r="P300" s="190">
        <v>0</v>
      </c>
      <c r="Q300" s="190">
        <f>ROUND(E300*P300,2)</f>
        <v>0</v>
      </c>
      <c r="R300" s="192"/>
      <c r="S300" s="192" t="s">
        <v>760</v>
      </c>
      <c r="T300" s="193" t="s">
        <v>328</v>
      </c>
      <c r="U300" s="156">
        <v>0</v>
      </c>
      <c r="V300" s="156">
        <f>ROUND(E300*U300,2)</f>
        <v>0</v>
      </c>
      <c r="W300" s="156"/>
      <c r="X300" s="156" t="s">
        <v>507</v>
      </c>
      <c r="Y300" s="145"/>
      <c r="Z300" s="145"/>
      <c r="AA300" s="145"/>
      <c r="AB300" s="145"/>
      <c r="AC300" s="145"/>
      <c r="AD300" s="145"/>
      <c r="AE300" s="145"/>
      <c r="AF300" s="145"/>
      <c r="AG300" s="145" t="s">
        <v>508</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5925</v>
      </c>
      <c r="C301" s="180" t="s">
        <v>5926</v>
      </c>
      <c r="D301" s="173" t="s">
        <v>701</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760</v>
      </c>
      <c r="T301" s="177" t="s">
        <v>328</v>
      </c>
      <c r="U301" s="156">
        <v>0</v>
      </c>
      <c r="V301" s="156">
        <f>ROUND(E301*U301,2)</f>
        <v>0</v>
      </c>
      <c r="W301" s="156"/>
      <c r="X301" s="156" t="s">
        <v>507</v>
      </c>
      <c r="Y301" s="145"/>
      <c r="Z301" s="145"/>
      <c r="AA301" s="145"/>
      <c r="AB301" s="145"/>
      <c r="AC301" s="145"/>
      <c r="AD301" s="145"/>
      <c r="AE301" s="145"/>
      <c r="AF301" s="145"/>
      <c r="AG301" s="145" t="s">
        <v>508</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59" t="s">
        <v>5920</v>
      </c>
      <c r="D302" s="260"/>
      <c r="E302" s="260"/>
      <c r="F302" s="260"/>
      <c r="G302" s="260"/>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5839</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5921</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61" t="s">
        <v>5903</v>
      </c>
      <c r="D305" s="262"/>
      <c r="E305" s="262"/>
      <c r="F305" s="262"/>
      <c r="G305" s="262"/>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5922</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61" t="s">
        <v>5927</v>
      </c>
      <c r="D307" s="262"/>
      <c r="E307" s="262"/>
      <c r="F307" s="262"/>
      <c r="G307" s="262"/>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5850</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5928</v>
      </c>
      <c r="C309" s="180" t="s">
        <v>5929</v>
      </c>
      <c r="D309" s="173" t="s">
        <v>701</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760</v>
      </c>
      <c r="T309" s="177" t="s">
        <v>328</v>
      </c>
      <c r="U309" s="156">
        <v>0</v>
      </c>
      <c r="V309" s="156">
        <f>ROUND(E309*U309,2)</f>
        <v>0</v>
      </c>
      <c r="W309" s="156"/>
      <c r="X309" s="156" t="s">
        <v>507</v>
      </c>
      <c r="Y309" s="145"/>
      <c r="Z309" s="145"/>
      <c r="AA309" s="145"/>
      <c r="AB309" s="145"/>
      <c r="AC309" s="145"/>
      <c r="AD309" s="145"/>
      <c r="AE309" s="145"/>
      <c r="AF309" s="145"/>
      <c r="AG309" s="145" t="s">
        <v>508</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59" t="s">
        <v>5876</v>
      </c>
      <c r="D310" s="260"/>
      <c r="E310" s="260"/>
      <c r="F310" s="260"/>
      <c r="G310" s="260"/>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87">
        <v>203</v>
      </c>
      <c r="B311" s="188" t="s">
        <v>5930</v>
      </c>
      <c r="C311" s="198" t="s">
        <v>5931</v>
      </c>
      <c r="D311" s="189" t="s">
        <v>701</v>
      </c>
      <c r="E311" s="190">
        <v>2</v>
      </c>
      <c r="F311" s="191"/>
      <c r="G311" s="192">
        <f>ROUND(E311*F311,2)</f>
        <v>0</v>
      </c>
      <c r="H311" s="191"/>
      <c r="I311" s="192">
        <f>ROUND(E311*H311,2)</f>
        <v>0</v>
      </c>
      <c r="J311" s="191"/>
      <c r="K311" s="192">
        <f>ROUND(E311*J311,2)</f>
        <v>0</v>
      </c>
      <c r="L311" s="192">
        <v>15</v>
      </c>
      <c r="M311" s="192">
        <f>G311*(1+L311/100)</f>
        <v>0</v>
      </c>
      <c r="N311" s="190">
        <v>0</v>
      </c>
      <c r="O311" s="190">
        <f>ROUND(E311*N311,2)</f>
        <v>0</v>
      </c>
      <c r="P311" s="190">
        <v>0</v>
      </c>
      <c r="Q311" s="190">
        <f>ROUND(E311*P311,2)</f>
        <v>0</v>
      </c>
      <c r="R311" s="192"/>
      <c r="S311" s="192" t="s">
        <v>760</v>
      </c>
      <c r="T311" s="193" t="s">
        <v>328</v>
      </c>
      <c r="U311" s="156">
        <v>0</v>
      </c>
      <c r="V311" s="156">
        <f>ROUND(E311*U311,2)</f>
        <v>0</v>
      </c>
      <c r="W311" s="156"/>
      <c r="X311" s="156" t="s">
        <v>507</v>
      </c>
      <c r="Y311" s="145"/>
      <c r="Z311" s="145"/>
      <c r="AA311" s="145"/>
      <c r="AB311" s="145"/>
      <c r="AC311" s="145"/>
      <c r="AD311" s="145"/>
      <c r="AE311" s="145"/>
      <c r="AF311" s="145"/>
      <c r="AG311" s="145" t="s">
        <v>508</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5932</v>
      </c>
      <c r="C312" s="180" t="s">
        <v>5933</v>
      </c>
      <c r="D312" s="173" t="s">
        <v>701</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760</v>
      </c>
      <c r="T312" s="177" t="s">
        <v>328</v>
      </c>
      <c r="U312" s="156">
        <v>0</v>
      </c>
      <c r="V312" s="156">
        <f>ROUND(E312*U312,2)</f>
        <v>0</v>
      </c>
      <c r="W312" s="156"/>
      <c r="X312" s="156" t="s">
        <v>507</v>
      </c>
      <c r="Y312" s="145"/>
      <c r="Z312" s="145"/>
      <c r="AA312" s="145"/>
      <c r="AB312" s="145"/>
      <c r="AC312" s="145"/>
      <c r="AD312" s="145"/>
      <c r="AE312" s="145"/>
      <c r="AF312" s="145"/>
      <c r="AG312" s="145" t="s">
        <v>508</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59" t="s">
        <v>5934</v>
      </c>
      <c r="D313" s="260"/>
      <c r="E313" s="260"/>
      <c r="F313" s="260"/>
      <c r="G313" s="260"/>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5935</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61" t="s">
        <v>5858</v>
      </c>
      <c r="D315" s="262"/>
      <c r="E315" s="262"/>
      <c r="F315" s="262"/>
      <c r="G315" s="262"/>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5936</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61" t="s">
        <v>5937</v>
      </c>
      <c r="D317" s="262"/>
      <c r="E317" s="262"/>
      <c r="F317" s="262"/>
      <c r="G317" s="262"/>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87">
        <v>205</v>
      </c>
      <c r="B318" s="188" t="s">
        <v>5938</v>
      </c>
      <c r="C318" s="198" t="s">
        <v>5939</v>
      </c>
      <c r="D318" s="189" t="s">
        <v>701</v>
      </c>
      <c r="E318" s="190">
        <v>11</v>
      </c>
      <c r="F318" s="191"/>
      <c r="G318" s="192">
        <f>ROUND(E318*F318,2)</f>
        <v>0</v>
      </c>
      <c r="H318" s="191"/>
      <c r="I318" s="192">
        <f>ROUND(E318*H318,2)</f>
        <v>0</v>
      </c>
      <c r="J318" s="191"/>
      <c r="K318" s="192">
        <f>ROUND(E318*J318,2)</f>
        <v>0</v>
      </c>
      <c r="L318" s="192">
        <v>15</v>
      </c>
      <c r="M318" s="192">
        <f>G318*(1+L318/100)</f>
        <v>0</v>
      </c>
      <c r="N318" s="190">
        <v>0</v>
      </c>
      <c r="O318" s="190">
        <f>ROUND(E318*N318,2)</f>
        <v>0</v>
      </c>
      <c r="P318" s="190">
        <v>0</v>
      </c>
      <c r="Q318" s="190">
        <f>ROUND(E318*P318,2)</f>
        <v>0</v>
      </c>
      <c r="R318" s="192"/>
      <c r="S318" s="192" t="s">
        <v>760</v>
      </c>
      <c r="T318" s="193" t="s">
        <v>328</v>
      </c>
      <c r="U318" s="156">
        <v>0</v>
      </c>
      <c r="V318" s="156">
        <f>ROUND(E318*U318,2)</f>
        <v>0</v>
      </c>
      <c r="W318" s="156"/>
      <c r="X318" s="156" t="s">
        <v>507</v>
      </c>
      <c r="Y318" s="145"/>
      <c r="Z318" s="145"/>
      <c r="AA318" s="145"/>
      <c r="AB318" s="145"/>
      <c r="AC318" s="145"/>
      <c r="AD318" s="145"/>
      <c r="AE318" s="145"/>
      <c r="AF318" s="145"/>
      <c r="AG318" s="145" t="s">
        <v>508</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5940</v>
      </c>
      <c r="C319" s="180" t="s">
        <v>5941</v>
      </c>
      <c r="D319" s="173" t="s">
        <v>701</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760</v>
      </c>
      <c r="T319" s="177" t="s">
        <v>328</v>
      </c>
      <c r="U319" s="156">
        <v>0</v>
      </c>
      <c r="V319" s="156">
        <f>ROUND(E319*U319,2)</f>
        <v>0</v>
      </c>
      <c r="W319" s="156"/>
      <c r="X319" s="156" t="s">
        <v>507</v>
      </c>
      <c r="Y319" s="145"/>
      <c r="Z319" s="145"/>
      <c r="AA319" s="145"/>
      <c r="AB319" s="145"/>
      <c r="AC319" s="145"/>
      <c r="AD319" s="145"/>
      <c r="AE319" s="145"/>
      <c r="AF319" s="145"/>
      <c r="AG319" s="145" t="s">
        <v>508</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59" t="s">
        <v>5942</v>
      </c>
      <c r="D320" s="260"/>
      <c r="E320" s="260"/>
      <c r="F320" s="260"/>
      <c r="G320" s="260"/>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61" t="s">
        <v>5935</v>
      </c>
      <c r="D321" s="262"/>
      <c r="E321" s="262"/>
      <c r="F321" s="262"/>
      <c r="G321" s="262"/>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61" t="s">
        <v>5858</v>
      </c>
      <c r="D322" s="262"/>
      <c r="E322" s="262"/>
      <c r="F322" s="262"/>
      <c r="G322" s="262"/>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61" t="s">
        <v>5943</v>
      </c>
      <c r="D323" s="262"/>
      <c r="E323" s="262"/>
      <c r="F323" s="262"/>
      <c r="G323" s="262"/>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61" t="s">
        <v>5944</v>
      </c>
      <c r="D324" s="262"/>
      <c r="E324" s="262"/>
      <c r="F324" s="262"/>
      <c r="G324" s="262"/>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87">
        <v>207</v>
      </c>
      <c r="B325" s="188" t="s">
        <v>5945</v>
      </c>
      <c r="C325" s="198" t="s">
        <v>5946</v>
      </c>
      <c r="D325" s="189" t="s">
        <v>701</v>
      </c>
      <c r="E325" s="190">
        <v>9</v>
      </c>
      <c r="F325" s="191"/>
      <c r="G325" s="192">
        <f>ROUND(E325*F325,2)</f>
        <v>0</v>
      </c>
      <c r="H325" s="191"/>
      <c r="I325" s="192">
        <f>ROUND(E325*H325,2)</f>
        <v>0</v>
      </c>
      <c r="J325" s="191"/>
      <c r="K325" s="192">
        <f>ROUND(E325*J325,2)</f>
        <v>0</v>
      </c>
      <c r="L325" s="192">
        <v>15</v>
      </c>
      <c r="M325" s="192">
        <f>G325*(1+L325/100)</f>
        <v>0</v>
      </c>
      <c r="N325" s="190">
        <v>0</v>
      </c>
      <c r="O325" s="190">
        <f>ROUND(E325*N325,2)</f>
        <v>0</v>
      </c>
      <c r="P325" s="190">
        <v>0</v>
      </c>
      <c r="Q325" s="190">
        <f>ROUND(E325*P325,2)</f>
        <v>0</v>
      </c>
      <c r="R325" s="192"/>
      <c r="S325" s="192" t="s">
        <v>760</v>
      </c>
      <c r="T325" s="193" t="s">
        <v>328</v>
      </c>
      <c r="U325" s="156">
        <v>0</v>
      </c>
      <c r="V325" s="156">
        <f>ROUND(E325*U325,2)</f>
        <v>0</v>
      </c>
      <c r="W325" s="156"/>
      <c r="X325" s="156" t="s">
        <v>507</v>
      </c>
      <c r="Y325" s="145"/>
      <c r="Z325" s="145"/>
      <c r="AA325" s="145"/>
      <c r="AB325" s="145"/>
      <c r="AC325" s="145"/>
      <c r="AD325" s="145"/>
      <c r="AE325" s="145"/>
      <c r="AF325" s="145"/>
      <c r="AG325" s="145" t="s">
        <v>508</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5947</v>
      </c>
      <c r="C326" s="180" t="s">
        <v>5948</v>
      </c>
      <c r="D326" s="173" t="s">
        <v>701</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760</v>
      </c>
      <c r="T326" s="177" t="s">
        <v>328</v>
      </c>
      <c r="U326" s="156">
        <v>0</v>
      </c>
      <c r="V326" s="156">
        <f>ROUND(E326*U326,2)</f>
        <v>0</v>
      </c>
      <c r="W326" s="156"/>
      <c r="X326" s="156" t="s">
        <v>507</v>
      </c>
      <c r="Y326" s="145"/>
      <c r="Z326" s="145"/>
      <c r="AA326" s="145"/>
      <c r="AB326" s="145"/>
      <c r="AC326" s="145"/>
      <c r="AD326" s="145"/>
      <c r="AE326" s="145"/>
      <c r="AF326" s="145"/>
      <c r="AG326" s="145" t="s">
        <v>508</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59" t="s">
        <v>5949</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61" t="s">
        <v>5950</v>
      </c>
      <c r="D328" s="262"/>
      <c r="E328" s="262"/>
      <c r="F328" s="262"/>
      <c r="G328" s="262"/>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61" t="s">
        <v>5951</v>
      </c>
      <c r="D329" s="262"/>
      <c r="E329" s="262"/>
      <c r="F329" s="262"/>
      <c r="G329" s="262"/>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61" t="s">
        <v>5952</v>
      </c>
      <c r="D330" s="262"/>
      <c r="E330" s="262"/>
      <c r="F330" s="262"/>
      <c r="G330" s="262"/>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87">
        <v>209</v>
      </c>
      <c r="B331" s="188" t="s">
        <v>5953</v>
      </c>
      <c r="C331" s="198" t="s">
        <v>5954</v>
      </c>
      <c r="D331" s="189" t="s">
        <v>701</v>
      </c>
      <c r="E331" s="190">
        <v>8</v>
      </c>
      <c r="F331" s="191"/>
      <c r="G331" s="192">
        <f>ROUND(E331*F331,2)</f>
        <v>0</v>
      </c>
      <c r="H331" s="191"/>
      <c r="I331" s="192">
        <f>ROUND(E331*H331,2)</f>
        <v>0</v>
      </c>
      <c r="J331" s="191"/>
      <c r="K331" s="192">
        <f>ROUND(E331*J331,2)</f>
        <v>0</v>
      </c>
      <c r="L331" s="192">
        <v>15</v>
      </c>
      <c r="M331" s="192">
        <f>G331*(1+L331/100)</f>
        <v>0</v>
      </c>
      <c r="N331" s="190">
        <v>0</v>
      </c>
      <c r="O331" s="190">
        <f>ROUND(E331*N331,2)</f>
        <v>0</v>
      </c>
      <c r="P331" s="190">
        <v>0</v>
      </c>
      <c r="Q331" s="190">
        <f>ROUND(E331*P331,2)</f>
        <v>0</v>
      </c>
      <c r="R331" s="192"/>
      <c r="S331" s="192" t="s">
        <v>760</v>
      </c>
      <c r="T331" s="193" t="s">
        <v>328</v>
      </c>
      <c r="U331" s="156">
        <v>0</v>
      </c>
      <c r="V331" s="156">
        <f>ROUND(E331*U331,2)</f>
        <v>0</v>
      </c>
      <c r="W331" s="156"/>
      <c r="X331" s="156" t="s">
        <v>507</v>
      </c>
      <c r="Y331" s="145"/>
      <c r="Z331" s="145"/>
      <c r="AA331" s="145"/>
      <c r="AB331" s="145"/>
      <c r="AC331" s="145"/>
      <c r="AD331" s="145"/>
      <c r="AE331" s="145"/>
      <c r="AF331" s="145"/>
      <c r="AG331" s="145" t="s">
        <v>508</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87">
        <v>210</v>
      </c>
      <c r="B332" s="188" t="s">
        <v>5955</v>
      </c>
      <c r="C332" s="198" t="s">
        <v>5956</v>
      </c>
      <c r="D332" s="189" t="s">
        <v>701</v>
      </c>
      <c r="E332" s="190">
        <v>8</v>
      </c>
      <c r="F332" s="191"/>
      <c r="G332" s="192">
        <f>ROUND(E332*F332,2)</f>
        <v>0</v>
      </c>
      <c r="H332" s="191"/>
      <c r="I332" s="192">
        <f>ROUND(E332*H332,2)</f>
        <v>0</v>
      </c>
      <c r="J332" s="191"/>
      <c r="K332" s="192">
        <f>ROUND(E332*J332,2)</f>
        <v>0</v>
      </c>
      <c r="L332" s="192">
        <v>15</v>
      </c>
      <c r="M332" s="192">
        <f>G332*(1+L332/100)</f>
        <v>0</v>
      </c>
      <c r="N332" s="190">
        <v>0</v>
      </c>
      <c r="O332" s="190">
        <f>ROUND(E332*N332,2)</f>
        <v>0</v>
      </c>
      <c r="P332" s="190">
        <v>0</v>
      </c>
      <c r="Q332" s="190">
        <f>ROUND(E332*P332,2)</f>
        <v>0</v>
      </c>
      <c r="R332" s="192"/>
      <c r="S332" s="192" t="s">
        <v>760</v>
      </c>
      <c r="T332" s="193" t="s">
        <v>328</v>
      </c>
      <c r="U332" s="156">
        <v>0</v>
      </c>
      <c r="V332" s="156">
        <f>ROUND(E332*U332,2)</f>
        <v>0</v>
      </c>
      <c r="W332" s="156"/>
      <c r="X332" s="156" t="s">
        <v>507</v>
      </c>
      <c r="Y332" s="145"/>
      <c r="Z332" s="145"/>
      <c r="AA332" s="145"/>
      <c r="AB332" s="145"/>
      <c r="AC332" s="145"/>
      <c r="AD332" s="145"/>
      <c r="AE332" s="145"/>
      <c r="AF332" s="145"/>
      <c r="AG332" s="145" t="s">
        <v>508</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87">
        <v>211</v>
      </c>
      <c r="B333" s="188" t="s">
        <v>5957</v>
      </c>
      <c r="C333" s="198" t="s">
        <v>5958</v>
      </c>
      <c r="D333" s="189" t="s">
        <v>701</v>
      </c>
      <c r="E333" s="190">
        <v>2</v>
      </c>
      <c r="F333" s="191"/>
      <c r="G333" s="192">
        <f>ROUND(E333*F333,2)</f>
        <v>0</v>
      </c>
      <c r="H333" s="191"/>
      <c r="I333" s="192">
        <f>ROUND(E333*H333,2)</f>
        <v>0</v>
      </c>
      <c r="J333" s="191"/>
      <c r="K333" s="192">
        <f>ROUND(E333*J333,2)</f>
        <v>0</v>
      </c>
      <c r="L333" s="192">
        <v>15</v>
      </c>
      <c r="M333" s="192">
        <f>G333*(1+L333/100)</f>
        <v>0</v>
      </c>
      <c r="N333" s="190">
        <v>0</v>
      </c>
      <c r="O333" s="190">
        <f>ROUND(E333*N333,2)</f>
        <v>0</v>
      </c>
      <c r="P333" s="190">
        <v>0</v>
      </c>
      <c r="Q333" s="190">
        <f>ROUND(E333*P333,2)</f>
        <v>0</v>
      </c>
      <c r="R333" s="192"/>
      <c r="S333" s="192" t="s">
        <v>760</v>
      </c>
      <c r="T333" s="193" t="s">
        <v>328</v>
      </c>
      <c r="U333" s="156">
        <v>0</v>
      </c>
      <c r="V333" s="156">
        <f>ROUND(E333*U333,2)</f>
        <v>0</v>
      </c>
      <c r="W333" s="156"/>
      <c r="X333" s="156" t="s">
        <v>507</v>
      </c>
      <c r="Y333" s="145"/>
      <c r="Z333" s="145"/>
      <c r="AA333" s="145"/>
      <c r="AB333" s="145"/>
      <c r="AC333" s="145"/>
      <c r="AD333" s="145"/>
      <c r="AE333" s="145"/>
      <c r="AF333" s="145"/>
      <c r="AG333" s="145" t="s">
        <v>508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5959</v>
      </c>
      <c r="C334" s="180" t="s">
        <v>5960</v>
      </c>
      <c r="D334" s="173" t="s">
        <v>701</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760</v>
      </c>
      <c r="T334" s="177" t="s">
        <v>328</v>
      </c>
      <c r="U334" s="156">
        <v>0</v>
      </c>
      <c r="V334" s="156">
        <f>ROUND(E334*U334,2)</f>
        <v>0</v>
      </c>
      <c r="W334" s="156"/>
      <c r="X334" s="156" t="s">
        <v>507</v>
      </c>
      <c r="Y334" s="145"/>
      <c r="Z334" s="145"/>
      <c r="AA334" s="145"/>
      <c r="AB334" s="145"/>
      <c r="AC334" s="145"/>
      <c r="AD334" s="145"/>
      <c r="AE334" s="145"/>
      <c r="AF334" s="145"/>
      <c r="AG334" s="145" t="s">
        <v>508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59" t="s">
        <v>5949</v>
      </c>
      <c r="D335" s="260"/>
      <c r="E335" s="260"/>
      <c r="F335" s="260"/>
      <c r="G335" s="260"/>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61" t="s">
        <v>5961</v>
      </c>
      <c r="D336" s="262"/>
      <c r="E336" s="262"/>
      <c r="F336" s="262"/>
      <c r="G336" s="262"/>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5962</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61" t="s">
        <v>5952</v>
      </c>
      <c r="D338" s="262"/>
      <c r="E338" s="262"/>
      <c r="F338" s="262"/>
      <c r="G338" s="262"/>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87">
        <v>213</v>
      </c>
      <c r="B339" s="188" t="s">
        <v>5963</v>
      </c>
      <c r="C339" s="198" t="s">
        <v>5964</v>
      </c>
      <c r="D339" s="189" t="s">
        <v>701</v>
      </c>
      <c r="E339" s="190">
        <v>12</v>
      </c>
      <c r="F339" s="191"/>
      <c r="G339" s="192">
        <f>ROUND(E339*F339,2)</f>
        <v>0</v>
      </c>
      <c r="H339" s="191"/>
      <c r="I339" s="192">
        <f>ROUND(E339*H339,2)</f>
        <v>0</v>
      </c>
      <c r="J339" s="191"/>
      <c r="K339" s="192">
        <f>ROUND(E339*J339,2)</f>
        <v>0</v>
      </c>
      <c r="L339" s="192">
        <v>15</v>
      </c>
      <c r="M339" s="192">
        <f>G339*(1+L339/100)</f>
        <v>0</v>
      </c>
      <c r="N339" s="190">
        <v>0</v>
      </c>
      <c r="O339" s="190">
        <f>ROUND(E339*N339,2)</f>
        <v>0</v>
      </c>
      <c r="P339" s="190">
        <v>0</v>
      </c>
      <c r="Q339" s="190">
        <f>ROUND(E339*P339,2)</f>
        <v>0</v>
      </c>
      <c r="R339" s="192"/>
      <c r="S339" s="192" t="s">
        <v>760</v>
      </c>
      <c r="T339" s="193" t="s">
        <v>328</v>
      </c>
      <c r="U339" s="156">
        <v>0</v>
      </c>
      <c r="V339" s="156">
        <f>ROUND(E339*U339,2)</f>
        <v>0</v>
      </c>
      <c r="W339" s="156"/>
      <c r="X339" s="156" t="s">
        <v>507</v>
      </c>
      <c r="Y339" s="145"/>
      <c r="Z339" s="145"/>
      <c r="AA339" s="145"/>
      <c r="AB339" s="145"/>
      <c r="AC339" s="145"/>
      <c r="AD339" s="145"/>
      <c r="AE339" s="145"/>
      <c r="AF339" s="145"/>
      <c r="AG339" s="145" t="s">
        <v>508</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87">
        <v>214</v>
      </c>
      <c r="B340" s="188" t="s">
        <v>5965</v>
      </c>
      <c r="C340" s="198" t="s">
        <v>5966</v>
      </c>
      <c r="D340" s="189" t="s">
        <v>701</v>
      </c>
      <c r="E340" s="190">
        <v>12</v>
      </c>
      <c r="F340" s="191"/>
      <c r="G340" s="192">
        <f>ROUND(E340*F340,2)</f>
        <v>0</v>
      </c>
      <c r="H340" s="191"/>
      <c r="I340" s="192">
        <f>ROUND(E340*H340,2)</f>
        <v>0</v>
      </c>
      <c r="J340" s="191"/>
      <c r="K340" s="192">
        <f>ROUND(E340*J340,2)</f>
        <v>0</v>
      </c>
      <c r="L340" s="192">
        <v>15</v>
      </c>
      <c r="M340" s="192">
        <f>G340*(1+L340/100)</f>
        <v>0</v>
      </c>
      <c r="N340" s="190">
        <v>0</v>
      </c>
      <c r="O340" s="190">
        <f>ROUND(E340*N340,2)</f>
        <v>0</v>
      </c>
      <c r="P340" s="190">
        <v>0</v>
      </c>
      <c r="Q340" s="190">
        <f>ROUND(E340*P340,2)</f>
        <v>0</v>
      </c>
      <c r="R340" s="192"/>
      <c r="S340" s="192" t="s">
        <v>760</v>
      </c>
      <c r="T340" s="193" t="s">
        <v>328</v>
      </c>
      <c r="U340" s="156">
        <v>0</v>
      </c>
      <c r="V340" s="156">
        <f>ROUND(E340*U340,2)</f>
        <v>0</v>
      </c>
      <c r="W340" s="156"/>
      <c r="X340" s="156" t="s">
        <v>507</v>
      </c>
      <c r="Y340" s="145"/>
      <c r="Z340" s="145"/>
      <c r="AA340" s="145"/>
      <c r="AB340" s="145"/>
      <c r="AC340" s="145"/>
      <c r="AD340" s="145"/>
      <c r="AE340" s="145"/>
      <c r="AF340" s="145"/>
      <c r="AG340" s="145" t="s">
        <v>508</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87">
        <v>215</v>
      </c>
      <c r="B341" s="188" t="s">
        <v>5967</v>
      </c>
      <c r="C341" s="198" t="s">
        <v>5968</v>
      </c>
      <c r="D341" s="189" t="s">
        <v>701</v>
      </c>
      <c r="E341" s="190">
        <v>4</v>
      </c>
      <c r="F341" s="191"/>
      <c r="G341" s="192">
        <f>ROUND(E341*F341,2)</f>
        <v>0</v>
      </c>
      <c r="H341" s="191"/>
      <c r="I341" s="192">
        <f>ROUND(E341*H341,2)</f>
        <v>0</v>
      </c>
      <c r="J341" s="191"/>
      <c r="K341" s="192">
        <f>ROUND(E341*J341,2)</f>
        <v>0</v>
      </c>
      <c r="L341" s="192">
        <v>15</v>
      </c>
      <c r="M341" s="192">
        <f>G341*(1+L341/100)</f>
        <v>0</v>
      </c>
      <c r="N341" s="190">
        <v>0</v>
      </c>
      <c r="O341" s="190">
        <f>ROUND(E341*N341,2)</f>
        <v>0</v>
      </c>
      <c r="P341" s="190">
        <v>0</v>
      </c>
      <c r="Q341" s="190">
        <f>ROUND(E341*P341,2)</f>
        <v>0</v>
      </c>
      <c r="R341" s="192"/>
      <c r="S341" s="192" t="s">
        <v>760</v>
      </c>
      <c r="T341" s="193" t="s">
        <v>328</v>
      </c>
      <c r="U341" s="156">
        <v>0</v>
      </c>
      <c r="V341" s="156">
        <f>ROUND(E341*U341,2)</f>
        <v>0</v>
      </c>
      <c r="W341" s="156"/>
      <c r="X341" s="156" t="s">
        <v>507</v>
      </c>
      <c r="Y341" s="145"/>
      <c r="Z341" s="145"/>
      <c r="AA341" s="145"/>
      <c r="AB341" s="145"/>
      <c r="AC341" s="145"/>
      <c r="AD341" s="145"/>
      <c r="AE341" s="145"/>
      <c r="AF341" s="145"/>
      <c r="AG341" s="145" t="s">
        <v>508</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5969</v>
      </c>
      <c r="C342" s="180" t="s">
        <v>5970</v>
      </c>
      <c r="D342" s="173" t="s">
        <v>701</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760</v>
      </c>
      <c r="T342" s="177" t="s">
        <v>328</v>
      </c>
      <c r="U342" s="156">
        <v>0</v>
      </c>
      <c r="V342" s="156">
        <f>ROUND(E342*U342,2)</f>
        <v>0</v>
      </c>
      <c r="W342" s="156"/>
      <c r="X342" s="156" t="s">
        <v>507</v>
      </c>
      <c r="Y342" s="145"/>
      <c r="Z342" s="145"/>
      <c r="AA342" s="145"/>
      <c r="AB342" s="145"/>
      <c r="AC342" s="145"/>
      <c r="AD342" s="145"/>
      <c r="AE342" s="145"/>
      <c r="AF342" s="145"/>
      <c r="AG342" s="145" t="s">
        <v>508</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59" t="s">
        <v>5971</v>
      </c>
      <c r="D343" s="260"/>
      <c r="E343" s="260"/>
      <c r="F343" s="260"/>
      <c r="G343" s="260"/>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5972</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61" t="s">
        <v>5952</v>
      </c>
      <c r="D345" s="262"/>
      <c r="E345" s="262"/>
      <c r="F345" s="262"/>
      <c r="G345" s="262"/>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5973</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61" t="s">
        <v>5974</v>
      </c>
      <c r="D347" s="262"/>
      <c r="E347" s="262"/>
      <c r="F347" s="262"/>
      <c r="G347" s="262"/>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87">
        <v>217</v>
      </c>
      <c r="B348" s="188" t="s">
        <v>5975</v>
      </c>
      <c r="C348" s="198" t="s">
        <v>5976</v>
      </c>
      <c r="D348" s="189" t="s">
        <v>701</v>
      </c>
      <c r="E348" s="190">
        <v>1</v>
      </c>
      <c r="F348" s="191"/>
      <c r="G348" s="192">
        <f>ROUND(E348*F348,2)</f>
        <v>0</v>
      </c>
      <c r="H348" s="191"/>
      <c r="I348" s="192">
        <f>ROUND(E348*H348,2)</f>
        <v>0</v>
      </c>
      <c r="J348" s="191"/>
      <c r="K348" s="192">
        <f>ROUND(E348*J348,2)</f>
        <v>0</v>
      </c>
      <c r="L348" s="192">
        <v>15</v>
      </c>
      <c r="M348" s="192">
        <f>G348*(1+L348/100)</f>
        <v>0</v>
      </c>
      <c r="N348" s="190">
        <v>0</v>
      </c>
      <c r="O348" s="190">
        <f>ROUND(E348*N348,2)</f>
        <v>0</v>
      </c>
      <c r="P348" s="190">
        <v>0</v>
      </c>
      <c r="Q348" s="190">
        <f>ROUND(E348*P348,2)</f>
        <v>0</v>
      </c>
      <c r="R348" s="192"/>
      <c r="S348" s="192" t="s">
        <v>760</v>
      </c>
      <c r="T348" s="193" t="s">
        <v>328</v>
      </c>
      <c r="U348" s="156">
        <v>0</v>
      </c>
      <c r="V348" s="156">
        <f>ROUND(E348*U348,2)</f>
        <v>0</v>
      </c>
      <c r="W348" s="156"/>
      <c r="X348" s="156" t="s">
        <v>507</v>
      </c>
      <c r="Y348" s="145"/>
      <c r="Z348" s="145"/>
      <c r="AA348" s="145"/>
      <c r="AB348" s="145"/>
      <c r="AC348" s="145"/>
      <c r="AD348" s="145"/>
      <c r="AE348" s="145"/>
      <c r="AF348" s="145"/>
      <c r="AG348" s="145" t="s">
        <v>508</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5977</v>
      </c>
      <c r="C349" s="180" t="s">
        <v>5978</v>
      </c>
      <c r="D349" s="173" t="s">
        <v>701</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760</v>
      </c>
      <c r="T349" s="177" t="s">
        <v>328</v>
      </c>
      <c r="U349" s="156">
        <v>0</v>
      </c>
      <c r="V349" s="156">
        <f>ROUND(E349*U349,2)</f>
        <v>0</v>
      </c>
      <c r="W349" s="156"/>
      <c r="X349" s="156" t="s">
        <v>507</v>
      </c>
      <c r="Y349" s="145"/>
      <c r="Z349" s="145"/>
      <c r="AA349" s="145"/>
      <c r="AB349" s="145"/>
      <c r="AC349" s="145"/>
      <c r="AD349" s="145"/>
      <c r="AE349" s="145"/>
      <c r="AF349" s="145"/>
      <c r="AG349" s="145" t="s">
        <v>508</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59" t="s">
        <v>5979</v>
      </c>
      <c r="D350" s="260"/>
      <c r="E350" s="260"/>
      <c r="F350" s="260"/>
      <c r="G350" s="260"/>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61" t="s">
        <v>5980</v>
      </c>
      <c r="D351" s="262"/>
      <c r="E351" s="262"/>
      <c r="F351" s="262"/>
      <c r="G351" s="262"/>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61" t="s">
        <v>5981</v>
      </c>
      <c r="D352" s="262"/>
      <c r="E352" s="262"/>
      <c r="F352" s="262"/>
      <c r="G352" s="262"/>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5982</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61" t="s">
        <v>5983</v>
      </c>
      <c r="D354" s="262"/>
      <c r="E354" s="262"/>
      <c r="F354" s="262"/>
      <c r="G354" s="262"/>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61" t="s">
        <v>5974</v>
      </c>
      <c r="D355" s="262"/>
      <c r="E355" s="262"/>
      <c r="F355" s="262"/>
      <c r="G355" s="262"/>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87">
        <v>219</v>
      </c>
      <c r="B356" s="188" t="s">
        <v>5984</v>
      </c>
      <c r="C356" s="198" t="s">
        <v>5985</v>
      </c>
      <c r="D356" s="189" t="s">
        <v>701</v>
      </c>
      <c r="E356" s="190">
        <v>9</v>
      </c>
      <c r="F356" s="191"/>
      <c r="G356" s="192">
        <f>ROUND(E356*F356,2)</f>
        <v>0</v>
      </c>
      <c r="H356" s="191"/>
      <c r="I356" s="192">
        <f>ROUND(E356*H356,2)</f>
        <v>0</v>
      </c>
      <c r="J356" s="191"/>
      <c r="K356" s="192">
        <f>ROUND(E356*J356,2)</f>
        <v>0</v>
      </c>
      <c r="L356" s="192">
        <v>15</v>
      </c>
      <c r="M356" s="192">
        <f>G356*(1+L356/100)</f>
        <v>0</v>
      </c>
      <c r="N356" s="190">
        <v>0</v>
      </c>
      <c r="O356" s="190">
        <f>ROUND(E356*N356,2)</f>
        <v>0</v>
      </c>
      <c r="P356" s="190">
        <v>0</v>
      </c>
      <c r="Q356" s="190">
        <f>ROUND(E356*P356,2)</f>
        <v>0</v>
      </c>
      <c r="R356" s="192"/>
      <c r="S356" s="192" t="s">
        <v>760</v>
      </c>
      <c r="T356" s="193" t="s">
        <v>328</v>
      </c>
      <c r="U356" s="156">
        <v>0</v>
      </c>
      <c r="V356" s="156">
        <f>ROUND(E356*U356,2)</f>
        <v>0</v>
      </c>
      <c r="W356" s="156"/>
      <c r="X356" s="156" t="s">
        <v>507</v>
      </c>
      <c r="Y356" s="145"/>
      <c r="Z356" s="145"/>
      <c r="AA356" s="145"/>
      <c r="AB356" s="145"/>
      <c r="AC356" s="145"/>
      <c r="AD356" s="145"/>
      <c r="AE356" s="145"/>
      <c r="AF356" s="145"/>
      <c r="AG356" s="145" t="s">
        <v>508</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5986</v>
      </c>
      <c r="C357" s="180" t="s">
        <v>5987</v>
      </c>
      <c r="D357" s="173" t="s">
        <v>701</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760</v>
      </c>
      <c r="T357" s="177" t="s">
        <v>328</v>
      </c>
      <c r="U357" s="156">
        <v>0</v>
      </c>
      <c r="V357" s="156">
        <f>ROUND(E357*U357,2)</f>
        <v>0</v>
      </c>
      <c r="W357" s="156"/>
      <c r="X357" s="156" t="s">
        <v>507</v>
      </c>
      <c r="Y357" s="145"/>
      <c r="Z357" s="145"/>
      <c r="AA357" s="145"/>
      <c r="AB357" s="145"/>
      <c r="AC357" s="145"/>
      <c r="AD357" s="145"/>
      <c r="AE357" s="145"/>
      <c r="AF357" s="145"/>
      <c r="AG357" s="145" t="s">
        <v>508</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59" t="s">
        <v>5979</v>
      </c>
      <c r="D358" s="260"/>
      <c r="E358" s="260"/>
      <c r="F358" s="260"/>
      <c r="G358" s="260"/>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61" t="s">
        <v>5980</v>
      </c>
      <c r="D359" s="262"/>
      <c r="E359" s="262"/>
      <c r="F359" s="262"/>
      <c r="G359" s="262"/>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61" t="s">
        <v>5988</v>
      </c>
      <c r="D360" s="262"/>
      <c r="E360" s="262"/>
      <c r="F360" s="262"/>
      <c r="G360" s="262"/>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61" t="s">
        <v>5989</v>
      </c>
      <c r="D361" s="262"/>
      <c r="E361" s="262"/>
      <c r="F361" s="262"/>
      <c r="G361" s="262"/>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61" t="s">
        <v>5990</v>
      </c>
      <c r="D362" s="262"/>
      <c r="E362" s="262"/>
      <c r="F362" s="262"/>
      <c r="G362" s="262"/>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61" t="s">
        <v>5974</v>
      </c>
      <c r="D363" s="262"/>
      <c r="E363" s="262"/>
      <c r="F363" s="262"/>
      <c r="G363" s="262"/>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87">
        <v>221</v>
      </c>
      <c r="B364" s="188" t="s">
        <v>5991</v>
      </c>
      <c r="C364" s="198" t="s">
        <v>5992</v>
      </c>
      <c r="D364" s="189" t="s">
        <v>701</v>
      </c>
      <c r="E364" s="190">
        <v>20</v>
      </c>
      <c r="F364" s="191"/>
      <c r="G364" s="192">
        <f>ROUND(E364*F364,2)</f>
        <v>0</v>
      </c>
      <c r="H364" s="191"/>
      <c r="I364" s="192">
        <f>ROUND(E364*H364,2)</f>
        <v>0</v>
      </c>
      <c r="J364" s="191"/>
      <c r="K364" s="192">
        <f>ROUND(E364*J364,2)</f>
        <v>0</v>
      </c>
      <c r="L364" s="192">
        <v>15</v>
      </c>
      <c r="M364" s="192">
        <f>G364*(1+L364/100)</f>
        <v>0</v>
      </c>
      <c r="N364" s="190">
        <v>0</v>
      </c>
      <c r="O364" s="190">
        <f>ROUND(E364*N364,2)</f>
        <v>0</v>
      </c>
      <c r="P364" s="190">
        <v>0</v>
      </c>
      <c r="Q364" s="190">
        <f>ROUND(E364*P364,2)</f>
        <v>0</v>
      </c>
      <c r="R364" s="192"/>
      <c r="S364" s="192" t="s">
        <v>760</v>
      </c>
      <c r="T364" s="193" t="s">
        <v>328</v>
      </c>
      <c r="U364" s="156">
        <v>0</v>
      </c>
      <c r="V364" s="156">
        <f>ROUND(E364*U364,2)</f>
        <v>0</v>
      </c>
      <c r="W364" s="156"/>
      <c r="X364" s="156" t="s">
        <v>507</v>
      </c>
      <c r="Y364" s="145"/>
      <c r="Z364" s="145"/>
      <c r="AA364" s="145"/>
      <c r="AB364" s="145"/>
      <c r="AC364" s="145"/>
      <c r="AD364" s="145"/>
      <c r="AE364" s="145"/>
      <c r="AF364" s="145"/>
      <c r="AG364" s="145" t="s">
        <v>508</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5993</v>
      </c>
      <c r="C365" s="180" t="s">
        <v>5994</v>
      </c>
      <c r="D365" s="173" t="s">
        <v>701</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760</v>
      </c>
      <c r="T365" s="177" t="s">
        <v>328</v>
      </c>
      <c r="U365" s="156">
        <v>0</v>
      </c>
      <c r="V365" s="156">
        <f>ROUND(E365*U365,2)</f>
        <v>0</v>
      </c>
      <c r="W365" s="156"/>
      <c r="X365" s="156" t="s">
        <v>507</v>
      </c>
      <c r="Y365" s="145"/>
      <c r="Z365" s="145"/>
      <c r="AA365" s="145"/>
      <c r="AB365" s="145"/>
      <c r="AC365" s="145"/>
      <c r="AD365" s="145"/>
      <c r="AE365" s="145"/>
      <c r="AF365" s="145"/>
      <c r="AG365" s="145" t="s">
        <v>508</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59" t="s">
        <v>5995</v>
      </c>
      <c r="D366" s="260"/>
      <c r="E366" s="260"/>
      <c r="F366" s="260"/>
      <c r="G366" s="260"/>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61" t="s">
        <v>5996</v>
      </c>
      <c r="D367" s="262"/>
      <c r="E367" s="262"/>
      <c r="F367" s="262"/>
      <c r="G367" s="262"/>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61" t="s">
        <v>5841</v>
      </c>
      <c r="D368" s="262"/>
      <c r="E368" s="262"/>
      <c r="F368" s="262"/>
      <c r="G368" s="262"/>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61" t="s">
        <v>5997</v>
      </c>
      <c r="D369" s="262"/>
      <c r="E369" s="262"/>
      <c r="F369" s="262"/>
      <c r="G369" s="262"/>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61" t="s">
        <v>5998</v>
      </c>
      <c r="D370" s="262"/>
      <c r="E370" s="262"/>
      <c r="F370" s="262"/>
      <c r="G370" s="262"/>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61" t="s">
        <v>5999</v>
      </c>
      <c r="D371" s="262"/>
      <c r="E371" s="262"/>
      <c r="F371" s="262"/>
      <c r="G371" s="262"/>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61" t="s">
        <v>6000</v>
      </c>
      <c r="D372" s="262"/>
      <c r="E372" s="262"/>
      <c r="F372" s="262"/>
      <c r="G372" s="262"/>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5974</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223</v>
      </c>
      <c r="B374" s="188" t="s">
        <v>6001</v>
      </c>
      <c r="C374" s="198" t="s">
        <v>6002</v>
      </c>
      <c r="D374" s="189" t="s">
        <v>701</v>
      </c>
      <c r="E374" s="190">
        <v>18</v>
      </c>
      <c r="F374" s="191"/>
      <c r="G374" s="192">
        <f>ROUND(E374*F374,2)</f>
        <v>0</v>
      </c>
      <c r="H374" s="191"/>
      <c r="I374" s="192">
        <f>ROUND(E374*H374,2)</f>
        <v>0</v>
      </c>
      <c r="J374" s="191"/>
      <c r="K374" s="192">
        <f>ROUND(E374*J374,2)</f>
        <v>0</v>
      </c>
      <c r="L374" s="192">
        <v>15</v>
      </c>
      <c r="M374" s="192">
        <f>G374*(1+L374/100)</f>
        <v>0</v>
      </c>
      <c r="N374" s="190">
        <v>0</v>
      </c>
      <c r="O374" s="190">
        <f>ROUND(E374*N374,2)</f>
        <v>0</v>
      </c>
      <c r="P374" s="190">
        <v>0</v>
      </c>
      <c r="Q374" s="190">
        <f>ROUND(E374*P374,2)</f>
        <v>0</v>
      </c>
      <c r="R374" s="192"/>
      <c r="S374" s="192" t="s">
        <v>760</v>
      </c>
      <c r="T374" s="193" t="s">
        <v>328</v>
      </c>
      <c r="U374" s="156">
        <v>0</v>
      </c>
      <c r="V374" s="156">
        <f>ROUND(E374*U374,2)</f>
        <v>0</v>
      </c>
      <c r="W374" s="156"/>
      <c r="X374" s="156" t="s">
        <v>507</v>
      </c>
      <c r="Y374" s="145"/>
      <c r="Z374" s="145"/>
      <c r="AA374" s="145"/>
      <c r="AB374" s="145"/>
      <c r="AC374" s="145"/>
      <c r="AD374" s="145"/>
      <c r="AE374" s="145"/>
      <c r="AF374" s="145"/>
      <c r="AG374" s="145" t="s">
        <v>508</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6003</v>
      </c>
      <c r="C375" s="180" t="s">
        <v>6004</v>
      </c>
      <c r="D375" s="173" t="s">
        <v>701</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760</v>
      </c>
      <c r="T375" s="177" t="s">
        <v>328</v>
      </c>
      <c r="U375" s="156">
        <v>0</v>
      </c>
      <c r="V375" s="156">
        <f>ROUND(E375*U375,2)</f>
        <v>0</v>
      </c>
      <c r="W375" s="156"/>
      <c r="X375" s="156" t="s">
        <v>507</v>
      </c>
      <c r="Y375" s="145"/>
      <c r="Z375" s="145"/>
      <c r="AA375" s="145"/>
      <c r="AB375" s="145"/>
      <c r="AC375" s="145"/>
      <c r="AD375" s="145"/>
      <c r="AE375" s="145"/>
      <c r="AF375" s="145"/>
      <c r="AG375" s="145" t="s">
        <v>508</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59" t="s">
        <v>6005</v>
      </c>
      <c r="D376" s="260"/>
      <c r="E376" s="260"/>
      <c r="F376" s="260"/>
      <c r="G376" s="260"/>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61" t="s">
        <v>5972</v>
      </c>
      <c r="D377" s="262"/>
      <c r="E377" s="262"/>
      <c r="F377" s="262"/>
      <c r="G377" s="262"/>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61" t="s">
        <v>6006</v>
      </c>
      <c r="D378" s="262"/>
      <c r="E378" s="262"/>
      <c r="F378" s="262"/>
      <c r="G378" s="262"/>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61" t="s">
        <v>6007</v>
      </c>
      <c r="D379" s="262"/>
      <c r="E379" s="262"/>
      <c r="F379" s="262"/>
      <c r="G379" s="262"/>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61" t="s">
        <v>5974</v>
      </c>
      <c r="D380" s="262"/>
      <c r="E380" s="262"/>
      <c r="F380" s="262"/>
      <c r="G380" s="262"/>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87">
        <v>225</v>
      </c>
      <c r="B381" s="188" t="s">
        <v>6008</v>
      </c>
      <c r="C381" s="198" t="s">
        <v>6009</v>
      </c>
      <c r="D381" s="189" t="s">
        <v>701</v>
      </c>
      <c r="E381" s="190">
        <v>24</v>
      </c>
      <c r="F381" s="191"/>
      <c r="G381" s="192">
        <f>ROUND(E381*F381,2)</f>
        <v>0</v>
      </c>
      <c r="H381" s="191"/>
      <c r="I381" s="192">
        <f>ROUND(E381*H381,2)</f>
        <v>0</v>
      </c>
      <c r="J381" s="191"/>
      <c r="K381" s="192">
        <f>ROUND(E381*J381,2)</f>
        <v>0</v>
      </c>
      <c r="L381" s="192">
        <v>15</v>
      </c>
      <c r="M381" s="192">
        <f>G381*(1+L381/100)</f>
        <v>0</v>
      </c>
      <c r="N381" s="190">
        <v>0</v>
      </c>
      <c r="O381" s="190">
        <f>ROUND(E381*N381,2)</f>
        <v>0</v>
      </c>
      <c r="P381" s="190">
        <v>0</v>
      </c>
      <c r="Q381" s="190">
        <f>ROUND(E381*P381,2)</f>
        <v>0</v>
      </c>
      <c r="R381" s="192"/>
      <c r="S381" s="192" t="s">
        <v>760</v>
      </c>
      <c r="T381" s="193" t="s">
        <v>328</v>
      </c>
      <c r="U381" s="156">
        <v>0</v>
      </c>
      <c r="V381" s="156">
        <f>ROUND(E381*U381,2)</f>
        <v>0</v>
      </c>
      <c r="W381" s="156"/>
      <c r="X381" s="156" t="s">
        <v>507</v>
      </c>
      <c r="Y381" s="145"/>
      <c r="Z381" s="145"/>
      <c r="AA381" s="145"/>
      <c r="AB381" s="145"/>
      <c r="AC381" s="145"/>
      <c r="AD381" s="145"/>
      <c r="AE381" s="145"/>
      <c r="AF381" s="145"/>
      <c r="AG381" s="145" t="s">
        <v>508</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6010</v>
      </c>
      <c r="C382" s="180" t="s">
        <v>6011</v>
      </c>
      <c r="D382" s="173" t="s">
        <v>701</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760</v>
      </c>
      <c r="T382" s="177" t="s">
        <v>328</v>
      </c>
      <c r="U382" s="156">
        <v>0</v>
      </c>
      <c r="V382" s="156">
        <f>ROUND(E382*U382,2)</f>
        <v>0</v>
      </c>
      <c r="W382" s="156"/>
      <c r="X382" s="156" t="s">
        <v>507</v>
      </c>
      <c r="Y382" s="145"/>
      <c r="Z382" s="145"/>
      <c r="AA382" s="145"/>
      <c r="AB382" s="145"/>
      <c r="AC382" s="145"/>
      <c r="AD382" s="145"/>
      <c r="AE382" s="145"/>
      <c r="AF382" s="145"/>
      <c r="AG382" s="145" t="s">
        <v>508</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59" t="s">
        <v>6005</v>
      </c>
      <c r="D383" s="260"/>
      <c r="E383" s="260"/>
      <c r="F383" s="260"/>
      <c r="G383" s="260"/>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61" t="s">
        <v>5972</v>
      </c>
      <c r="D384" s="262"/>
      <c r="E384" s="262"/>
      <c r="F384" s="262"/>
      <c r="G384" s="262"/>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61" t="s">
        <v>6006</v>
      </c>
      <c r="D385" s="262"/>
      <c r="E385" s="262"/>
      <c r="F385" s="262"/>
      <c r="G385" s="262"/>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61" t="s">
        <v>6007</v>
      </c>
      <c r="D386" s="262"/>
      <c r="E386" s="262"/>
      <c r="F386" s="262"/>
      <c r="G386" s="262"/>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61" t="s">
        <v>5974</v>
      </c>
      <c r="D387" s="262"/>
      <c r="E387" s="262"/>
      <c r="F387" s="262"/>
      <c r="G387" s="262"/>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6012</v>
      </c>
      <c r="C388" s="180" t="s">
        <v>6013</v>
      </c>
      <c r="D388" s="173" t="s">
        <v>701</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760</v>
      </c>
      <c r="T388" s="177" t="s">
        <v>328</v>
      </c>
      <c r="U388" s="156">
        <v>0</v>
      </c>
      <c r="V388" s="156">
        <f>ROUND(E388*U388,2)</f>
        <v>0</v>
      </c>
      <c r="W388" s="156"/>
      <c r="X388" s="156" t="s">
        <v>507</v>
      </c>
      <c r="Y388" s="145"/>
      <c r="Z388" s="145"/>
      <c r="AA388" s="145"/>
      <c r="AB388" s="145"/>
      <c r="AC388" s="145"/>
      <c r="AD388" s="145"/>
      <c r="AE388" s="145"/>
      <c r="AF388" s="145"/>
      <c r="AG388" s="145" t="s">
        <v>508</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59" t="s">
        <v>6014</v>
      </c>
      <c r="D389" s="260"/>
      <c r="E389" s="260"/>
      <c r="F389" s="260"/>
      <c r="G389" s="260"/>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87">
        <v>228</v>
      </c>
      <c r="B390" s="188" t="s">
        <v>6015</v>
      </c>
      <c r="C390" s="198" t="s">
        <v>6016</v>
      </c>
      <c r="D390" s="189" t="s">
        <v>701</v>
      </c>
      <c r="E390" s="190">
        <v>41</v>
      </c>
      <c r="F390" s="191"/>
      <c r="G390" s="192">
        <f>ROUND(E390*F390,2)</f>
        <v>0</v>
      </c>
      <c r="H390" s="191"/>
      <c r="I390" s="192">
        <f>ROUND(E390*H390,2)</f>
        <v>0</v>
      </c>
      <c r="J390" s="191"/>
      <c r="K390" s="192">
        <f>ROUND(E390*J390,2)</f>
        <v>0</v>
      </c>
      <c r="L390" s="192">
        <v>15</v>
      </c>
      <c r="M390" s="192">
        <f>G390*(1+L390/100)</f>
        <v>0</v>
      </c>
      <c r="N390" s="190">
        <v>0</v>
      </c>
      <c r="O390" s="190">
        <f>ROUND(E390*N390,2)</f>
        <v>0</v>
      </c>
      <c r="P390" s="190">
        <v>0</v>
      </c>
      <c r="Q390" s="190">
        <f>ROUND(E390*P390,2)</f>
        <v>0</v>
      </c>
      <c r="R390" s="192"/>
      <c r="S390" s="192" t="s">
        <v>760</v>
      </c>
      <c r="T390" s="193" t="s">
        <v>328</v>
      </c>
      <c r="U390" s="156">
        <v>0</v>
      </c>
      <c r="V390" s="156">
        <f>ROUND(E390*U390,2)</f>
        <v>0</v>
      </c>
      <c r="W390" s="156"/>
      <c r="X390" s="156" t="s">
        <v>507</v>
      </c>
      <c r="Y390" s="145"/>
      <c r="Z390" s="145"/>
      <c r="AA390" s="145"/>
      <c r="AB390" s="145"/>
      <c r="AC390" s="145"/>
      <c r="AD390" s="145"/>
      <c r="AE390" s="145"/>
      <c r="AF390" s="145"/>
      <c r="AG390" s="145" t="s">
        <v>508</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6017</v>
      </c>
      <c r="C391" s="180" t="s">
        <v>6018</v>
      </c>
      <c r="D391" s="173" t="s">
        <v>701</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760</v>
      </c>
      <c r="T391" s="177" t="s">
        <v>328</v>
      </c>
      <c r="U391" s="156">
        <v>0</v>
      </c>
      <c r="V391" s="156">
        <f>ROUND(E391*U391,2)</f>
        <v>0</v>
      </c>
      <c r="W391" s="156"/>
      <c r="X391" s="156" t="s">
        <v>507</v>
      </c>
      <c r="Y391" s="145"/>
      <c r="Z391" s="145"/>
      <c r="AA391" s="145"/>
      <c r="AB391" s="145"/>
      <c r="AC391" s="145"/>
      <c r="AD391" s="145"/>
      <c r="AE391" s="145"/>
      <c r="AF391" s="145"/>
      <c r="AG391" s="145" t="s">
        <v>508</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59" t="s">
        <v>6019</v>
      </c>
      <c r="D392" s="260"/>
      <c r="E392" s="260"/>
      <c r="F392" s="260"/>
      <c r="G392" s="260"/>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61" t="s">
        <v>5972</v>
      </c>
      <c r="D393" s="262"/>
      <c r="E393" s="262"/>
      <c r="F393" s="262"/>
      <c r="G393" s="262"/>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61" t="s">
        <v>6006</v>
      </c>
      <c r="D394" s="262"/>
      <c r="E394" s="262"/>
      <c r="F394" s="262"/>
      <c r="G394" s="262"/>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61" t="s">
        <v>6020</v>
      </c>
      <c r="D395" s="262"/>
      <c r="E395" s="262"/>
      <c r="F395" s="262"/>
      <c r="G395" s="262"/>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61" t="s">
        <v>5974</v>
      </c>
      <c r="D396" s="262"/>
      <c r="E396" s="262"/>
      <c r="F396" s="262"/>
      <c r="G396" s="262"/>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87">
        <v>230</v>
      </c>
      <c r="B397" s="188" t="s">
        <v>6021</v>
      </c>
      <c r="C397" s="198" t="s">
        <v>6022</v>
      </c>
      <c r="D397" s="189" t="s">
        <v>701</v>
      </c>
      <c r="E397" s="190">
        <v>2</v>
      </c>
      <c r="F397" s="191"/>
      <c r="G397" s="192">
        <f>ROUND(E397*F397,2)</f>
        <v>0</v>
      </c>
      <c r="H397" s="191"/>
      <c r="I397" s="192">
        <f>ROUND(E397*H397,2)</f>
        <v>0</v>
      </c>
      <c r="J397" s="191"/>
      <c r="K397" s="192">
        <f>ROUND(E397*J397,2)</f>
        <v>0</v>
      </c>
      <c r="L397" s="192">
        <v>15</v>
      </c>
      <c r="M397" s="192">
        <f>G397*(1+L397/100)</f>
        <v>0</v>
      </c>
      <c r="N397" s="190">
        <v>0</v>
      </c>
      <c r="O397" s="190">
        <f>ROUND(E397*N397,2)</f>
        <v>0</v>
      </c>
      <c r="P397" s="190">
        <v>0</v>
      </c>
      <c r="Q397" s="190">
        <f>ROUND(E397*P397,2)</f>
        <v>0</v>
      </c>
      <c r="R397" s="192"/>
      <c r="S397" s="192" t="s">
        <v>760</v>
      </c>
      <c r="T397" s="193" t="s">
        <v>328</v>
      </c>
      <c r="U397" s="156">
        <v>0</v>
      </c>
      <c r="V397" s="156">
        <f>ROUND(E397*U397,2)</f>
        <v>0</v>
      </c>
      <c r="W397" s="156"/>
      <c r="X397" s="156" t="s">
        <v>507</v>
      </c>
      <c r="Y397" s="145"/>
      <c r="Z397" s="145"/>
      <c r="AA397" s="145"/>
      <c r="AB397" s="145"/>
      <c r="AC397" s="145"/>
      <c r="AD397" s="145"/>
      <c r="AE397" s="145"/>
      <c r="AF397" s="145"/>
      <c r="AG397" s="145" t="s">
        <v>508</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6023</v>
      </c>
      <c r="C398" s="180" t="s">
        <v>6024</v>
      </c>
      <c r="D398" s="173" t="s">
        <v>701</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760</v>
      </c>
      <c r="T398" s="177" t="s">
        <v>328</v>
      </c>
      <c r="U398" s="156">
        <v>0</v>
      </c>
      <c r="V398" s="156">
        <f>ROUND(E398*U398,2)</f>
        <v>0</v>
      </c>
      <c r="W398" s="156"/>
      <c r="X398" s="156" t="s">
        <v>507</v>
      </c>
      <c r="Y398" s="145"/>
      <c r="Z398" s="145"/>
      <c r="AA398" s="145"/>
      <c r="AB398" s="145"/>
      <c r="AC398" s="145"/>
      <c r="AD398" s="145"/>
      <c r="AE398" s="145"/>
      <c r="AF398" s="145"/>
      <c r="AG398" s="145" t="s">
        <v>508</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59" t="s">
        <v>6025</v>
      </c>
      <c r="D399" s="260"/>
      <c r="E399" s="260"/>
      <c r="F399" s="260"/>
      <c r="G399" s="260"/>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61" t="s">
        <v>5972</v>
      </c>
      <c r="D400" s="262"/>
      <c r="E400" s="262"/>
      <c r="F400" s="262"/>
      <c r="G400" s="262"/>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61" t="s">
        <v>6026</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61" t="s">
        <v>5841</v>
      </c>
      <c r="D402" s="262"/>
      <c r="E402" s="262"/>
      <c r="F402" s="262"/>
      <c r="G402" s="262"/>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61" t="s">
        <v>6027</v>
      </c>
      <c r="D403" s="262"/>
      <c r="E403" s="262"/>
      <c r="F403" s="262"/>
      <c r="G403" s="262"/>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61" t="s">
        <v>5843</v>
      </c>
      <c r="D404" s="262"/>
      <c r="E404" s="262"/>
      <c r="F404" s="262"/>
      <c r="G404" s="262"/>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232</v>
      </c>
      <c r="B405" s="188" t="s">
        <v>6028</v>
      </c>
      <c r="C405" s="198" t="s">
        <v>6029</v>
      </c>
      <c r="D405" s="189" t="s">
        <v>701</v>
      </c>
      <c r="E405" s="190">
        <v>2</v>
      </c>
      <c r="F405" s="191"/>
      <c r="G405" s="192">
        <f>ROUND(E405*F405,2)</f>
        <v>0</v>
      </c>
      <c r="H405" s="191"/>
      <c r="I405" s="192">
        <f>ROUND(E405*H405,2)</f>
        <v>0</v>
      </c>
      <c r="J405" s="191"/>
      <c r="K405" s="192">
        <f>ROUND(E405*J405,2)</f>
        <v>0</v>
      </c>
      <c r="L405" s="192">
        <v>15</v>
      </c>
      <c r="M405" s="192">
        <f>G405*(1+L405/100)</f>
        <v>0</v>
      </c>
      <c r="N405" s="190">
        <v>0</v>
      </c>
      <c r="O405" s="190">
        <f>ROUND(E405*N405,2)</f>
        <v>0</v>
      </c>
      <c r="P405" s="190">
        <v>0</v>
      </c>
      <c r="Q405" s="190">
        <f>ROUND(E405*P405,2)</f>
        <v>0</v>
      </c>
      <c r="R405" s="192"/>
      <c r="S405" s="192" t="s">
        <v>760</v>
      </c>
      <c r="T405" s="193" t="s">
        <v>328</v>
      </c>
      <c r="U405" s="156">
        <v>0</v>
      </c>
      <c r="V405" s="156">
        <f>ROUND(E405*U405,2)</f>
        <v>0</v>
      </c>
      <c r="W405" s="156"/>
      <c r="X405" s="156" t="s">
        <v>507</v>
      </c>
      <c r="Y405" s="145"/>
      <c r="Z405" s="145"/>
      <c r="AA405" s="145"/>
      <c r="AB405" s="145"/>
      <c r="AC405" s="145"/>
      <c r="AD405" s="145"/>
      <c r="AE405" s="145"/>
      <c r="AF405" s="145"/>
      <c r="AG405" s="145" t="s">
        <v>508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6030</v>
      </c>
      <c r="C406" s="180" t="s">
        <v>6031</v>
      </c>
      <c r="D406" s="173" t="s">
        <v>701</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760</v>
      </c>
      <c r="T406" s="177" t="s">
        <v>328</v>
      </c>
      <c r="U406" s="156">
        <v>0</v>
      </c>
      <c r="V406" s="156">
        <f>ROUND(E406*U406,2)</f>
        <v>0</v>
      </c>
      <c r="W406" s="156"/>
      <c r="X406" s="156" t="s">
        <v>507</v>
      </c>
      <c r="Y406" s="145"/>
      <c r="Z406" s="145"/>
      <c r="AA406" s="145"/>
      <c r="AB406" s="145"/>
      <c r="AC406" s="145"/>
      <c r="AD406" s="145"/>
      <c r="AE406" s="145"/>
      <c r="AF406" s="145"/>
      <c r="AG406" s="145" t="s">
        <v>508</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59" t="s">
        <v>6025</v>
      </c>
      <c r="D407" s="260"/>
      <c r="E407" s="260"/>
      <c r="F407" s="260"/>
      <c r="G407" s="260"/>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61" t="s">
        <v>5972</v>
      </c>
      <c r="D408" s="262"/>
      <c r="E408" s="262"/>
      <c r="F408" s="262"/>
      <c r="G408" s="262"/>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61" t="s">
        <v>6026</v>
      </c>
      <c r="D409" s="262"/>
      <c r="E409" s="262"/>
      <c r="F409" s="262"/>
      <c r="G409" s="262"/>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61" t="s">
        <v>5841</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61" t="s">
        <v>6032</v>
      </c>
      <c r="D411" s="262"/>
      <c r="E411" s="262"/>
      <c r="F411" s="262"/>
      <c r="G411" s="262"/>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61" t="s">
        <v>5843</v>
      </c>
      <c r="D412" s="262"/>
      <c r="E412" s="262"/>
      <c r="F412" s="262"/>
      <c r="G412" s="262"/>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87">
        <v>234</v>
      </c>
      <c r="B413" s="188" t="s">
        <v>6033</v>
      </c>
      <c r="C413" s="198" t="s">
        <v>6034</v>
      </c>
      <c r="D413" s="189" t="s">
        <v>701</v>
      </c>
      <c r="E413" s="190">
        <v>18</v>
      </c>
      <c r="F413" s="191"/>
      <c r="G413" s="192">
        <f>ROUND(E413*F413,2)</f>
        <v>0</v>
      </c>
      <c r="H413" s="191"/>
      <c r="I413" s="192">
        <f>ROUND(E413*H413,2)</f>
        <v>0</v>
      </c>
      <c r="J413" s="191"/>
      <c r="K413" s="192">
        <f>ROUND(E413*J413,2)</f>
        <v>0</v>
      </c>
      <c r="L413" s="192">
        <v>15</v>
      </c>
      <c r="M413" s="192">
        <f>G413*(1+L413/100)</f>
        <v>0</v>
      </c>
      <c r="N413" s="190">
        <v>0</v>
      </c>
      <c r="O413" s="190">
        <f>ROUND(E413*N413,2)</f>
        <v>0</v>
      </c>
      <c r="P413" s="190">
        <v>0</v>
      </c>
      <c r="Q413" s="190">
        <f>ROUND(E413*P413,2)</f>
        <v>0</v>
      </c>
      <c r="R413" s="192"/>
      <c r="S413" s="192" t="s">
        <v>760</v>
      </c>
      <c r="T413" s="193" t="s">
        <v>328</v>
      </c>
      <c r="U413" s="156">
        <v>0</v>
      </c>
      <c r="V413" s="156">
        <f>ROUND(E413*U413,2)</f>
        <v>0</v>
      </c>
      <c r="W413" s="156"/>
      <c r="X413" s="156" t="s">
        <v>507</v>
      </c>
      <c r="Y413" s="145"/>
      <c r="Z413" s="145"/>
      <c r="AA413" s="145"/>
      <c r="AB413" s="145"/>
      <c r="AC413" s="145"/>
      <c r="AD413" s="145"/>
      <c r="AE413" s="145"/>
      <c r="AF413" s="145"/>
      <c r="AG413" s="145" t="s">
        <v>508</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6035</v>
      </c>
      <c r="C414" s="180" t="s">
        <v>6036</v>
      </c>
      <c r="D414" s="173" t="s">
        <v>701</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760</v>
      </c>
      <c r="T414" s="177" t="s">
        <v>328</v>
      </c>
      <c r="U414" s="156">
        <v>0</v>
      </c>
      <c r="V414" s="156">
        <f>ROUND(E414*U414,2)</f>
        <v>0</v>
      </c>
      <c r="W414" s="156"/>
      <c r="X414" s="156" t="s">
        <v>507</v>
      </c>
      <c r="Y414" s="145"/>
      <c r="Z414" s="145"/>
      <c r="AA414" s="145"/>
      <c r="AB414" s="145"/>
      <c r="AC414" s="145"/>
      <c r="AD414" s="145"/>
      <c r="AE414" s="145"/>
      <c r="AF414" s="145"/>
      <c r="AG414" s="145" t="s">
        <v>508</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59" t="s">
        <v>6037</v>
      </c>
      <c r="D415" s="260"/>
      <c r="E415" s="260"/>
      <c r="F415" s="260"/>
      <c r="G415" s="260"/>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61" t="s">
        <v>6038</v>
      </c>
      <c r="D416" s="262"/>
      <c r="E416" s="262"/>
      <c r="F416" s="262"/>
      <c r="G416" s="262"/>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6039</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61" t="s">
        <v>6040</v>
      </c>
      <c r="D418" s="262"/>
      <c r="E418" s="262"/>
      <c r="F418" s="262"/>
      <c r="G418" s="262"/>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5974</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87">
        <v>236</v>
      </c>
      <c r="B420" s="188" t="s">
        <v>6041</v>
      </c>
      <c r="C420" s="198" t="s">
        <v>6042</v>
      </c>
      <c r="D420" s="189" t="s">
        <v>701</v>
      </c>
      <c r="E420" s="190">
        <v>20</v>
      </c>
      <c r="F420" s="191"/>
      <c r="G420" s="192">
        <f>ROUND(E420*F420,2)</f>
        <v>0</v>
      </c>
      <c r="H420" s="191"/>
      <c r="I420" s="192">
        <f>ROUND(E420*H420,2)</f>
        <v>0</v>
      </c>
      <c r="J420" s="191"/>
      <c r="K420" s="192">
        <f>ROUND(E420*J420,2)</f>
        <v>0</v>
      </c>
      <c r="L420" s="192">
        <v>15</v>
      </c>
      <c r="M420" s="192">
        <f>G420*(1+L420/100)</f>
        <v>0</v>
      </c>
      <c r="N420" s="190">
        <v>0</v>
      </c>
      <c r="O420" s="190">
        <f>ROUND(E420*N420,2)</f>
        <v>0</v>
      </c>
      <c r="P420" s="190">
        <v>0</v>
      </c>
      <c r="Q420" s="190">
        <f>ROUND(E420*P420,2)</f>
        <v>0</v>
      </c>
      <c r="R420" s="192"/>
      <c r="S420" s="192" t="s">
        <v>760</v>
      </c>
      <c r="T420" s="193" t="s">
        <v>328</v>
      </c>
      <c r="U420" s="156">
        <v>0</v>
      </c>
      <c r="V420" s="156">
        <f>ROUND(E420*U420,2)</f>
        <v>0</v>
      </c>
      <c r="W420" s="156"/>
      <c r="X420" s="156" t="s">
        <v>507</v>
      </c>
      <c r="Y420" s="145"/>
      <c r="Z420" s="145"/>
      <c r="AA420" s="145"/>
      <c r="AB420" s="145"/>
      <c r="AC420" s="145"/>
      <c r="AD420" s="145"/>
      <c r="AE420" s="145"/>
      <c r="AF420" s="145"/>
      <c r="AG420" s="145" t="s">
        <v>508</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6043</v>
      </c>
      <c r="C421" s="180" t="s">
        <v>6044</v>
      </c>
      <c r="D421" s="173" t="s">
        <v>701</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760</v>
      </c>
      <c r="T421" s="177" t="s">
        <v>328</v>
      </c>
      <c r="U421" s="156">
        <v>0</v>
      </c>
      <c r="V421" s="156">
        <f>ROUND(E421*U421,2)</f>
        <v>0</v>
      </c>
      <c r="W421" s="156"/>
      <c r="X421" s="156" t="s">
        <v>507</v>
      </c>
      <c r="Y421" s="145"/>
      <c r="Z421" s="145"/>
      <c r="AA421" s="145"/>
      <c r="AB421" s="145"/>
      <c r="AC421" s="145"/>
      <c r="AD421" s="145"/>
      <c r="AE421" s="145"/>
      <c r="AF421" s="145"/>
      <c r="AG421" s="145" t="s">
        <v>508</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59" t="s">
        <v>6045</v>
      </c>
      <c r="D422" s="260"/>
      <c r="E422" s="260"/>
      <c r="F422" s="260"/>
      <c r="G422" s="260"/>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61" t="s">
        <v>6046</v>
      </c>
      <c r="D423" s="262"/>
      <c r="E423" s="262"/>
      <c r="F423" s="262"/>
      <c r="G423" s="262"/>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61" t="s">
        <v>5841</v>
      </c>
      <c r="D424" s="262"/>
      <c r="E424" s="262"/>
      <c r="F424" s="262"/>
      <c r="G424" s="262"/>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61" t="s">
        <v>6047</v>
      </c>
      <c r="D425" s="262"/>
      <c r="E425" s="262"/>
      <c r="F425" s="262"/>
      <c r="G425" s="262"/>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61" t="s">
        <v>5974</v>
      </c>
      <c r="D426" s="262"/>
      <c r="E426" s="262"/>
      <c r="F426" s="262"/>
      <c r="G426" s="262"/>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6048</v>
      </c>
      <c r="C427" s="180" t="s">
        <v>6049</v>
      </c>
      <c r="D427" s="173" t="s">
        <v>701</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760</v>
      </c>
      <c r="T427" s="177" t="s">
        <v>328</v>
      </c>
      <c r="U427" s="156">
        <v>0</v>
      </c>
      <c r="V427" s="156">
        <f>ROUND(E427*U427,2)</f>
        <v>0</v>
      </c>
      <c r="W427" s="156"/>
      <c r="X427" s="156" t="s">
        <v>507</v>
      </c>
      <c r="Y427" s="145"/>
      <c r="Z427" s="145"/>
      <c r="AA427" s="145"/>
      <c r="AB427" s="145"/>
      <c r="AC427" s="145"/>
      <c r="AD427" s="145"/>
      <c r="AE427" s="145"/>
      <c r="AF427" s="145"/>
      <c r="AG427" s="145" t="s">
        <v>508</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59" t="s">
        <v>6050</v>
      </c>
      <c r="D428" s="260"/>
      <c r="E428" s="260"/>
      <c r="F428" s="260"/>
      <c r="G428" s="260"/>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87">
        <v>239</v>
      </c>
      <c r="B429" s="188" t="s">
        <v>6051</v>
      </c>
      <c r="C429" s="198" t="s">
        <v>6052</v>
      </c>
      <c r="D429" s="189" t="s">
        <v>701</v>
      </c>
      <c r="E429" s="190">
        <v>2</v>
      </c>
      <c r="F429" s="191"/>
      <c r="G429" s="192">
        <f>ROUND(E429*F429,2)</f>
        <v>0</v>
      </c>
      <c r="H429" s="191"/>
      <c r="I429" s="192">
        <f>ROUND(E429*H429,2)</f>
        <v>0</v>
      </c>
      <c r="J429" s="191"/>
      <c r="K429" s="192">
        <f>ROUND(E429*J429,2)</f>
        <v>0</v>
      </c>
      <c r="L429" s="192">
        <v>15</v>
      </c>
      <c r="M429" s="192">
        <f>G429*(1+L429/100)</f>
        <v>0</v>
      </c>
      <c r="N429" s="190">
        <v>0</v>
      </c>
      <c r="O429" s="190">
        <f>ROUND(E429*N429,2)</f>
        <v>0</v>
      </c>
      <c r="P429" s="190">
        <v>0</v>
      </c>
      <c r="Q429" s="190">
        <f>ROUND(E429*P429,2)</f>
        <v>0</v>
      </c>
      <c r="R429" s="192"/>
      <c r="S429" s="192" t="s">
        <v>760</v>
      </c>
      <c r="T429" s="193" t="s">
        <v>328</v>
      </c>
      <c r="U429" s="156">
        <v>0</v>
      </c>
      <c r="V429" s="156">
        <f>ROUND(E429*U429,2)</f>
        <v>0</v>
      </c>
      <c r="W429" s="156"/>
      <c r="X429" s="156" t="s">
        <v>507</v>
      </c>
      <c r="Y429" s="145"/>
      <c r="Z429" s="145"/>
      <c r="AA429" s="145"/>
      <c r="AB429" s="145"/>
      <c r="AC429" s="145"/>
      <c r="AD429" s="145"/>
      <c r="AE429" s="145"/>
      <c r="AF429" s="145"/>
      <c r="AG429" s="145" t="s">
        <v>508</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87">
        <v>240</v>
      </c>
      <c r="B430" s="188" t="s">
        <v>6053</v>
      </c>
      <c r="C430" s="198" t="s">
        <v>6054</v>
      </c>
      <c r="D430" s="189" t="s">
        <v>701</v>
      </c>
      <c r="E430" s="190">
        <v>2</v>
      </c>
      <c r="F430" s="191"/>
      <c r="G430" s="192">
        <f>ROUND(E430*F430,2)</f>
        <v>0</v>
      </c>
      <c r="H430" s="191"/>
      <c r="I430" s="192">
        <f>ROUND(E430*H430,2)</f>
        <v>0</v>
      </c>
      <c r="J430" s="191"/>
      <c r="K430" s="192">
        <f>ROUND(E430*J430,2)</f>
        <v>0</v>
      </c>
      <c r="L430" s="192">
        <v>15</v>
      </c>
      <c r="M430" s="192">
        <f>G430*(1+L430/100)</f>
        <v>0</v>
      </c>
      <c r="N430" s="190">
        <v>0</v>
      </c>
      <c r="O430" s="190">
        <f>ROUND(E430*N430,2)</f>
        <v>0</v>
      </c>
      <c r="P430" s="190">
        <v>0</v>
      </c>
      <c r="Q430" s="190">
        <f>ROUND(E430*P430,2)</f>
        <v>0</v>
      </c>
      <c r="R430" s="192"/>
      <c r="S430" s="192" t="s">
        <v>760</v>
      </c>
      <c r="T430" s="193" t="s">
        <v>328</v>
      </c>
      <c r="U430" s="156">
        <v>0</v>
      </c>
      <c r="V430" s="156">
        <f>ROUND(E430*U430,2)</f>
        <v>0</v>
      </c>
      <c r="W430" s="156"/>
      <c r="X430" s="156" t="s">
        <v>507</v>
      </c>
      <c r="Y430" s="145"/>
      <c r="Z430" s="145"/>
      <c r="AA430" s="145"/>
      <c r="AB430" s="145"/>
      <c r="AC430" s="145"/>
      <c r="AD430" s="145"/>
      <c r="AE430" s="145"/>
      <c r="AF430" s="145"/>
      <c r="AG430" s="145" t="s">
        <v>508</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87">
        <v>241</v>
      </c>
      <c r="B431" s="188" t="s">
        <v>6055</v>
      </c>
      <c r="C431" s="198" t="s">
        <v>6056</v>
      </c>
      <c r="D431" s="189" t="s">
        <v>701</v>
      </c>
      <c r="E431" s="190">
        <v>1</v>
      </c>
      <c r="F431" s="191"/>
      <c r="G431" s="192">
        <f>ROUND(E431*F431,2)</f>
        <v>0</v>
      </c>
      <c r="H431" s="191"/>
      <c r="I431" s="192">
        <f>ROUND(E431*H431,2)</f>
        <v>0</v>
      </c>
      <c r="J431" s="191"/>
      <c r="K431" s="192">
        <f>ROUND(E431*J431,2)</f>
        <v>0</v>
      </c>
      <c r="L431" s="192">
        <v>15</v>
      </c>
      <c r="M431" s="192">
        <f>G431*(1+L431/100)</f>
        <v>0</v>
      </c>
      <c r="N431" s="190">
        <v>0</v>
      </c>
      <c r="O431" s="190">
        <f>ROUND(E431*N431,2)</f>
        <v>0</v>
      </c>
      <c r="P431" s="190">
        <v>0</v>
      </c>
      <c r="Q431" s="190">
        <f>ROUND(E431*P431,2)</f>
        <v>0</v>
      </c>
      <c r="R431" s="192"/>
      <c r="S431" s="192" t="s">
        <v>760</v>
      </c>
      <c r="T431" s="193" t="s">
        <v>328</v>
      </c>
      <c r="U431" s="156">
        <v>0</v>
      </c>
      <c r="V431" s="156">
        <f>ROUND(E431*U431,2)</f>
        <v>0</v>
      </c>
      <c r="W431" s="156"/>
      <c r="X431" s="156" t="s">
        <v>507</v>
      </c>
      <c r="Y431" s="145"/>
      <c r="Z431" s="145"/>
      <c r="AA431" s="145"/>
      <c r="AB431" s="145"/>
      <c r="AC431" s="145"/>
      <c r="AD431" s="145"/>
      <c r="AE431" s="145"/>
      <c r="AF431" s="145"/>
      <c r="AG431" s="145" t="s">
        <v>508</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6057</v>
      </c>
      <c r="C432" s="180" t="s">
        <v>6058</v>
      </c>
      <c r="D432" s="173" t="s">
        <v>701</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760</v>
      </c>
      <c r="T432" s="177" t="s">
        <v>328</v>
      </c>
      <c r="U432" s="156">
        <v>0</v>
      </c>
      <c r="V432" s="156">
        <f>ROUND(E432*U432,2)</f>
        <v>0</v>
      </c>
      <c r="W432" s="156"/>
      <c r="X432" s="156" t="s">
        <v>507</v>
      </c>
      <c r="Y432" s="145"/>
      <c r="Z432" s="145"/>
      <c r="AA432" s="145"/>
      <c r="AB432" s="145"/>
      <c r="AC432" s="145"/>
      <c r="AD432" s="145"/>
      <c r="AE432" s="145"/>
      <c r="AF432" s="145"/>
      <c r="AG432" s="145" t="s">
        <v>508</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59" t="s">
        <v>6059</v>
      </c>
      <c r="D433" s="260"/>
      <c r="E433" s="260"/>
      <c r="F433" s="260"/>
      <c r="G433" s="260"/>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6060</v>
      </c>
      <c r="C434" s="180" t="s">
        <v>6061</v>
      </c>
      <c r="D434" s="173" t="s">
        <v>701</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760</v>
      </c>
      <c r="T434" s="177" t="s">
        <v>328</v>
      </c>
      <c r="U434" s="156">
        <v>0</v>
      </c>
      <c r="V434" s="156">
        <f>ROUND(E434*U434,2)</f>
        <v>0</v>
      </c>
      <c r="W434" s="156"/>
      <c r="X434" s="156" t="s">
        <v>507</v>
      </c>
      <c r="Y434" s="145"/>
      <c r="Z434" s="145"/>
      <c r="AA434" s="145"/>
      <c r="AB434" s="145"/>
      <c r="AC434" s="145"/>
      <c r="AD434" s="145"/>
      <c r="AE434" s="145"/>
      <c r="AF434" s="145"/>
      <c r="AG434" s="145" t="s">
        <v>508</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59" t="s">
        <v>6062</v>
      </c>
      <c r="D435" s="260"/>
      <c r="E435" s="260"/>
      <c r="F435" s="260"/>
      <c r="G435" s="260"/>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61" t="s">
        <v>6063</v>
      </c>
      <c r="D436" s="262"/>
      <c r="E436" s="262"/>
      <c r="F436" s="262"/>
      <c r="G436" s="262"/>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6064</v>
      </c>
      <c r="C437" s="180" t="s">
        <v>6065</v>
      </c>
      <c r="D437" s="173" t="s">
        <v>701</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760</v>
      </c>
      <c r="T437" s="177" t="s">
        <v>328</v>
      </c>
      <c r="U437" s="156">
        <v>0</v>
      </c>
      <c r="V437" s="156">
        <f>ROUND(E437*U437,2)</f>
        <v>0</v>
      </c>
      <c r="W437" s="156"/>
      <c r="X437" s="156" t="s">
        <v>507</v>
      </c>
      <c r="Y437" s="145"/>
      <c r="Z437" s="145"/>
      <c r="AA437" s="145"/>
      <c r="AB437" s="145"/>
      <c r="AC437" s="145"/>
      <c r="AD437" s="145"/>
      <c r="AE437" s="145"/>
      <c r="AF437" s="145"/>
      <c r="AG437" s="145" t="s">
        <v>508</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59" t="s">
        <v>6066</v>
      </c>
      <c r="D438" s="260"/>
      <c r="E438" s="260"/>
      <c r="F438" s="260"/>
      <c r="G438" s="260"/>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87">
        <v>245</v>
      </c>
      <c r="B439" s="188" t="s">
        <v>6067</v>
      </c>
      <c r="C439" s="198" t="s">
        <v>6068</v>
      </c>
      <c r="D439" s="189" t="s">
        <v>701</v>
      </c>
      <c r="E439" s="190">
        <v>4</v>
      </c>
      <c r="F439" s="191"/>
      <c r="G439" s="192">
        <f>ROUND(E439*F439,2)</f>
        <v>0</v>
      </c>
      <c r="H439" s="191"/>
      <c r="I439" s="192">
        <f>ROUND(E439*H439,2)</f>
        <v>0</v>
      </c>
      <c r="J439" s="191"/>
      <c r="K439" s="192">
        <f>ROUND(E439*J439,2)</f>
        <v>0</v>
      </c>
      <c r="L439" s="192">
        <v>15</v>
      </c>
      <c r="M439" s="192">
        <f>G439*(1+L439/100)</f>
        <v>0</v>
      </c>
      <c r="N439" s="190">
        <v>0</v>
      </c>
      <c r="O439" s="190">
        <f>ROUND(E439*N439,2)</f>
        <v>0</v>
      </c>
      <c r="P439" s="190">
        <v>0</v>
      </c>
      <c r="Q439" s="190">
        <f>ROUND(E439*P439,2)</f>
        <v>0</v>
      </c>
      <c r="R439" s="192"/>
      <c r="S439" s="192" t="s">
        <v>760</v>
      </c>
      <c r="T439" s="193" t="s">
        <v>328</v>
      </c>
      <c r="U439" s="156">
        <v>0</v>
      </c>
      <c r="V439" s="156">
        <f>ROUND(E439*U439,2)</f>
        <v>0</v>
      </c>
      <c r="W439" s="156"/>
      <c r="X439" s="156" t="s">
        <v>507</v>
      </c>
      <c r="Y439" s="145"/>
      <c r="Z439" s="145"/>
      <c r="AA439" s="145"/>
      <c r="AB439" s="145"/>
      <c r="AC439" s="145"/>
      <c r="AD439" s="145"/>
      <c r="AE439" s="145"/>
      <c r="AF439" s="145"/>
      <c r="AG439" s="145" t="s">
        <v>508</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87">
        <v>246</v>
      </c>
      <c r="B440" s="188" t="s">
        <v>6069</v>
      </c>
      <c r="C440" s="198" t="s">
        <v>6070</v>
      </c>
      <c r="D440" s="189" t="s">
        <v>701</v>
      </c>
      <c r="E440" s="190">
        <v>8</v>
      </c>
      <c r="F440" s="191"/>
      <c r="G440" s="192">
        <f>ROUND(E440*F440,2)</f>
        <v>0</v>
      </c>
      <c r="H440" s="191"/>
      <c r="I440" s="192">
        <f>ROUND(E440*H440,2)</f>
        <v>0</v>
      </c>
      <c r="J440" s="191"/>
      <c r="K440" s="192">
        <f>ROUND(E440*J440,2)</f>
        <v>0</v>
      </c>
      <c r="L440" s="192">
        <v>15</v>
      </c>
      <c r="M440" s="192">
        <f>G440*(1+L440/100)</f>
        <v>0</v>
      </c>
      <c r="N440" s="190">
        <v>0</v>
      </c>
      <c r="O440" s="190">
        <f>ROUND(E440*N440,2)</f>
        <v>0</v>
      </c>
      <c r="P440" s="190">
        <v>0</v>
      </c>
      <c r="Q440" s="190">
        <f>ROUND(E440*P440,2)</f>
        <v>0</v>
      </c>
      <c r="R440" s="192"/>
      <c r="S440" s="192" t="s">
        <v>760</v>
      </c>
      <c r="T440" s="193" t="s">
        <v>328</v>
      </c>
      <c r="U440" s="156">
        <v>0</v>
      </c>
      <c r="V440" s="156">
        <f>ROUND(E440*U440,2)</f>
        <v>0</v>
      </c>
      <c r="W440" s="156"/>
      <c r="X440" s="156" t="s">
        <v>507</v>
      </c>
      <c r="Y440" s="145"/>
      <c r="Z440" s="145"/>
      <c r="AA440" s="145"/>
      <c r="AB440" s="145"/>
      <c r="AC440" s="145"/>
      <c r="AD440" s="145"/>
      <c r="AE440" s="145"/>
      <c r="AF440" s="145"/>
      <c r="AG440" s="145" t="s">
        <v>508</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87">
        <v>247</v>
      </c>
      <c r="B441" s="188" t="s">
        <v>6071</v>
      </c>
      <c r="C441" s="198" t="s">
        <v>6072</v>
      </c>
      <c r="D441" s="189" t="s">
        <v>701</v>
      </c>
      <c r="E441" s="190">
        <v>4</v>
      </c>
      <c r="F441" s="191"/>
      <c r="G441" s="192">
        <f>ROUND(E441*F441,2)</f>
        <v>0</v>
      </c>
      <c r="H441" s="191"/>
      <c r="I441" s="192">
        <f>ROUND(E441*H441,2)</f>
        <v>0</v>
      </c>
      <c r="J441" s="191"/>
      <c r="K441" s="192">
        <f>ROUND(E441*J441,2)</f>
        <v>0</v>
      </c>
      <c r="L441" s="192">
        <v>15</v>
      </c>
      <c r="M441" s="192">
        <f>G441*(1+L441/100)</f>
        <v>0</v>
      </c>
      <c r="N441" s="190">
        <v>0</v>
      </c>
      <c r="O441" s="190">
        <f>ROUND(E441*N441,2)</f>
        <v>0</v>
      </c>
      <c r="P441" s="190">
        <v>0</v>
      </c>
      <c r="Q441" s="190">
        <f>ROUND(E441*P441,2)</f>
        <v>0</v>
      </c>
      <c r="R441" s="192"/>
      <c r="S441" s="192" t="s">
        <v>760</v>
      </c>
      <c r="T441" s="193" t="s">
        <v>328</v>
      </c>
      <c r="U441" s="156">
        <v>0</v>
      </c>
      <c r="V441" s="156">
        <f>ROUND(E441*U441,2)</f>
        <v>0</v>
      </c>
      <c r="W441" s="156"/>
      <c r="X441" s="156" t="s">
        <v>507</v>
      </c>
      <c r="Y441" s="145"/>
      <c r="Z441" s="145"/>
      <c r="AA441" s="145"/>
      <c r="AB441" s="145"/>
      <c r="AC441" s="145"/>
      <c r="AD441" s="145"/>
      <c r="AE441" s="145"/>
      <c r="AF441" s="145"/>
      <c r="AG441" s="145" t="s">
        <v>508</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6073</v>
      </c>
      <c r="C442" s="180" t="s">
        <v>6074</v>
      </c>
      <c r="D442" s="173" t="s">
        <v>701</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760</v>
      </c>
      <c r="T442" s="177" t="s">
        <v>328</v>
      </c>
      <c r="U442" s="156">
        <v>0</v>
      </c>
      <c r="V442" s="156">
        <f>ROUND(E442*U442,2)</f>
        <v>0</v>
      </c>
      <c r="W442" s="156"/>
      <c r="X442" s="156" t="s">
        <v>507</v>
      </c>
      <c r="Y442" s="145"/>
      <c r="Z442" s="145"/>
      <c r="AA442" s="145"/>
      <c r="AB442" s="145"/>
      <c r="AC442" s="145"/>
      <c r="AD442" s="145"/>
      <c r="AE442" s="145"/>
      <c r="AF442" s="145"/>
      <c r="AG442" s="145" t="s">
        <v>508</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59" t="s">
        <v>6075</v>
      </c>
      <c r="D443" s="260"/>
      <c r="E443" s="260"/>
      <c r="F443" s="260"/>
      <c r="G443" s="260"/>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6076</v>
      </c>
      <c r="C444" s="180" t="s">
        <v>6077</v>
      </c>
      <c r="D444" s="173" t="s">
        <v>701</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760</v>
      </c>
      <c r="T444" s="177" t="s">
        <v>328</v>
      </c>
      <c r="U444" s="156">
        <v>0</v>
      </c>
      <c r="V444" s="156">
        <f>ROUND(E444*U444,2)</f>
        <v>0</v>
      </c>
      <c r="W444" s="156"/>
      <c r="X444" s="156" t="s">
        <v>507</v>
      </c>
      <c r="Y444" s="145"/>
      <c r="Z444" s="145"/>
      <c r="AA444" s="145"/>
      <c r="AB444" s="145"/>
      <c r="AC444" s="145"/>
      <c r="AD444" s="145"/>
      <c r="AE444" s="145"/>
      <c r="AF444" s="145"/>
      <c r="AG444" s="145" t="s">
        <v>508</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59" t="s">
        <v>6062</v>
      </c>
      <c r="D445" s="260"/>
      <c r="E445" s="260"/>
      <c r="F445" s="260"/>
      <c r="G445" s="260"/>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61" t="s">
        <v>6063</v>
      </c>
      <c r="D446" s="262"/>
      <c r="E446" s="262"/>
      <c r="F446" s="262"/>
      <c r="G446" s="262"/>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6078</v>
      </c>
      <c r="C447" s="180" t="s">
        <v>6079</v>
      </c>
      <c r="D447" s="173" t="s">
        <v>701</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760</v>
      </c>
      <c r="T447" s="177" t="s">
        <v>328</v>
      </c>
      <c r="U447" s="156">
        <v>0</v>
      </c>
      <c r="V447" s="156">
        <f>ROUND(E447*U447,2)</f>
        <v>0</v>
      </c>
      <c r="W447" s="156"/>
      <c r="X447" s="156" t="s">
        <v>507</v>
      </c>
      <c r="Y447" s="145"/>
      <c r="Z447" s="145"/>
      <c r="AA447" s="145"/>
      <c r="AB447" s="145"/>
      <c r="AC447" s="145"/>
      <c r="AD447" s="145"/>
      <c r="AE447" s="145"/>
      <c r="AF447" s="145"/>
      <c r="AG447" s="145" t="s">
        <v>508</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59" t="s">
        <v>6080</v>
      </c>
      <c r="D448" s="260"/>
      <c r="E448" s="260"/>
      <c r="F448" s="260"/>
      <c r="G448" s="260"/>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87">
        <v>251</v>
      </c>
      <c r="B449" s="188" t="s">
        <v>6081</v>
      </c>
      <c r="C449" s="198" t="s">
        <v>6082</v>
      </c>
      <c r="D449" s="189" t="s">
        <v>701</v>
      </c>
      <c r="E449" s="190">
        <v>2</v>
      </c>
      <c r="F449" s="191"/>
      <c r="G449" s="192">
        <f>ROUND(E449*F449,2)</f>
        <v>0</v>
      </c>
      <c r="H449" s="191"/>
      <c r="I449" s="192">
        <f>ROUND(E449*H449,2)</f>
        <v>0</v>
      </c>
      <c r="J449" s="191"/>
      <c r="K449" s="192">
        <f>ROUND(E449*J449,2)</f>
        <v>0</v>
      </c>
      <c r="L449" s="192">
        <v>15</v>
      </c>
      <c r="M449" s="192">
        <f>G449*(1+L449/100)</f>
        <v>0</v>
      </c>
      <c r="N449" s="190">
        <v>0</v>
      </c>
      <c r="O449" s="190">
        <f>ROUND(E449*N449,2)</f>
        <v>0</v>
      </c>
      <c r="P449" s="190">
        <v>0</v>
      </c>
      <c r="Q449" s="190">
        <f>ROUND(E449*P449,2)</f>
        <v>0</v>
      </c>
      <c r="R449" s="192"/>
      <c r="S449" s="192" t="s">
        <v>760</v>
      </c>
      <c r="T449" s="193" t="s">
        <v>328</v>
      </c>
      <c r="U449" s="156">
        <v>0</v>
      </c>
      <c r="V449" s="156">
        <f>ROUND(E449*U449,2)</f>
        <v>0</v>
      </c>
      <c r="W449" s="156"/>
      <c r="X449" s="156" t="s">
        <v>507</v>
      </c>
      <c r="Y449" s="145"/>
      <c r="Z449" s="145"/>
      <c r="AA449" s="145"/>
      <c r="AB449" s="145"/>
      <c r="AC449" s="145"/>
      <c r="AD449" s="145"/>
      <c r="AE449" s="145"/>
      <c r="AF449" s="145"/>
      <c r="AG449" s="145" t="s">
        <v>508</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87">
        <v>252</v>
      </c>
      <c r="B450" s="188" t="s">
        <v>6083</v>
      </c>
      <c r="C450" s="198" t="s">
        <v>6084</v>
      </c>
      <c r="D450" s="189" t="s">
        <v>701</v>
      </c>
      <c r="E450" s="190">
        <v>4</v>
      </c>
      <c r="F450" s="191"/>
      <c r="G450" s="192">
        <f>ROUND(E450*F450,2)</f>
        <v>0</v>
      </c>
      <c r="H450" s="191"/>
      <c r="I450" s="192">
        <f>ROUND(E450*H450,2)</f>
        <v>0</v>
      </c>
      <c r="J450" s="191"/>
      <c r="K450" s="192">
        <f>ROUND(E450*J450,2)</f>
        <v>0</v>
      </c>
      <c r="L450" s="192">
        <v>15</v>
      </c>
      <c r="M450" s="192">
        <f>G450*(1+L450/100)</f>
        <v>0</v>
      </c>
      <c r="N450" s="190">
        <v>0</v>
      </c>
      <c r="O450" s="190">
        <f>ROUND(E450*N450,2)</f>
        <v>0</v>
      </c>
      <c r="P450" s="190">
        <v>0</v>
      </c>
      <c r="Q450" s="190">
        <f>ROUND(E450*P450,2)</f>
        <v>0</v>
      </c>
      <c r="R450" s="192"/>
      <c r="S450" s="192" t="s">
        <v>760</v>
      </c>
      <c r="T450" s="193" t="s">
        <v>328</v>
      </c>
      <c r="U450" s="156">
        <v>0</v>
      </c>
      <c r="V450" s="156">
        <f>ROUND(E450*U450,2)</f>
        <v>0</v>
      </c>
      <c r="W450" s="156"/>
      <c r="X450" s="156" t="s">
        <v>507</v>
      </c>
      <c r="Y450" s="145"/>
      <c r="Z450" s="145"/>
      <c r="AA450" s="145"/>
      <c r="AB450" s="145"/>
      <c r="AC450" s="145"/>
      <c r="AD450" s="145"/>
      <c r="AE450" s="145"/>
      <c r="AF450" s="145"/>
      <c r="AG450" s="145" t="s">
        <v>508</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87">
        <v>253</v>
      </c>
      <c r="B451" s="188" t="s">
        <v>6085</v>
      </c>
      <c r="C451" s="198" t="s">
        <v>6086</v>
      </c>
      <c r="D451" s="189" t="s">
        <v>701</v>
      </c>
      <c r="E451" s="190">
        <v>1</v>
      </c>
      <c r="F451" s="191"/>
      <c r="G451" s="192">
        <f>ROUND(E451*F451,2)</f>
        <v>0</v>
      </c>
      <c r="H451" s="191"/>
      <c r="I451" s="192">
        <f>ROUND(E451*H451,2)</f>
        <v>0</v>
      </c>
      <c r="J451" s="191"/>
      <c r="K451" s="192">
        <f>ROUND(E451*J451,2)</f>
        <v>0</v>
      </c>
      <c r="L451" s="192">
        <v>15</v>
      </c>
      <c r="M451" s="192">
        <f>G451*(1+L451/100)</f>
        <v>0</v>
      </c>
      <c r="N451" s="190">
        <v>0</v>
      </c>
      <c r="O451" s="190">
        <f>ROUND(E451*N451,2)</f>
        <v>0</v>
      </c>
      <c r="P451" s="190">
        <v>0</v>
      </c>
      <c r="Q451" s="190">
        <f>ROUND(E451*P451,2)</f>
        <v>0</v>
      </c>
      <c r="R451" s="192"/>
      <c r="S451" s="192" t="s">
        <v>760</v>
      </c>
      <c r="T451" s="193" t="s">
        <v>328</v>
      </c>
      <c r="U451" s="156">
        <v>0</v>
      </c>
      <c r="V451" s="156">
        <f>ROUND(E451*U451,2)</f>
        <v>0</v>
      </c>
      <c r="W451" s="156"/>
      <c r="X451" s="156" t="s">
        <v>507</v>
      </c>
      <c r="Y451" s="145"/>
      <c r="Z451" s="145"/>
      <c r="AA451" s="145"/>
      <c r="AB451" s="145"/>
      <c r="AC451" s="145"/>
      <c r="AD451" s="145"/>
      <c r="AE451" s="145"/>
      <c r="AF451" s="145"/>
      <c r="AG451" s="145" t="s">
        <v>508</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6087</v>
      </c>
      <c r="C452" s="180" t="s">
        <v>6088</v>
      </c>
      <c r="D452" s="173" t="s">
        <v>701</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760</v>
      </c>
      <c r="T452" s="177" t="s">
        <v>328</v>
      </c>
      <c r="U452" s="156">
        <v>0</v>
      </c>
      <c r="V452" s="156">
        <f>ROUND(E452*U452,2)</f>
        <v>0</v>
      </c>
      <c r="W452" s="156"/>
      <c r="X452" s="156" t="s">
        <v>507</v>
      </c>
      <c r="Y452" s="145"/>
      <c r="Z452" s="145"/>
      <c r="AA452" s="145"/>
      <c r="AB452" s="145"/>
      <c r="AC452" s="145"/>
      <c r="AD452" s="145"/>
      <c r="AE452" s="145"/>
      <c r="AF452" s="145"/>
      <c r="AG452" s="145" t="s">
        <v>508</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59" t="s">
        <v>6059</v>
      </c>
      <c r="D453" s="260"/>
      <c r="E453" s="260"/>
      <c r="F453" s="260"/>
      <c r="G453" s="260"/>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6089</v>
      </c>
      <c r="C454" s="180" t="s">
        <v>6090</v>
      </c>
      <c r="D454" s="173" t="s">
        <v>701</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760</v>
      </c>
      <c r="T454" s="177" t="s">
        <v>328</v>
      </c>
      <c r="U454" s="156">
        <v>0</v>
      </c>
      <c r="V454" s="156">
        <f>ROUND(E454*U454,2)</f>
        <v>0</v>
      </c>
      <c r="W454" s="156"/>
      <c r="X454" s="156" t="s">
        <v>507</v>
      </c>
      <c r="Y454" s="145"/>
      <c r="Z454" s="145"/>
      <c r="AA454" s="145"/>
      <c r="AB454" s="145"/>
      <c r="AC454" s="145"/>
      <c r="AD454" s="145"/>
      <c r="AE454" s="145"/>
      <c r="AF454" s="145"/>
      <c r="AG454" s="145" t="s">
        <v>508</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59" t="s">
        <v>6062</v>
      </c>
      <c r="D455" s="260"/>
      <c r="E455" s="260"/>
      <c r="F455" s="260"/>
      <c r="G455" s="260"/>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61" t="s">
        <v>6063</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6091</v>
      </c>
      <c r="C457" s="180" t="s">
        <v>6092</v>
      </c>
      <c r="D457" s="173" t="s">
        <v>701</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760</v>
      </c>
      <c r="T457" s="177" t="s">
        <v>328</v>
      </c>
      <c r="U457" s="156">
        <v>0</v>
      </c>
      <c r="V457" s="156">
        <f>ROUND(E457*U457,2)</f>
        <v>0</v>
      </c>
      <c r="W457" s="156"/>
      <c r="X457" s="156" t="s">
        <v>507</v>
      </c>
      <c r="Y457" s="145"/>
      <c r="Z457" s="145"/>
      <c r="AA457" s="145"/>
      <c r="AB457" s="145"/>
      <c r="AC457" s="145"/>
      <c r="AD457" s="145"/>
      <c r="AE457" s="145"/>
      <c r="AF457" s="145"/>
      <c r="AG457" s="145" t="s">
        <v>508</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59" t="s">
        <v>6093</v>
      </c>
      <c r="D458" s="260"/>
      <c r="E458" s="260"/>
      <c r="F458" s="260"/>
      <c r="G458" s="260"/>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87">
        <v>257</v>
      </c>
      <c r="B459" s="188" t="s">
        <v>6094</v>
      </c>
      <c r="C459" s="198" t="s">
        <v>6095</v>
      </c>
      <c r="D459" s="189" t="s">
        <v>701</v>
      </c>
      <c r="E459" s="190">
        <v>1</v>
      </c>
      <c r="F459" s="191"/>
      <c r="G459" s="192">
        <f>ROUND(E459*F459,2)</f>
        <v>0</v>
      </c>
      <c r="H459" s="191"/>
      <c r="I459" s="192">
        <f>ROUND(E459*H459,2)</f>
        <v>0</v>
      </c>
      <c r="J459" s="191"/>
      <c r="K459" s="192">
        <f>ROUND(E459*J459,2)</f>
        <v>0</v>
      </c>
      <c r="L459" s="192">
        <v>15</v>
      </c>
      <c r="M459" s="192">
        <f>G459*(1+L459/100)</f>
        <v>0</v>
      </c>
      <c r="N459" s="190">
        <v>0</v>
      </c>
      <c r="O459" s="190">
        <f>ROUND(E459*N459,2)</f>
        <v>0</v>
      </c>
      <c r="P459" s="190">
        <v>0</v>
      </c>
      <c r="Q459" s="190">
        <f>ROUND(E459*P459,2)</f>
        <v>0</v>
      </c>
      <c r="R459" s="192"/>
      <c r="S459" s="192" t="s">
        <v>760</v>
      </c>
      <c r="T459" s="193" t="s">
        <v>328</v>
      </c>
      <c r="U459" s="156">
        <v>0</v>
      </c>
      <c r="V459" s="156">
        <f>ROUND(E459*U459,2)</f>
        <v>0</v>
      </c>
      <c r="W459" s="156"/>
      <c r="X459" s="156" t="s">
        <v>507</v>
      </c>
      <c r="Y459" s="145"/>
      <c r="Z459" s="145"/>
      <c r="AA459" s="145"/>
      <c r="AB459" s="145"/>
      <c r="AC459" s="145"/>
      <c r="AD459" s="145"/>
      <c r="AE459" s="145"/>
      <c r="AF459" s="145"/>
      <c r="AG459" s="145" t="s">
        <v>508</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87">
        <v>258</v>
      </c>
      <c r="B460" s="188" t="s">
        <v>6096</v>
      </c>
      <c r="C460" s="198" t="s">
        <v>6097</v>
      </c>
      <c r="D460" s="189" t="s">
        <v>701</v>
      </c>
      <c r="E460" s="190">
        <v>2</v>
      </c>
      <c r="F460" s="191"/>
      <c r="G460" s="192">
        <f>ROUND(E460*F460,2)</f>
        <v>0</v>
      </c>
      <c r="H460" s="191"/>
      <c r="I460" s="192">
        <f>ROUND(E460*H460,2)</f>
        <v>0</v>
      </c>
      <c r="J460" s="191"/>
      <c r="K460" s="192">
        <f>ROUND(E460*J460,2)</f>
        <v>0</v>
      </c>
      <c r="L460" s="192">
        <v>15</v>
      </c>
      <c r="M460" s="192">
        <f>G460*(1+L460/100)</f>
        <v>0</v>
      </c>
      <c r="N460" s="190">
        <v>0</v>
      </c>
      <c r="O460" s="190">
        <f>ROUND(E460*N460,2)</f>
        <v>0</v>
      </c>
      <c r="P460" s="190">
        <v>0</v>
      </c>
      <c r="Q460" s="190">
        <f>ROUND(E460*P460,2)</f>
        <v>0</v>
      </c>
      <c r="R460" s="192"/>
      <c r="S460" s="192" t="s">
        <v>760</v>
      </c>
      <c r="T460" s="193" t="s">
        <v>328</v>
      </c>
      <c r="U460" s="156">
        <v>0</v>
      </c>
      <c r="V460" s="156">
        <f>ROUND(E460*U460,2)</f>
        <v>0</v>
      </c>
      <c r="W460" s="156"/>
      <c r="X460" s="156" t="s">
        <v>507</v>
      </c>
      <c r="Y460" s="145"/>
      <c r="Z460" s="145"/>
      <c r="AA460" s="145"/>
      <c r="AB460" s="145"/>
      <c r="AC460" s="145"/>
      <c r="AD460" s="145"/>
      <c r="AE460" s="145"/>
      <c r="AF460" s="145"/>
      <c r="AG460" s="145" t="s">
        <v>508</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87">
        <v>259</v>
      </c>
      <c r="B461" s="188" t="s">
        <v>6098</v>
      </c>
      <c r="C461" s="198" t="s">
        <v>6099</v>
      </c>
      <c r="D461" s="189" t="s">
        <v>701</v>
      </c>
      <c r="E461" s="190">
        <v>1</v>
      </c>
      <c r="F461" s="191"/>
      <c r="G461" s="192">
        <f>ROUND(E461*F461,2)</f>
        <v>0</v>
      </c>
      <c r="H461" s="191"/>
      <c r="I461" s="192">
        <f>ROUND(E461*H461,2)</f>
        <v>0</v>
      </c>
      <c r="J461" s="191"/>
      <c r="K461" s="192">
        <f>ROUND(E461*J461,2)</f>
        <v>0</v>
      </c>
      <c r="L461" s="192">
        <v>15</v>
      </c>
      <c r="M461" s="192">
        <f>G461*(1+L461/100)</f>
        <v>0</v>
      </c>
      <c r="N461" s="190">
        <v>0</v>
      </c>
      <c r="O461" s="190">
        <f>ROUND(E461*N461,2)</f>
        <v>0</v>
      </c>
      <c r="P461" s="190">
        <v>0</v>
      </c>
      <c r="Q461" s="190">
        <f>ROUND(E461*P461,2)</f>
        <v>0</v>
      </c>
      <c r="R461" s="192"/>
      <c r="S461" s="192" t="s">
        <v>760</v>
      </c>
      <c r="T461" s="193" t="s">
        <v>328</v>
      </c>
      <c r="U461" s="156">
        <v>0</v>
      </c>
      <c r="V461" s="156">
        <f>ROUND(E461*U461,2)</f>
        <v>0</v>
      </c>
      <c r="W461" s="156"/>
      <c r="X461" s="156" t="s">
        <v>507</v>
      </c>
      <c r="Y461" s="145"/>
      <c r="Z461" s="145"/>
      <c r="AA461" s="145"/>
      <c r="AB461" s="145"/>
      <c r="AC461" s="145"/>
      <c r="AD461" s="145"/>
      <c r="AE461" s="145"/>
      <c r="AF461" s="145"/>
      <c r="AG461" s="145" t="s">
        <v>508</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6100</v>
      </c>
      <c r="C462" s="180" t="s">
        <v>6101</v>
      </c>
      <c r="D462" s="173" t="s">
        <v>701</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760</v>
      </c>
      <c r="T462" s="177" t="s">
        <v>328</v>
      </c>
      <c r="U462" s="156">
        <v>0</v>
      </c>
      <c r="V462" s="156">
        <f>ROUND(E462*U462,2)</f>
        <v>0</v>
      </c>
      <c r="W462" s="156"/>
      <c r="X462" s="156" t="s">
        <v>507</v>
      </c>
      <c r="Y462" s="145"/>
      <c r="Z462" s="145"/>
      <c r="AA462" s="145"/>
      <c r="AB462" s="145"/>
      <c r="AC462" s="145"/>
      <c r="AD462" s="145"/>
      <c r="AE462" s="145"/>
      <c r="AF462" s="145"/>
      <c r="AG462" s="145" t="s">
        <v>508</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59" t="s">
        <v>6059</v>
      </c>
      <c r="D463" s="260"/>
      <c r="E463" s="260"/>
      <c r="F463" s="260"/>
      <c r="G463" s="260"/>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6102</v>
      </c>
      <c r="C464" s="180" t="s">
        <v>6103</v>
      </c>
      <c r="D464" s="173" t="s">
        <v>701</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760</v>
      </c>
      <c r="T464" s="177" t="s">
        <v>328</v>
      </c>
      <c r="U464" s="156">
        <v>0</v>
      </c>
      <c r="V464" s="156">
        <f>ROUND(E464*U464,2)</f>
        <v>0</v>
      </c>
      <c r="W464" s="156"/>
      <c r="X464" s="156" t="s">
        <v>507</v>
      </c>
      <c r="Y464" s="145"/>
      <c r="Z464" s="145"/>
      <c r="AA464" s="145"/>
      <c r="AB464" s="145"/>
      <c r="AC464" s="145"/>
      <c r="AD464" s="145"/>
      <c r="AE464" s="145"/>
      <c r="AF464" s="145"/>
      <c r="AG464" s="145" t="s">
        <v>508</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6062</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61" t="s">
        <v>6063</v>
      </c>
      <c r="D466" s="262"/>
      <c r="E466" s="262"/>
      <c r="F466" s="262"/>
      <c r="G466" s="262"/>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6104</v>
      </c>
      <c r="C467" s="180" t="s">
        <v>6105</v>
      </c>
      <c r="D467" s="173" t="s">
        <v>701</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760</v>
      </c>
      <c r="T467" s="177" t="s">
        <v>328</v>
      </c>
      <c r="U467" s="156">
        <v>0</v>
      </c>
      <c r="V467" s="156">
        <f>ROUND(E467*U467,2)</f>
        <v>0</v>
      </c>
      <c r="W467" s="156"/>
      <c r="X467" s="156" t="s">
        <v>507</v>
      </c>
      <c r="Y467" s="145"/>
      <c r="Z467" s="145"/>
      <c r="AA467" s="145"/>
      <c r="AB467" s="145"/>
      <c r="AC467" s="145"/>
      <c r="AD467" s="145"/>
      <c r="AE467" s="145"/>
      <c r="AF467" s="145"/>
      <c r="AG467" s="145" t="s">
        <v>508</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59" t="s">
        <v>6106</v>
      </c>
      <c r="D468" s="260"/>
      <c r="E468" s="260"/>
      <c r="F468" s="260"/>
      <c r="G468" s="260"/>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87">
        <v>263</v>
      </c>
      <c r="B469" s="188" t="s">
        <v>6107</v>
      </c>
      <c r="C469" s="198" t="s">
        <v>6108</v>
      </c>
      <c r="D469" s="189" t="s">
        <v>701</v>
      </c>
      <c r="E469" s="190">
        <v>6</v>
      </c>
      <c r="F469" s="191"/>
      <c r="G469" s="192">
        <f>ROUND(E469*F469,2)</f>
        <v>0</v>
      </c>
      <c r="H469" s="191"/>
      <c r="I469" s="192">
        <f>ROUND(E469*H469,2)</f>
        <v>0</v>
      </c>
      <c r="J469" s="191"/>
      <c r="K469" s="192">
        <f>ROUND(E469*J469,2)</f>
        <v>0</v>
      </c>
      <c r="L469" s="192">
        <v>15</v>
      </c>
      <c r="M469" s="192">
        <f>G469*(1+L469/100)</f>
        <v>0</v>
      </c>
      <c r="N469" s="190">
        <v>0</v>
      </c>
      <c r="O469" s="190">
        <f>ROUND(E469*N469,2)</f>
        <v>0</v>
      </c>
      <c r="P469" s="190">
        <v>0</v>
      </c>
      <c r="Q469" s="190">
        <f>ROUND(E469*P469,2)</f>
        <v>0</v>
      </c>
      <c r="R469" s="192"/>
      <c r="S469" s="192" t="s">
        <v>760</v>
      </c>
      <c r="T469" s="193" t="s">
        <v>328</v>
      </c>
      <c r="U469" s="156">
        <v>0</v>
      </c>
      <c r="V469" s="156">
        <f>ROUND(E469*U469,2)</f>
        <v>0</v>
      </c>
      <c r="W469" s="156"/>
      <c r="X469" s="156" t="s">
        <v>507</v>
      </c>
      <c r="Y469" s="145"/>
      <c r="Z469" s="145"/>
      <c r="AA469" s="145"/>
      <c r="AB469" s="145"/>
      <c r="AC469" s="145"/>
      <c r="AD469" s="145"/>
      <c r="AE469" s="145"/>
      <c r="AF469" s="145"/>
      <c r="AG469" s="145" t="s">
        <v>508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87">
        <v>264</v>
      </c>
      <c r="B470" s="188" t="s">
        <v>6109</v>
      </c>
      <c r="C470" s="198" t="s">
        <v>6110</v>
      </c>
      <c r="D470" s="189" t="s">
        <v>701</v>
      </c>
      <c r="E470" s="190">
        <v>6</v>
      </c>
      <c r="F470" s="191"/>
      <c r="G470" s="192">
        <f>ROUND(E470*F470,2)</f>
        <v>0</v>
      </c>
      <c r="H470" s="191"/>
      <c r="I470" s="192">
        <f>ROUND(E470*H470,2)</f>
        <v>0</v>
      </c>
      <c r="J470" s="191"/>
      <c r="K470" s="192">
        <f>ROUND(E470*J470,2)</f>
        <v>0</v>
      </c>
      <c r="L470" s="192">
        <v>15</v>
      </c>
      <c r="M470" s="192">
        <f>G470*(1+L470/100)</f>
        <v>0</v>
      </c>
      <c r="N470" s="190">
        <v>0</v>
      </c>
      <c r="O470" s="190">
        <f>ROUND(E470*N470,2)</f>
        <v>0</v>
      </c>
      <c r="P470" s="190">
        <v>0</v>
      </c>
      <c r="Q470" s="190">
        <f>ROUND(E470*P470,2)</f>
        <v>0</v>
      </c>
      <c r="R470" s="192"/>
      <c r="S470" s="192" t="s">
        <v>760</v>
      </c>
      <c r="T470" s="193" t="s">
        <v>328</v>
      </c>
      <c r="U470" s="156">
        <v>0</v>
      </c>
      <c r="V470" s="156">
        <f>ROUND(E470*U470,2)</f>
        <v>0</v>
      </c>
      <c r="W470" s="156"/>
      <c r="X470" s="156" t="s">
        <v>507</v>
      </c>
      <c r="Y470" s="145"/>
      <c r="Z470" s="145"/>
      <c r="AA470" s="145"/>
      <c r="AB470" s="145"/>
      <c r="AC470" s="145"/>
      <c r="AD470" s="145"/>
      <c r="AE470" s="145"/>
      <c r="AF470" s="145"/>
      <c r="AG470" s="145" t="s">
        <v>508</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87">
        <v>265</v>
      </c>
      <c r="B471" s="188" t="s">
        <v>6111</v>
      </c>
      <c r="C471" s="198" t="s">
        <v>6112</v>
      </c>
      <c r="D471" s="189" t="s">
        <v>701</v>
      </c>
      <c r="E471" s="190">
        <v>3</v>
      </c>
      <c r="F471" s="191"/>
      <c r="G471" s="192">
        <f>ROUND(E471*F471,2)</f>
        <v>0</v>
      </c>
      <c r="H471" s="191"/>
      <c r="I471" s="192">
        <f>ROUND(E471*H471,2)</f>
        <v>0</v>
      </c>
      <c r="J471" s="191"/>
      <c r="K471" s="192">
        <f>ROUND(E471*J471,2)</f>
        <v>0</v>
      </c>
      <c r="L471" s="192">
        <v>15</v>
      </c>
      <c r="M471" s="192">
        <f>G471*(1+L471/100)</f>
        <v>0</v>
      </c>
      <c r="N471" s="190">
        <v>0</v>
      </c>
      <c r="O471" s="190">
        <f>ROUND(E471*N471,2)</f>
        <v>0</v>
      </c>
      <c r="P471" s="190">
        <v>0</v>
      </c>
      <c r="Q471" s="190">
        <f>ROUND(E471*P471,2)</f>
        <v>0</v>
      </c>
      <c r="R471" s="192"/>
      <c r="S471" s="192" t="s">
        <v>760</v>
      </c>
      <c r="T471" s="193" t="s">
        <v>328</v>
      </c>
      <c r="U471" s="156">
        <v>0</v>
      </c>
      <c r="V471" s="156">
        <f>ROUND(E471*U471,2)</f>
        <v>0</v>
      </c>
      <c r="W471" s="156"/>
      <c r="X471" s="156" t="s">
        <v>507</v>
      </c>
      <c r="Y471" s="145"/>
      <c r="Z471" s="145"/>
      <c r="AA471" s="145"/>
      <c r="AB471" s="145"/>
      <c r="AC471" s="145"/>
      <c r="AD471" s="145"/>
      <c r="AE471" s="145"/>
      <c r="AF471" s="145"/>
      <c r="AG471" s="145" t="s">
        <v>508</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6113</v>
      </c>
      <c r="C472" s="180" t="s">
        <v>6114</v>
      </c>
      <c r="D472" s="173" t="s">
        <v>701</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760</v>
      </c>
      <c r="T472" s="177" t="s">
        <v>328</v>
      </c>
      <c r="U472" s="156">
        <v>0</v>
      </c>
      <c r="V472" s="156">
        <f>ROUND(E472*U472,2)</f>
        <v>0</v>
      </c>
      <c r="W472" s="156"/>
      <c r="X472" s="156" t="s">
        <v>507</v>
      </c>
      <c r="Y472" s="145"/>
      <c r="Z472" s="145"/>
      <c r="AA472" s="145"/>
      <c r="AB472" s="145"/>
      <c r="AC472" s="145"/>
      <c r="AD472" s="145"/>
      <c r="AE472" s="145"/>
      <c r="AF472" s="145"/>
      <c r="AG472" s="145" t="s">
        <v>508</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6075</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6115</v>
      </c>
      <c r="C474" s="180" t="s">
        <v>6116</v>
      </c>
      <c r="D474" s="173" t="s">
        <v>701</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760</v>
      </c>
      <c r="T474" s="177" t="s">
        <v>328</v>
      </c>
      <c r="U474" s="156">
        <v>0</v>
      </c>
      <c r="V474" s="156">
        <f>ROUND(E474*U474,2)</f>
        <v>0</v>
      </c>
      <c r="W474" s="156"/>
      <c r="X474" s="156" t="s">
        <v>507</v>
      </c>
      <c r="Y474" s="145"/>
      <c r="Z474" s="145"/>
      <c r="AA474" s="145"/>
      <c r="AB474" s="145"/>
      <c r="AC474" s="145"/>
      <c r="AD474" s="145"/>
      <c r="AE474" s="145"/>
      <c r="AF474" s="145"/>
      <c r="AG474" s="145" t="s">
        <v>508</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6062</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61" t="s">
        <v>6063</v>
      </c>
      <c r="D476" s="262"/>
      <c r="E476" s="262"/>
      <c r="F476" s="262"/>
      <c r="G476" s="262"/>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6117</v>
      </c>
      <c r="C477" s="180" t="s">
        <v>6118</v>
      </c>
      <c r="D477" s="173" t="s">
        <v>701</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760</v>
      </c>
      <c r="T477" s="177" t="s">
        <v>328</v>
      </c>
      <c r="U477" s="156">
        <v>0</v>
      </c>
      <c r="V477" s="156">
        <f>ROUND(E477*U477,2)</f>
        <v>0</v>
      </c>
      <c r="W477" s="156"/>
      <c r="X477" s="156" t="s">
        <v>507</v>
      </c>
      <c r="Y477" s="145"/>
      <c r="Z477" s="145"/>
      <c r="AA477" s="145"/>
      <c r="AB477" s="145"/>
      <c r="AC477" s="145"/>
      <c r="AD477" s="145"/>
      <c r="AE477" s="145"/>
      <c r="AF477" s="145"/>
      <c r="AG477" s="145" t="s">
        <v>508</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59" t="s">
        <v>6119</v>
      </c>
      <c r="D478" s="260"/>
      <c r="E478" s="260"/>
      <c r="F478" s="260"/>
      <c r="G478" s="260"/>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87">
        <v>269</v>
      </c>
      <c r="B479" s="188" t="s">
        <v>6120</v>
      </c>
      <c r="C479" s="198" t="s">
        <v>6121</v>
      </c>
      <c r="D479" s="189" t="s">
        <v>701</v>
      </c>
      <c r="E479" s="190">
        <v>4</v>
      </c>
      <c r="F479" s="191"/>
      <c r="G479" s="192">
        <f>ROUND(E479*F479,2)</f>
        <v>0</v>
      </c>
      <c r="H479" s="191"/>
      <c r="I479" s="192">
        <f>ROUND(E479*H479,2)</f>
        <v>0</v>
      </c>
      <c r="J479" s="191"/>
      <c r="K479" s="192">
        <f>ROUND(E479*J479,2)</f>
        <v>0</v>
      </c>
      <c r="L479" s="192">
        <v>15</v>
      </c>
      <c r="M479" s="192">
        <f>G479*(1+L479/100)</f>
        <v>0</v>
      </c>
      <c r="N479" s="190">
        <v>0</v>
      </c>
      <c r="O479" s="190">
        <f>ROUND(E479*N479,2)</f>
        <v>0</v>
      </c>
      <c r="P479" s="190">
        <v>0</v>
      </c>
      <c r="Q479" s="190">
        <f>ROUND(E479*P479,2)</f>
        <v>0</v>
      </c>
      <c r="R479" s="192"/>
      <c r="S479" s="192" t="s">
        <v>760</v>
      </c>
      <c r="T479" s="193" t="s">
        <v>328</v>
      </c>
      <c r="U479" s="156">
        <v>0</v>
      </c>
      <c r="V479" s="156">
        <f>ROUND(E479*U479,2)</f>
        <v>0</v>
      </c>
      <c r="W479" s="156"/>
      <c r="X479" s="156" t="s">
        <v>507</v>
      </c>
      <c r="Y479" s="145"/>
      <c r="Z479" s="145"/>
      <c r="AA479" s="145"/>
      <c r="AB479" s="145"/>
      <c r="AC479" s="145"/>
      <c r="AD479" s="145"/>
      <c r="AE479" s="145"/>
      <c r="AF479" s="145"/>
      <c r="AG479" s="145" t="s">
        <v>508</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87">
        <v>270</v>
      </c>
      <c r="B480" s="188" t="s">
        <v>6122</v>
      </c>
      <c r="C480" s="198" t="s">
        <v>6123</v>
      </c>
      <c r="D480" s="189" t="s">
        <v>701</v>
      </c>
      <c r="E480" s="190">
        <v>4</v>
      </c>
      <c r="F480" s="191"/>
      <c r="G480" s="192">
        <f>ROUND(E480*F480,2)</f>
        <v>0</v>
      </c>
      <c r="H480" s="191"/>
      <c r="I480" s="192">
        <f>ROUND(E480*H480,2)</f>
        <v>0</v>
      </c>
      <c r="J480" s="191"/>
      <c r="K480" s="192">
        <f>ROUND(E480*J480,2)</f>
        <v>0</v>
      </c>
      <c r="L480" s="192">
        <v>15</v>
      </c>
      <c r="M480" s="192">
        <f>G480*(1+L480/100)</f>
        <v>0</v>
      </c>
      <c r="N480" s="190">
        <v>0</v>
      </c>
      <c r="O480" s="190">
        <f>ROUND(E480*N480,2)</f>
        <v>0</v>
      </c>
      <c r="P480" s="190">
        <v>0</v>
      </c>
      <c r="Q480" s="190">
        <f>ROUND(E480*P480,2)</f>
        <v>0</v>
      </c>
      <c r="R480" s="192"/>
      <c r="S480" s="192" t="s">
        <v>760</v>
      </c>
      <c r="T480" s="193" t="s">
        <v>328</v>
      </c>
      <c r="U480" s="156">
        <v>0</v>
      </c>
      <c r="V480" s="156">
        <f>ROUND(E480*U480,2)</f>
        <v>0</v>
      </c>
      <c r="W480" s="156"/>
      <c r="X480" s="156" t="s">
        <v>507</v>
      </c>
      <c r="Y480" s="145"/>
      <c r="Z480" s="145"/>
      <c r="AA480" s="145"/>
      <c r="AB480" s="145"/>
      <c r="AC480" s="145"/>
      <c r="AD480" s="145"/>
      <c r="AE480" s="145"/>
      <c r="AF480" s="145"/>
      <c r="AG480" s="145" t="s">
        <v>508</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87">
        <v>271</v>
      </c>
      <c r="B481" s="188" t="s">
        <v>6124</v>
      </c>
      <c r="C481" s="198" t="s">
        <v>6125</v>
      </c>
      <c r="D481" s="189" t="s">
        <v>701</v>
      </c>
      <c r="E481" s="190">
        <v>2</v>
      </c>
      <c r="F481" s="191"/>
      <c r="G481" s="192">
        <f>ROUND(E481*F481,2)</f>
        <v>0</v>
      </c>
      <c r="H481" s="191"/>
      <c r="I481" s="192">
        <f>ROUND(E481*H481,2)</f>
        <v>0</v>
      </c>
      <c r="J481" s="191"/>
      <c r="K481" s="192">
        <f>ROUND(E481*J481,2)</f>
        <v>0</v>
      </c>
      <c r="L481" s="192">
        <v>15</v>
      </c>
      <c r="M481" s="192">
        <f>G481*(1+L481/100)</f>
        <v>0</v>
      </c>
      <c r="N481" s="190">
        <v>0</v>
      </c>
      <c r="O481" s="190">
        <f>ROUND(E481*N481,2)</f>
        <v>0</v>
      </c>
      <c r="P481" s="190">
        <v>0</v>
      </c>
      <c r="Q481" s="190">
        <f>ROUND(E481*P481,2)</f>
        <v>0</v>
      </c>
      <c r="R481" s="192"/>
      <c r="S481" s="192" t="s">
        <v>760</v>
      </c>
      <c r="T481" s="193" t="s">
        <v>328</v>
      </c>
      <c r="U481" s="156">
        <v>0</v>
      </c>
      <c r="V481" s="156">
        <f>ROUND(E481*U481,2)</f>
        <v>0</v>
      </c>
      <c r="W481" s="156"/>
      <c r="X481" s="156" t="s">
        <v>507</v>
      </c>
      <c r="Y481" s="145"/>
      <c r="Z481" s="145"/>
      <c r="AA481" s="145"/>
      <c r="AB481" s="145"/>
      <c r="AC481" s="145"/>
      <c r="AD481" s="145"/>
      <c r="AE481" s="145"/>
      <c r="AF481" s="145"/>
      <c r="AG481" s="145" t="s">
        <v>508</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6126</v>
      </c>
      <c r="C482" s="180" t="s">
        <v>6127</v>
      </c>
      <c r="D482" s="173" t="s">
        <v>701</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760</v>
      </c>
      <c r="T482" s="177" t="s">
        <v>328</v>
      </c>
      <c r="U482" s="156">
        <v>0</v>
      </c>
      <c r="V482" s="156">
        <f>ROUND(E482*U482,2)</f>
        <v>0</v>
      </c>
      <c r="W482" s="156"/>
      <c r="X482" s="156" t="s">
        <v>507</v>
      </c>
      <c r="Y482" s="145"/>
      <c r="Z482" s="145"/>
      <c r="AA482" s="145"/>
      <c r="AB482" s="145"/>
      <c r="AC482" s="145"/>
      <c r="AD482" s="145"/>
      <c r="AE482" s="145"/>
      <c r="AF482" s="145"/>
      <c r="AG482" s="145" t="s">
        <v>508</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59" t="s">
        <v>6059</v>
      </c>
      <c r="D483" s="260"/>
      <c r="E483" s="260"/>
      <c r="F483" s="260"/>
      <c r="G483" s="260"/>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6128</v>
      </c>
      <c r="C484" s="180" t="s">
        <v>6129</v>
      </c>
      <c r="D484" s="173" t="s">
        <v>701</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760</v>
      </c>
      <c r="T484" s="177" t="s">
        <v>328</v>
      </c>
      <c r="U484" s="156">
        <v>0</v>
      </c>
      <c r="V484" s="156">
        <f>ROUND(E484*U484,2)</f>
        <v>0</v>
      </c>
      <c r="W484" s="156"/>
      <c r="X484" s="156" t="s">
        <v>507</v>
      </c>
      <c r="Y484" s="145"/>
      <c r="Z484" s="145"/>
      <c r="AA484" s="145"/>
      <c r="AB484" s="145"/>
      <c r="AC484" s="145"/>
      <c r="AD484" s="145"/>
      <c r="AE484" s="145"/>
      <c r="AF484" s="145"/>
      <c r="AG484" s="145" t="s">
        <v>508</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59" t="s">
        <v>6062</v>
      </c>
      <c r="D485" s="260"/>
      <c r="E485" s="260"/>
      <c r="F485" s="260"/>
      <c r="G485" s="260"/>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61" t="s">
        <v>6063</v>
      </c>
      <c r="D486" s="262"/>
      <c r="E486" s="262"/>
      <c r="F486" s="262"/>
      <c r="G486" s="262"/>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6130</v>
      </c>
      <c r="C487" s="180" t="s">
        <v>6131</v>
      </c>
      <c r="D487" s="173" t="s">
        <v>701</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760</v>
      </c>
      <c r="T487" s="177" t="s">
        <v>328</v>
      </c>
      <c r="U487" s="156">
        <v>0</v>
      </c>
      <c r="V487" s="156">
        <f>ROUND(E487*U487,2)</f>
        <v>0</v>
      </c>
      <c r="W487" s="156"/>
      <c r="X487" s="156" t="s">
        <v>507</v>
      </c>
      <c r="Y487" s="145"/>
      <c r="Z487" s="145"/>
      <c r="AA487" s="145"/>
      <c r="AB487" s="145"/>
      <c r="AC487" s="145"/>
      <c r="AD487" s="145"/>
      <c r="AE487" s="145"/>
      <c r="AF487" s="145"/>
      <c r="AG487" s="145" t="s">
        <v>508</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59" t="s">
        <v>6132</v>
      </c>
      <c r="D488" s="260"/>
      <c r="E488" s="260"/>
      <c r="F488" s="260"/>
      <c r="G488" s="260"/>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87">
        <v>275</v>
      </c>
      <c r="B489" s="188" t="s">
        <v>6133</v>
      </c>
      <c r="C489" s="198" t="s">
        <v>6134</v>
      </c>
      <c r="D489" s="189" t="s">
        <v>701</v>
      </c>
      <c r="E489" s="190">
        <v>1</v>
      </c>
      <c r="F489" s="191"/>
      <c r="G489" s="192">
        <f>ROUND(E489*F489,2)</f>
        <v>0</v>
      </c>
      <c r="H489" s="191"/>
      <c r="I489" s="192">
        <f>ROUND(E489*H489,2)</f>
        <v>0</v>
      </c>
      <c r="J489" s="191"/>
      <c r="K489" s="192">
        <f>ROUND(E489*J489,2)</f>
        <v>0</v>
      </c>
      <c r="L489" s="192">
        <v>15</v>
      </c>
      <c r="M489" s="192">
        <f>G489*(1+L489/100)</f>
        <v>0</v>
      </c>
      <c r="N489" s="190">
        <v>0</v>
      </c>
      <c r="O489" s="190">
        <f>ROUND(E489*N489,2)</f>
        <v>0</v>
      </c>
      <c r="P489" s="190">
        <v>0</v>
      </c>
      <c r="Q489" s="190">
        <f>ROUND(E489*P489,2)</f>
        <v>0</v>
      </c>
      <c r="R489" s="192"/>
      <c r="S489" s="192" t="s">
        <v>760</v>
      </c>
      <c r="T489" s="193" t="s">
        <v>328</v>
      </c>
      <c r="U489" s="156">
        <v>0</v>
      </c>
      <c r="V489" s="156">
        <f>ROUND(E489*U489,2)</f>
        <v>0</v>
      </c>
      <c r="W489" s="156"/>
      <c r="X489" s="156" t="s">
        <v>507</v>
      </c>
      <c r="Y489" s="145"/>
      <c r="Z489" s="145"/>
      <c r="AA489" s="145"/>
      <c r="AB489" s="145"/>
      <c r="AC489" s="145"/>
      <c r="AD489" s="145"/>
      <c r="AE489" s="145"/>
      <c r="AF489" s="145"/>
      <c r="AG489" s="145" t="s">
        <v>508</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87">
        <v>276</v>
      </c>
      <c r="B490" s="188" t="s">
        <v>6135</v>
      </c>
      <c r="C490" s="198" t="s">
        <v>6136</v>
      </c>
      <c r="D490" s="189" t="s">
        <v>701</v>
      </c>
      <c r="E490" s="190">
        <v>2</v>
      </c>
      <c r="F490" s="191"/>
      <c r="G490" s="192">
        <f>ROUND(E490*F490,2)</f>
        <v>0</v>
      </c>
      <c r="H490" s="191"/>
      <c r="I490" s="192">
        <f>ROUND(E490*H490,2)</f>
        <v>0</v>
      </c>
      <c r="J490" s="191"/>
      <c r="K490" s="192">
        <f>ROUND(E490*J490,2)</f>
        <v>0</v>
      </c>
      <c r="L490" s="192">
        <v>15</v>
      </c>
      <c r="M490" s="192">
        <f>G490*(1+L490/100)</f>
        <v>0</v>
      </c>
      <c r="N490" s="190">
        <v>0</v>
      </c>
      <c r="O490" s="190">
        <f>ROUND(E490*N490,2)</f>
        <v>0</v>
      </c>
      <c r="P490" s="190">
        <v>0</v>
      </c>
      <c r="Q490" s="190">
        <f>ROUND(E490*P490,2)</f>
        <v>0</v>
      </c>
      <c r="R490" s="192"/>
      <c r="S490" s="192" t="s">
        <v>760</v>
      </c>
      <c r="T490" s="193" t="s">
        <v>328</v>
      </c>
      <c r="U490" s="156">
        <v>0</v>
      </c>
      <c r="V490" s="156">
        <f>ROUND(E490*U490,2)</f>
        <v>0</v>
      </c>
      <c r="W490" s="156"/>
      <c r="X490" s="156" t="s">
        <v>507</v>
      </c>
      <c r="Y490" s="145"/>
      <c r="Z490" s="145"/>
      <c r="AA490" s="145"/>
      <c r="AB490" s="145"/>
      <c r="AC490" s="145"/>
      <c r="AD490" s="145"/>
      <c r="AE490" s="145"/>
      <c r="AF490" s="145"/>
      <c r="AG490" s="145" t="s">
        <v>508</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87">
        <v>277</v>
      </c>
      <c r="B491" s="188" t="s">
        <v>6137</v>
      </c>
      <c r="C491" s="198" t="s">
        <v>6138</v>
      </c>
      <c r="D491" s="189" t="s">
        <v>701</v>
      </c>
      <c r="E491" s="190">
        <v>1</v>
      </c>
      <c r="F491" s="191"/>
      <c r="G491" s="192">
        <f>ROUND(E491*F491,2)</f>
        <v>0</v>
      </c>
      <c r="H491" s="191"/>
      <c r="I491" s="192">
        <f>ROUND(E491*H491,2)</f>
        <v>0</v>
      </c>
      <c r="J491" s="191"/>
      <c r="K491" s="192">
        <f>ROUND(E491*J491,2)</f>
        <v>0</v>
      </c>
      <c r="L491" s="192">
        <v>15</v>
      </c>
      <c r="M491" s="192">
        <f>G491*(1+L491/100)</f>
        <v>0</v>
      </c>
      <c r="N491" s="190">
        <v>0</v>
      </c>
      <c r="O491" s="190">
        <f>ROUND(E491*N491,2)</f>
        <v>0</v>
      </c>
      <c r="P491" s="190">
        <v>0</v>
      </c>
      <c r="Q491" s="190">
        <f>ROUND(E491*P491,2)</f>
        <v>0</v>
      </c>
      <c r="R491" s="192"/>
      <c r="S491" s="192" t="s">
        <v>760</v>
      </c>
      <c r="T491" s="193" t="s">
        <v>328</v>
      </c>
      <c r="U491" s="156">
        <v>0</v>
      </c>
      <c r="V491" s="156">
        <f>ROUND(E491*U491,2)</f>
        <v>0</v>
      </c>
      <c r="W491" s="156"/>
      <c r="X491" s="156" t="s">
        <v>507</v>
      </c>
      <c r="Y491" s="145"/>
      <c r="Z491" s="145"/>
      <c r="AA491" s="145"/>
      <c r="AB491" s="145"/>
      <c r="AC491" s="145"/>
      <c r="AD491" s="145"/>
      <c r="AE491" s="145"/>
      <c r="AF491" s="145"/>
      <c r="AG491" s="145" t="s">
        <v>508</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6139</v>
      </c>
      <c r="C492" s="180" t="s">
        <v>6140</v>
      </c>
      <c r="D492" s="173" t="s">
        <v>701</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760</v>
      </c>
      <c r="T492" s="177" t="s">
        <v>328</v>
      </c>
      <c r="U492" s="156">
        <v>0</v>
      </c>
      <c r="V492" s="156">
        <f>ROUND(E492*U492,2)</f>
        <v>0</v>
      </c>
      <c r="W492" s="156"/>
      <c r="X492" s="156" t="s">
        <v>507</v>
      </c>
      <c r="Y492" s="145"/>
      <c r="Z492" s="145"/>
      <c r="AA492" s="145"/>
      <c r="AB492" s="145"/>
      <c r="AC492" s="145"/>
      <c r="AD492" s="145"/>
      <c r="AE492" s="145"/>
      <c r="AF492" s="145"/>
      <c r="AG492" s="145" t="s">
        <v>508</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59" t="s">
        <v>6059</v>
      </c>
      <c r="D493" s="260"/>
      <c r="E493" s="260"/>
      <c r="F493" s="260"/>
      <c r="G493" s="260"/>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6141</v>
      </c>
      <c r="C494" s="180" t="s">
        <v>6142</v>
      </c>
      <c r="D494" s="173" t="s">
        <v>701</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760</v>
      </c>
      <c r="T494" s="177" t="s">
        <v>328</v>
      </c>
      <c r="U494" s="156">
        <v>0</v>
      </c>
      <c r="V494" s="156">
        <f>ROUND(E494*U494,2)</f>
        <v>0</v>
      </c>
      <c r="W494" s="156"/>
      <c r="X494" s="156" t="s">
        <v>507</v>
      </c>
      <c r="Y494" s="145"/>
      <c r="Z494" s="145"/>
      <c r="AA494" s="145"/>
      <c r="AB494" s="145"/>
      <c r="AC494" s="145"/>
      <c r="AD494" s="145"/>
      <c r="AE494" s="145"/>
      <c r="AF494" s="145"/>
      <c r="AG494" s="145" t="s">
        <v>508</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59" t="s">
        <v>6062</v>
      </c>
      <c r="D495" s="260"/>
      <c r="E495" s="260"/>
      <c r="F495" s="260"/>
      <c r="G495" s="260"/>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61" t="s">
        <v>6063</v>
      </c>
      <c r="D496" s="262"/>
      <c r="E496" s="262"/>
      <c r="F496" s="262"/>
      <c r="G496" s="262"/>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6143</v>
      </c>
      <c r="C497" s="180" t="s">
        <v>6144</v>
      </c>
      <c r="D497" s="173" t="s">
        <v>701</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760</v>
      </c>
      <c r="T497" s="177" t="s">
        <v>328</v>
      </c>
      <c r="U497" s="156">
        <v>0</v>
      </c>
      <c r="V497" s="156">
        <f>ROUND(E497*U497,2)</f>
        <v>0</v>
      </c>
      <c r="W497" s="156"/>
      <c r="X497" s="156" t="s">
        <v>507</v>
      </c>
      <c r="Y497" s="145"/>
      <c r="Z497" s="145"/>
      <c r="AA497" s="145"/>
      <c r="AB497" s="145"/>
      <c r="AC497" s="145"/>
      <c r="AD497" s="145"/>
      <c r="AE497" s="145"/>
      <c r="AF497" s="145"/>
      <c r="AG497" s="145" t="s">
        <v>508</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59" t="s">
        <v>6145</v>
      </c>
      <c r="D498" s="260"/>
      <c r="E498" s="260"/>
      <c r="F498" s="260"/>
      <c r="G498" s="260"/>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87">
        <v>281</v>
      </c>
      <c r="B499" s="188" t="s">
        <v>6146</v>
      </c>
      <c r="C499" s="198" t="s">
        <v>6147</v>
      </c>
      <c r="D499" s="189" t="s">
        <v>701</v>
      </c>
      <c r="E499" s="190">
        <v>1</v>
      </c>
      <c r="F499" s="191"/>
      <c r="G499" s="192">
        <f>ROUND(E499*F499,2)</f>
        <v>0</v>
      </c>
      <c r="H499" s="191"/>
      <c r="I499" s="192">
        <f>ROUND(E499*H499,2)</f>
        <v>0</v>
      </c>
      <c r="J499" s="191"/>
      <c r="K499" s="192">
        <f>ROUND(E499*J499,2)</f>
        <v>0</v>
      </c>
      <c r="L499" s="192">
        <v>15</v>
      </c>
      <c r="M499" s="192">
        <f>G499*(1+L499/100)</f>
        <v>0</v>
      </c>
      <c r="N499" s="190">
        <v>0</v>
      </c>
      <c r="O499" s="190">
        <f>ROUND(E499*N499,2)</f>
        <v>0</v>
      </c>
      <c r="P499" s="190">
        <v>0</v>
      </c>
      <c r="Q499" s="190">
        <f>ROUND(E499*P499,2)</f>
        <v>0</v>
      </c>
      <c r="R499" s="192"/>
      <c r="S499" s="192" t="s">
        <v>760</v>
      </c>
      <c r="T499" s="193" t="s">
        <v>328</v>
      </c>
      <c r="U499" s="156">
        <v>0</v>
      </c>
      <c r="V499" s="156">
        <f>ROUND(E499*U499,2)</f>
        <v>0</v>
      </c>
      <c r="W499" s="156"/>
      <c r="X499" s="156" t="s">
        <v>507</v>
      </c>
      <c r="Y499" s="145"/>
      <c r="Z499" s="145"/>
      <c r="AA499" s="145"/>
      <c r="AB499" s="145"/>
      <c r="AC499" s="145"/>
      <c r="AD499" s="145"/>
      <c r="AE499" s="145"/>
      <c r="AF499" s="145"/>
      <c r="AG499" s="145" t="s">
        <v>508</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87">
        <v>282</v>
      </c>
      <c r="B500" s="188" t="s">
        <v>6148</v>
      </c>
      <c r="C500" s="198" t="s">
        <v>6149</v>
      </c>
      <c r="D500" s="189" t="s">
        <v>701</v>
      </c>
      <c r="E500" s="190">
        <v>2</v>
      </c>
      <c r="F500" s="191"/>
      <c r="G500" s="192">
        <f>ROUND(E500*F500,2)</f>
        <v>0</v>
      </c>
      <c r="H500" s="191"/>
      <c r="I500" s="192">
        <f>ROUND(E500*H500,2)</f>
        <v>0</v>
      </c>
      <c r="J500" s="191"/>
      <c r="K500" s="192">
        <f>ROUND(E500*J500,2)</f>
        <v>0</v>
      </c>
      <c r="L500" s="192">
        <v>15</v>
      </c>
      <c r="M500" s="192">
        <f>G500*(1+L500/100)</f>
        <v>0</v>
      </c>
      <c r="N500" s="190">
        <v>0</v>
      </c>
      <c r="O500" s="190">
        <f>ROUND(E500*N500,2)</f>
        <v>0</v>
      </c>
      <c r="P500" s="190">
        <v>0</v>
      </c>
      <c r="Q500" s="190">
        <f>ROUND(E500*P500,2)</f>
        <v>0</v>
      </c>
      <c r="R500" s="192"/>
      <c r="S500" s="192" t="s">
        <v>760</v>
      </c>
      <c r="T500" s="193" t="s">
        <v>328</v>
      </c>
      <c r="U500" s="156">
        <v>0</v>
      </c>
      <c r="V500" s="156">
        <f>ROUND(E500*U500,2)</f>
        <v>0</v>
      </c>
      <c r="W500" s="156"/>
      <c r="X500" s="156" t="s">
        <v>507</v>
      </c>
      <c r="Y500" s="145"/>
      <c r="Z500" s="145"/>
      <c r="AA500" s="145"/>
      <c r="AB500" s="145"/>
      <c r="AC500" s="145"/>
      <c r="AD500" s="145"/>
      <c r="AE500" s="145"/>
      <c r="AF500" s="145"/>
      <c r="AG500" s="145" t="s">
        <v>508</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87">
        <v>283</v>
      </c>
      <c r="B501" s="188" t="s">
        <v>6150</v>
      </c>
      <c r="C501" s="198" t="s">
        <v>6151</v>
      </c>
      <c r="D501" s="189" t="s">
        <v>701</v>
      </c>
      <c r="E501" s="190">
        <v>1</v>
      </c>
      <c r="F501" s="191"/>
      <c r="G501" s="192">
        <f>ROUND(E501*F501,2)</f>
        <v>0</v>
      </c>
      <c r="H501" s="191"/>
      <c r="I501" s="192">
        <f>ROUND(E501*H501,2)</f>
        <v>0</v>
      </c>
      <c r="J501" s="191"/>
      <c r="K501" s="192">
        <f>ROUND(E501*J501,2)</f>
        <v>0</v>
      </c>
      <c r="L501" s="192">
        <v>15</v>
      </c>
      <c r="M501" s="192">
        <f>G501*(1+L501/100)</f>
        <v>0</v>
      </c>
      <c r="N501" s="190">
        <v>0</v>
      </c>
      <c r="O501" s="190">
        <f>ROUND(E501*N501,2)</f>
        <v>0</v>
      </c>
      <c r="P501" s="190">
        <v>0</v>
      </c>
      <c r="Q501" s="190">
        <f>ROUND(E501*P501,2)</f>
        <v>0</v>
      </c>
      <c r="R501" s="192"/>
      <c r="S501" s="192" t="s">
        <v>760</v>
      </c>
      <c r="T501" s="193" t="s">
        <v>328</v>
      </c>
      <c r="U501" s="156">
        <v>0</v>
      </c>
      <c r="V501" s="156">
        <f>ROUND(E501*U501,2)</f>
        <v>0</v>
      </c>
      <c r="W501" s="156"/>
      <c r="X501" s="156" t="s">
        <v>507</v>
      </c>
      <c r="Y501" s="145"/>
      <c r="Z501" s="145"/>
      <c r="AA501" s="145"/>
      <c r="AB501" s="145"/>
      <c r="AC501" s="145"/>
      <c r="AD501" s="145"/>
      <c r="AE501" s="145"/>
      <c r="AF501" s="145"/>
      <c r="AG501" s="145" t="s">
        <v>508</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6152</v>
      </c>
      <c r="C502" s="180" t="s">
        <v>6153</v>
      </c>
      <c r="D502" s="173" t="s">
        <v>701</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760</v>
      </c>
      <c r="T502" s="177" t="s">
        <v>328</v>
      </c>
      <c r="U502" s="156">
        <v>0</v>
      </c>
      <c r="V502" s="156">
        <f>ROUND(E502*U502,2)</f>
        <v>0</v>
      </c>
      <c r="W502" s="156"/>
      <c r="X502" s="156" t="s">
        <v>507</v>
      </c>
      <c r="Y502" s="145"/>
      <c r="Z502" s="145"/>
      <c r="AA502" s="145"/>
      <c r="AB502" s="145"/>
      <c r="AC502" s="145"/>
      <c r="AD502" s="145"/>
      <c r="AE502" s="145"/>
      <c r="AF502" s="145"/>
      <c r="AG502" s="145" t="s">
        <v>508</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59" t="s">
        <v>6075</v>
      </c>
      <c r="D503" s="260"/>
      <c r="E503" s="260"/>
      <c r="F503" s="260"/>
      <c r="G503" s="260"/>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6154</v>
      </c>
      <c r="C504" s="180" t="s">
        <v>6155</v>
      </c>
      <c r="D504" s="173" t="s">
        <v>701</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760</v>
      </c>
      <c r="T504" s="177" t="s">
        <v>328</v>
      </c>
      <c r="U504" s="156">
        <v>0</v>
      </c>
      <c r="V504" s="156">
        <f>ROUND(E504*U504,2)</f>
        <v>0</v>
      </c>
      <c r="W504" s="156"/>
      <c r="X504" s="156" t="s">
        <v>507</v>
      </c>
      <c r="Y504" s="145"/>
      <c r="Z504" s="145"/>
      <c r="AA504" s="145"/>
      <c r="AB504" s="145"/>
      <c r="AC504" s="145"/>
      <c r="AD504" s="145"/>
      <c r="AE504" s="145"/>
      <c r="AF504" s="145"/>
      <c r="AG504" s="145" t="s">
        <v>508</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59" t="s">
        <v>6062</v>
      </c>
      <c r="D505" s="260"/>
      <c r="E505" s="260"/>
      <c r="F505" s="260"/>
      <c r="G505" s="260"/>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61" t="s">
        <v>6063</v>
      </c>
      <c r="D506" s="262"/>
      <c r="E506" s="262"/>
      <c r="F506" s="262"/>
      <c r="G506" s="262"/>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6156</v>
      </c>
      <c r="C507" s="180" t="s">
        <v>6157</v>
      </c>
      <c r="D507" s="173" t="s">
        <v>701</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760</v>
      </c>
      <c r="T507" s="177" t="s">
        <v>328</v>
      </c>
      <c r="U507" s="156">
        <v>0</v>
      </c>
      <c r="V507" s="156">
        <f>ROUND(E507*U507,2)</f>
        <v>0</v>
      </c>
      <c r="W507" s="156"/>
      <c r="X507" s="156" t="s">
        <v>507</v>
      </c>
      <c r="Y507" s="145"/>
      <c r="Z507" s="145"/>
      <c r="AA507" s="145"/>
      <c r="AB507" s="145"/>
      <c r="AC507" s="145"/>
      <c r="AD507" s="145"/>
      <c r="AE507" s="145"/>
      <c r="AF507" s="145"/>
      <c r="AG507" s="145" t="s">
        <v>508</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59" t="s">
        <v>6158</v>
      </c>
      <c r="D508" s="260"/>
      <c r="E508" s="260"/>
      <c r="F508" s="260"/>
      <c r="G508" s="260"/>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61" t="s">
        <v>6159</v>
      </c>
      <c r="D509" s="262"/>
      <c r="E509" s="262"/>
      <c r="F509" s="262"/>
      <c r="G509" s="262"/>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6160</v>
      </c>
      <c r="C510" s="180" t="s">
        <v>6161</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760</v>
      </c>
      <c r="T510" s="177" t="s">
        <v>328</v>
      </c>
      <c r="U510" s="156">
        <v>0</v>
      </c>
      <c r="V510" s="156">
        <f>ROUND(E510*U510,2)</f>
        <v>0</v>
      </c>
      <c r="W510" s="156"/>
      <c r="X510" s="156" t="s">
        <v>507</v>
      </c>
      <c r="Y510" s="145"/>
      <c r="Z510" s="145"/>
      <c r="AA510" s="145"/>
      <c r="AB510" s="145"/>
      <c r="AC510" s="145"/>
      <c r="AD510" s="145"/>
      <c r="AE510" s="145"/>
      <c r="AF510" s="145"/>
      <c r="AG510" s="145" t="s">
        <v>508</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59" t="s">
        <v>6162</v>
      </c>
      <c r="D511" s="260"/>
      <c r="E511" s="260"/>
      <c r="F511" s="260"/>
      <c r="G511" s="260"/>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87">
        <v>288</v>
      </c>
      <c r="B512" s="188" t="s">
        <v>6163</v>
      </c>
      <c r="C512" s="198" t="s">
        <v>6164</v>
      </c>
      <c r="D512" s="189" t="s">
        <v>701</v>
      </c>
      <c r="E512" s="190">
        <v>6</v>
      </c>
      <c r="F512" s="191"/>
      <c r="G512" s="192">
        <f>ROUND(E512*F512,2)</f>
        <v>0</v>
      </c>
      <c r="H512" s="191"/>
      <c r="I512" s="192">
        <f>ROUND(E512*H512,2)</f>
        <v>0</v>
      </c>
      <c r="J512" s="191"/>
      <c r="K512" s="192">
        <f>ROUND(E512*J512,2)</f>
        <v>0</v>
      </c>
      <c r="L512" s="192">
        <v>15</v>
      </c>
      <c r="M512" s="192">
        <f>G512*(1+L512/100)</f>
        <v>0</v>
      </c>
      <c r="N512" s="190">
        <v>0</v>
      </c>
      <c r="O512" s="190">
        <f>ROUND(E512*N512,2)</f>
        <v>0</v>
      </c>
      <c r="P512" s="190">
        <v>0</v>
      </c>
      <c r="Q512" s="190">
        <f>ROUND(E512*P512,2)</f>
        <v>0</v>
      </c>
      <c r="R512" s="192"/>
      <c r="S512" s="192" t="s">
        <v>760</v>
      </c>
      <c r="T512" s="193" t="s">
        <v>328</v>
      </c>
      <c r="U512" s="156">
        <v>0</v>
      </c>
      <c r="V512" s="156">
        <f>ROUND(E512*U512,2)</f>
        <v>0</v>
      </c>
      <c r="W512" s="156"/>
      <c r="X512" s="156" t="s">
        <v>507</v>
      </c>
      <c r="Y512" s="145"/>
      <c r="Z512" s="145"/>
      <c r="AA512" s="145"/>
      <c r="AB512" s="145"/>
      <c r="AC512" s="145"/>
      <c r="AD512" s="145"/>
      <c r="AE512" s="145"/>
      <c r="AF512" s="145"/>
      <c r="AG512" s="145" t="s">
        <v>508</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87">
        <v>289</v>
      </c>
      <c r="B513" s="188" t="s">
        <v>6165</v>
      </c>
      <c r="C513" s="198" t="s">
        <v>6166</v>
      </c>
      <c r="D513" s="189" t="s">
        <v>701</v>
      </c>
      <c r="E513" s="190">
        <v>4</v>
      </c>
      <c r="F513" s="191"/>
      <c r="G513" s="192">
        <f>ROUND(E513*F513,2)</f>
        <v>0</v>
      </c>
      <c r="H513" s="191"/>
      <c r="I513" s="192">
        <f>ROUND(E513*H513,2)</f>
        <v>0</v>
      </c>
      <c r="J513" s="191"/>
      <c r="K513" s="192">
        <f>ROUND(E513*J513,2)</f>
        <v>0</v>
      </c>
      <c r="L513" s="192">
        <v>15</v>
      </c>
      <c r="M513" s="192">
        <f>G513*(1+L513/100)</f>
        <v>0</v>
      </c>
      <c r="N513" s="190">
        <v>0</v>
      </c>
      <c r="O513" s="190">
        <f>ROUND(E513*N513,2)</f>
        <v>0</v>
      </c>
      <c r="P513" s="190">
        <v>0</v>
      </c>
      <c r="Q513" s="190">
        <f>ROUND(E513*P513,2)</f>
        <v>0</v>
      </c>
      <c r="R513" s="192"/>
      <c r="S513" s="192" t="s">
        <v>760</v>
      </c>
      <c r="T513" s="193" t="s">
        <v>328</v>
      </c>
      <c r="U513" s="156">
        <v>0</v>
      </c>
      <c r="V513" s="156">
        <f>ROUND(E513*U513,2)</f>
        <v>0</v>
      </c>
      <c r="W513" s="156"/>
      <c r="X513" s="156" t="s">
        <v>507</v>
      </c>
      <c r="Y513" s="145"/>
      <c r="Z513" s="145"/>
      <c r="AA513" s="145"/>
      <c r="AB513" s="145"/>
      <c r="AC513" s="145"/>
      <c r="AD513" s="145"/>
      <c r="AE513" s="145"/>
      <c r="AF513" s="145"/>
      <c r="AG513" s="145" t="s">
        <v>508</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87">
        <v>290</v>
      </c>
      <c r="B514" s="188" t="s">
        <v>6167</v>
      </c>
      <c r="C514" s="198" t="s">
        <v>6168</v>
      </c>
      <c r="D514" s="189" t="s">
        <v>701</v>
      </c>
      <c r="E514" s="190">
        <v>3</v>
      </c>
      <c r="F514" s="191"/>
      <c r="G514" s="192">
        <f>ROUND(E514*F514,2)</f>
        <v>0</v>
      </c>
      <c r="H514" s="191"/>
      <c r="I514" s="192">
        <f>ROUND(E514*H514,2)</f>
        <v>0</v>
      </c>
      <c r="J514" s="191"/>
      <c r="K514" s="192">
        <f>ROUND(E514*J514,2)</f>
        <v>0</v>
      </c>
      <c r="L514" s="192">
        <v>15</v>
      </c>
      <c r="M514" s="192">
        <f>G514*(1+L514/100)</f>
        <v>0</v>
      </c>
      <c r="N514" s="190">
        <v>0</v>
      </c>
      <c r="O514" s="190">
        <f>ROUND(E514*N514,2)</f>
        <v>0</v>
      </c>
      <c r="P514" s="190">
        <v>0</v>
      </c>
      <c r="Q514" s="190">
        <f>ROUND(E514*P514,2)</f>
        <v>0</v>
      </c>
      <c r="R514" s="192"/>
      <c r="S514" s="192" t="s">
        <v>760</v>
      </c>
      <c r="T514" s="193" t="s">
        <v>328</v>
      </c>
      <c r="U514" s="156">
        <v>0</v>
      </c>
      <c r="V514" s="156">
        <f>ROUND(E514*U514,2)</f>
        <v>0</v>
      </c>
      <c r="W514" s="156"/>
      <c r="X514" s="156" t="s">
        <v>507</v>
      </c>
      <c r="Y514" s="145"/>
      <c r="Z514" s="145"/>
      <c r="AA514" s="145"/>
      <c r="AB514" s="145"/>
      <c r="AC514" s="145"/>
      <c r="AD514" s="145"/>
      <c r="AE514" s="145"/>
      <c r="AF514" s="145"/>
      <c r="AG514" s="145" t="s">
        <v>508</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6169</v>
      </c>
      <c r="C515" s="180" t="s">
        <v>6170</v>
      </c>
      <c r="D515" s="173" t="s">
        <v>701</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760</v>
      </c>
      <c r="T515" s="177" t="s">
        <v>328</v>
      </c>
      <c r="U515" s="156">
        <v>0</v>
      </c>
      <c r="V515" s="156">
        <f>ROUND(E515*U515,2)</f>
        <v>0</v>
      </c>
      <c r="W515" s="156"/>
      <c r="X515" s="156" t="s">
        <v>507</v>
      </c>
      <c r="Y515" s="145"/>
      <c r="Z515" s="145"/>
      <c r="AA515" s="145"/>
      <c r="AB515" s="145"/>
      <c r="AC515" s="145"/>
      <c r="AD515" s="145"/>
      <c r="AE515" s="145"/>
      <c r="AF515" s="145"/>
      <c r="AG515" s="145" t="s">
        <v>508</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59" t="s">
        <v>6075</v>
      </c>
      <c r="D516" s="260"/>
      <c r="E516" s="260"/>
      <c r="F516" s="260"/>
      <c r="G516" s="260"/>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6171</v>
      </c>
      <c r="C517" s="180" t="s">
        <v>6172</v>
      </c>
      <c r="D517" s="173" t="s">
        <v>4924</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760</v>
      </c>
      <c r="T517" s="177" t="s">
        <v>328</v>
      </c>
      <c r="U517" s="156">
        <v>0</v>
      </c>
      <c r="V517" s="156">
        <f>ROUND(E517*U517,2)</f>
        <v>0</v>
      </c>
      <c r="W517" s="156"/>
      <c r="X517" s="156" t="s">
        <v>507</v>
      </c>
      <c r="Y517" s="145"/>
      <c r="Z517" s="145"/>
      <c r="AA517" s="145"/>
      <c r="AB517" s="145"/>
      <c r="AC517" s="145"/>
      <c r="AD517" s="145"/>
      <c r="AE517" s="145"/>
      <c r="AF517" s="145"/>
      <c r="AG517" s="145" t="s">
        <v>508</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59" t="s">
        <v>6062</v>
      </c>
      <c r="D518" s="260"/>
      <c r="E518" s="260"/>
      <c r="F518" s="260"/>
      <c r="G518" s="260"/>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61" t="s">
        <v>6063</v>
      </c>
      <c r="D519" s="262"/>
      <c r="E519" s="262"/>
      <c r="F519" s="262"/>
      <c r="G519" s="262"/>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87">
        <v>293</v>
      </c>
      <c r="B520" s="188" t="s">
        <v>6173</v>
      </c>
      <c r="C520" s="198" t="s">
        <v>6174</v>
      </c>
      <c r="D520" s="189" t="s">
        <v>701</v>
      </c>
      <c r="E520" s="190">
        <v>6</v>
      </c>
      <c r="F520" s="191"/>
      <c r="G520" s="192">
        <f>ROUND(E520*F520,2)</f>
        <v>0</v>
      </c>
      <c r="H520" s="191"/>
      <c r="I520" s="192">
        <f>ROUND(E520*H520,2)</f>
        <v>0</v>
      </c>
      <c r="J520" s="191"/>
      <c r="K520" s="192">
        <f>ROUND(E520*J520,2)</f>
        <v>0</v>
      </c>
      <c r="L520" s="192">
        <v>15</v>
      </c>
      <c r="M520" s="192">
        <f>G520*(1+L520/100)</f>
        <v>0</v>
      </c>
      <c r="N520" s="190">
        <v>0</v>
      </c>
      <c r="O520" s="190">
        <f>ROUND(E520*N520,2)</f>
        <v>0</v>
      </c>
      <c r="P520" s="190">
        <v>0</v>
      </c>
      <c r="Q520" s="190">
        <f>ROUND(E520*P520,2)</f>
        <v>0</v>
      </c>
      <c r="R520" s="192"/>
      <c r="S520" s="192" t="s">
        <v>760</v>
      </c>
      <c r="T520" s="193" t="s">
        <v>328</v>
      </c>
      <c r="U520" s="156">
        <v>0</v>
      </c>
      <c r="V520" s="156">
        <f>ROUND(E520*U520,2)</f>
        <v>0</v>
      </c>
      <c r="W520" s="156"/>
      <c r="X520" s="156" t="s">
        <v>507</v>
      </c>
      <c r="Y520" s="145"/>
      <c r="Z520" s="145"/>
      <c r="AA520" s="145"/>
      <c r="AB520" s="145"/>
      <c r="AC520" s="145"/>
      <c r="AD520" s="145"/>
      <c r="AE520" s="145"/>
      <c r="AF520" s="145"/>
      <c r="AG520" s="145" t="s">
        <v>508</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6175</v>
      </c>
      <c r="C521" s="180" t="s">
        <v>6176</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760</v>
      </c>
      <c r="T521" s="177" t="s">
        <v>328</v>
      </c>
      <c r="U521" s="156">
        <v>0</v>
      </c>
      <c r="V521" s="156">
        <f>ROUND(E521*U521,2)</f>
        <v>0</v>
      </c>
      <c r="W521" s="156"/>
      <c r="X521" s="156" t="s">
        <v>507</v>
      </c>
      <c r="Y521" s="145"/>
      <c r="Z521" s="145"/>
      <c r="AA521" s="145"/>
      <c r="AB521" s="145"/>
      <c r="AC521" s="145"/>
      <c r="AD521" s="145"/>
      <c r="AE521" s="145"/>
      <c r="AF521" s="145"/>
      <c r="AG521" s="145" t="s">
        <v>508</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59" t="s">
        <v>6177</v>
      </c>
      <c r="D522" s="260"/>
      <c r="E522" s="260"/>
      <c r="F522" s="260"/>
      <c r="G522" s="260"/>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87">
        <v>295</v>
      </c>
      <c r="B523" s="188" t="s">
        <v>6178</v>
      </c>
      <c r="C523" s="198" t="s">
        <v>6164</v>
      </c>
      <c r="D523" s="189" t="s">
        <v>701</v>
      </c>
      <c r="E523" s="190">
        <v>8</v>
      </c>
      <c r="F523" s="191"/>
      <c r="G523" s="192">
        <f>ROUND(E523*F523,2)</f>
        <v>0</v>
      </c>
      <c r="H523" s="191"/>
      <c r="I523" s="192">
        <f>ROUND(E523*H523,2)</f>
        <v>0</v>
      </c>
      <c r="J523" s="191"/>
      <c r="K523" s="192">
        <f>ROUND(E523*J523,2)</f>
        <v>0</v>
      </c>
      <c r="L523" s="192">
        <v>15</v>
      </c>
      <c r="M523" s="192">
        <f>G523*(1+L523/100)</f>
        <v>0</v>
      </c>
      <c r="N523" s="190">
        <v>0</v>
      </c>
      <c r="O523" s="190">
        <f>ROUND(E523*N523,2)</f>
        <v>0</v>
      </c>
      <c r="P523" s="190">
        <v>0</v>
      </c>
      <c r="Q523" s="190">
        <f>ROUND(E523*P523,2)</f>
        <v>0</v>
      </c>
      <c r="R523" s="192"/>
      <c r="S523" s="192" t="s">
        <v>760</v>
      </c>
      <c r="T523" s="193" t="s">
        <v>328</v>
      </c>
      <c r="U523" s="156">
        <v>0</v>
      </c>
      <c r="V523" s="156">
        <f>ROUND(E523*U523,2)</f>
        <v>0</v>
      </c>
      <c r="W523" s="156"/>
      <c r="X523" s="156" t="s">
        <v>507</v>
      </c>
      <c r="Y523" s="145"/>
      <c r="Z523" s="145"/>
      <c r="AA523" s="145"/>
      <c r="AB523" s="145"/>
      <c r="AC523" s="145"/>
      <c r="AD523" s="145"/>
      <c r="AE523" s="145"/>
      <c r="AF523" s="145"/>
      <c r="AG523" s="145" t="s">
        <v>508</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87">
        <v>296</v>
      </c>
      <c r="B524" s="188" t="s">
        <v>6179</v>
      </c>
      <c r="C524" s="198" t="s">
        <v>6166</v>
      </c>
      <c r="D524" s="189" t="s">
        <v>701</v>
      </c>
      <c r="E524" s="190">
        <v>4</v>
      </c>
      <c r="F524" s="191"/>
      <c r="G524" s="192">
        <f>ROUND(E524*F524,2)</f>
        <v>0</v>
      </c>
      <c r="H524" s="191"/>
      <c r="I524" s="192">
        <f>ROUND(E524*H524,2)</f>
        <v>0</v>
      </c>
      <c r="J524" s="191"/>
      <c r="K524" s="192">
        <f>ROUND(E524*J524,2)</f>
        <v>0</v>
      </c>
      <c r="L524" s="192">
        <v>15</v>
      </c>
      <c r="M524" s="192">
        <f>G524*(1+L524/100)</f>
        <v>0</v>
      </c>
      <c r="N524" s="190">
        <v>0</v>
      </c>
      <c r="O524" s="190">
        <f>ROUND(E524*N524,2)</f>
        <v>0</v>
      </c>
      <c r="P524" s="190">
        <v>0</v>
      </c>
      <c r="Q524" s="190">
        <f>ROUND(E524*P524,2)</f>
        <v>0</v>
      </c>
      <c r="R524" s="192"/>
      <c r="S524" s="192" t="s">
        <v>760</v>
      </c>
      <c r="T524" s="193" t="s">
        <v>328</v>
      </c>
      <c r="U524" s="156">
        <v>0</v>
      </c>
      <c r="V524" s="156">
        <f>ROUND(E524*U524,2)</f>
        <v>0</v>
      </c>
      <c r="W524" s="156"/>
      <c r="X524" s="156" t="s">
        <v>507</v>
      </c>
      <c r="Y524" s="145"/>
      <c r="Z524" s="145"/>
      <c r="AA524" s="145"/>
      <c r="AB524" s="145"/>
      <c r="AC524" s="145"/>
      <c r="AD524" s="145"/>
      <c r="AE524" s="145"/>
      <c r="AF524" s="145"/>
      <c r="AG524" s="145" t="s">
        <v>508</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87">
        <v>297</v>
      </c>
      <c r="B525" s="188" t="s">
        <v>6180</v>
      </c>
      <c r="C525" s="198" t="s">
        <v>6168</v>
      </c>
      <c r="D525" s="189" t="s">
        <v>701</v>
      </c>
      <c r="E525" s="190">
        <v>5</v>
      </c>
      <c r="F525" s="191"/>
      <c r="G525" s="192">
        <f>ROUND(E525*F525,2)</f>
        <v>0</v>
      </c>
      <c r="H525" s="191"/>
      <c r="I525" s="192">
        <f>ROUND(E525*H525,2)</f>
        <v>0</v>
      </c>
      <c r="J525" s="191"/>
      <c r="K525" s="192">
        <f>ROUND(E525*J525,2)</f>
        <v>0</v>
      </c>
      <c r="L525" s="192">
        <v>15</v>
      </c>
      <c r="M525" s="192">
        <f>G525*(1+L525/100)</f>
        <v>0</v>
      </c>
      <c r="N525" s="190">
        <v>0</v>
      </c>
      <c r="O525" s="190">
        <f>ROUND(E525*N525,2)</f>
        <v>0</v>
      </c>
      <c r="P525" s="190">
        <v>0</v>
      </c>
      <c r="Q525" s="190">
        <f>ROUND(E525*P525,2)</f>
        <v>0</v>
      </c>
      <c r="R525" s="192"/>
      <c r="S525" s="192" t="s">
        <v>760</v>
      </c>
      <c r="T525" s="193" t="s">
        <v>328</v>
      </c>
      <c r="U525" s="156">
        <v>0</v>
      </c>
      <c r="V525" s="156">
        <f>ROUND(E525*U525,2)</f>
        <v>0</v>
      </c>
      <c r="W525" s="156"/>
      <c r="X525" s="156" t="s">
        <v>507</v>
      </c>
      <c r="Y525" s="145"/>
      <c r="Z525" s="145"/>
      <c r="AA525" s="145"/>
      <c r="AB525" s="145"/>
      <c r="AC525" s="145"/>
      <c r="AD525" s="145"/>
      <c r="AE525" s="145"/>
      <c r="AF525" s="145"/>
      <c r="AG525" s="145" t="s">
        <v>508</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6181</v>
      </c>
      <c r="C526" s="180" t="s">
        <v>6182</v>
      </c>
      <c r="D526" s="173" t="s">
        <v>701</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760</v>
      </c>
      <c r="T526" s="177" t="s">
        <v>328</v>
      </c>
      <c r="U526" s="156">
        <v>0</v>
      </c>
      <c r="V526" s="156">
        <f>ROUND(E526*U526,2)</f>
        <v>0</v>
      </c>
      <c r="W526" s="156"/>
      <c r="X526" s="156" t="s">
        <v>507</v>
      </c>
      <c r="Y526" s="145"/>
      <c r="Z526" s="145"/>
      <c r="AA526" s="145"/>
      <c r="AB526" s="145"/>
      <c r="AC526" s="145"/>
      <c r="AD526" s="145"/>
      <c r="AE526" s="145"/>
      <c r="AF526" s="145"/>
      <c r="AG526" s="145" t="s">
        <v>508</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59" t="s">
        <v>6075</v>
      </c>
      <c r="D527" s="260"/>
      <c r="E527" s="260"/>
      <c r="F527" s="260"/>
      <c r="G527" s="260"/>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6183</v>
      </c>
      <c r="C528" s="180" t="s">
        <v>6184</v>
      </c>
      <c r="D528" s="173" t="s">
        <v>4924</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760</v>
      </c>
      <c r="T528" s="177" t="s">
        <v>328</v>
      </c>
      <c r="U528" s="156">
        <v>0</v>
      </c>
      <c r="V528" s="156">
        <f>ROUND(E528*U528,2)</f>
        <v>0</v>
      </c>
      <c r="W528" s="156"/>
      <c r="X528" s="156" t="s">
        <v>507</v>
      </c>
      <c r="Y528" s="145"/>
      <c r="Z528" s="145"/>
      <c r="AA528" s="145"/>
      <c r="AB528" s="145"/>
      <c r="AC528" s="145"/>
      <c r="AD528" s="145"/>
      <c r="AE528" s="145"/>
      <c r="AF528" s="145"/>
      <c r="AG528" s="145" t="s">
        <v>508</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59" t="s">
        <v>6062</v>
      </c>
      <c r="D529" s="260"/>
      <c r="E529" s="260"/>
      <c r="F529" s="260"/>
      <c r="G529" s="260"/>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61" t="s">
        <v>6063</v>
      </c>
      <c r="D530" s="262"/>
      <c r="E530" s="262"/>
      <c r="F530" s="262"/>
      <c r="G530" s="262"/>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87">
        <v>300</v>
      </c>
      <c r="B531" s="188" t="s">
        <v>6185</v>
      </c>
      <c r="C531" s="198" t="s">
        <v>6186</v>
      </c>
      <c r="D531" s="189" t="s">
        <v>701</v>
      </c>
      <c r="E531" s="190">
        <v>8</v>
      </c>
      <c r="F531" s="191"/>
      <c r="G531" s="192">
        <f t="shared" ref="G531:G536" si="63">ROUND(E531*F531,2)</f>
        <v>0</v>
      </c>
      <c r="H531" s="191"/>
      <c r="I531" s="192">
        <f t="shared" ref="I531:I536" si="64">ROUND(E531*H531,2)</f>
        <v>0</v>
      </c>
      <c r="J531" s="191"/>
      <c r="K531" s="192">
        <f t="shared" ref="K531:K536" si="65">ROUND(E531*J531,2)</f>
        <v>0</v>
      </c>
      <c r="L531" s="192">
        <v>15</v>
      </c>
      <c r="M531" s="192">
        <f t="shared" ref="M531:M536" si="66">G531*(1+L531/100)</f>
        <v>0</v>
      </c>
      <c r="N531" s="190">
        <v>0</v>
      </c>
      <c r="O531" s="190">
        <f t="shared" ref="O531:O536" si="67">ROUND(E531*N531,2)</f>
        <v>0</v>
      </c>
      <c r="P531" s="190">
        <v>0</v>
      </c>
      <c r="Q531" s="190">
        <f t="shared" ref="Q531:Q536" si="68">ROUND(E531*P531,2)</f>
        <v>0</v>
      </c>
      <c r="R531" s="192"/>
      <c r="S531" s="192" t="s">
        <v>760</v>
      </c>
      <c r="T531" s="193" t="s">
        <v>328</v>
      </c>
      <c r="U531" s="156">
        <v>0</v>
      </c>
      <c r="V531" s="156">
        <f t="shared" ref="V531:V536" si="69">ROUND(E531*U531,2)</f>
        <v>0</v>
      </c>
      <c r="W531" s="156"/>
      <c r="X531" s="156" t="s">
        <v>507</v>
      </c>
      <c r="Y531" s="145"/>
      <c r="Z531" s="145"/>
      <c r="AA531" s="145"/>
      <c r="AB531" s="145"/>
      <c r="AC531" s="145"/>
      <c r="AD531" s="145"/>
      <c r="AE531" s="145"/>
      <c r="AF531" s="145"/>
      <c r="AG531" s="145" t="s">
        <v>508</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87">
        <v>301</v>
      </c>
      <c r="B532" s="188" t="s">
        <v>6187</v>
      </c>
      <c r="C532" s="198" t="s">
        <v>6188</v>
      </c>
      <c r="D532" s="189" t="s">
        <v>701</v>
      </c>
      <c r="E532" s="190">
        <v>5</v>
      </c>
      <c r="F532" s="191"/>
      <c r="G532" s="192">
        <f t="shared" si="63"/>
        <v>0</v>
      </c>
      <c r="H532" s="191"/>
      <c r="I532" s="192">
        <f t="shared" si="64"/>
        <v>0</v>
      </c>
      <c r="J532" s="191"/>
      <c r="K532" s="192">
        <f t="shared" si="65"/>
        <v>0</v>
      </c>
      <c r="L532" s="192">
        <v>15</v>
      </c>
      <c r="M532" s="192">
        <f t="shared" si="66"/>
        <v>0</v>
      </c>
      <c r="N532" s="190">
        <v>0</v>
      </c>
      <c r="O532" s="190">
        <f t="shared" si="67"/>
        <v>0</v>
      </c>
      <c r="P532" s="190">
        <v>0</v>
      </c>
      <c r="Q532" s="190">
        <f t="shared" si="68"/>
        <v>0</v>
      </c>
      <c r="R532" s="192"/>
      <c r="S532" s="192" t="s">
        <v>760</v>
      </c>
      <c r="T532" s="193" t="s">
        <v>328</v>
      </c>
      <c r="U532" s="156">
        <v>0</v>
      </c>
      <c r="V532" s="156">
        <f t="shared" si="69"/>
        <v>0</v>
      </c>
      <c r="W532" s="156"/>
      <c r="X532" s="156" t="s">
        <v>507</v>
      </c>
      <c r="Y532" s="145"/>
      <c r="Z532" s="145"/>
      <c r="AA532" s="145"/>
      <c r="AB532" s="145"/>
      <c r="AC532" s="145"/>
      <c r="AD532" s="145"/>
      <c r="AE532" s="145"/>
      <c r="AF532" s="145"/>
      <c r="AG532" s="145" t="s">
        <v>508</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87">
        <v>302</v>
      </c>
      <c r="B533" s="188" t="s">
        <v>6189</v>
      </c>
      <c r="C533" s="198" t="s">
        <v>6190</v>
      </c>
      <c r="D533" s="189" t="s">
        <v>701</v>
      </c>
      <c r="E533" s="190">
        <v>4</v>
      </c>
      <c r="F533" s="191"/>
      <c r="G533" s="192">
        <f t="shared" si="63"/>
        <v>0</v>
      </c>
      <c r="H533" s="191"/>
      <c r="I533" s="192">
        <f t="shared" si="64"/>
        <v>0</v>
      </c>
      <c r="J533" s="191"/>
      <c r="K533" s="192">
        <f t="shared" si="65"/>
        <v>0</v>
      </c>
      <c r="L533" s="192">
        <v>15</v>
      </c>
      <c r="M533" s="192">
        <f t="shared" si="66"/>
        <v>0</v>
      </c>
      <c r="N533" s="190">
        <v>0</v>
      </c>
      <c r="O533" s="190">
        <f t="shared" si="67"/>
        <v>0</v>
      </c>
      <c r="P533" s="190">
        <v>0</v>
      </c>
      <c r="Q533" s="190">
        <f t="shared" si="68"/>
        <v>0</v>
      </c>
      <c r="R533" s="192"/>
      <c r="S533" s="192" t="s">
        <v>760</v>
      </c>
      <c r="T533" s="193" t="s">
        <v>328</v>
      </c>
      <c r="U533" s="156">
        <v>0</v>
      </c>
      <c r="V533" s="156">
        <f t="shared" si="69"/>
        <v>0</v>
      </c>
      <c r="W533" s="156"/>
      <c r="X533" s="156" t="s">
        <v>507</v>
      </c>
      <c r="Y533" s="145"/>
      <c r="Z533" s="145"/>
      <c r="AA533" s="145"/>
      <c r="AB533" s="145"/>
      <c r="AC533" s="145"/>
      <c r="AD533" s="145"/>
      <c r="AE533" s="145"/>
      <c r="AF533" s="145"/>
      <c r="AG533" s="145" t="s">
        <v>508</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87">
        <v>303</v>
      </c>
      <c r="B534" s="188" t="s">
        <v>6191</v>
      </c>
      <c r="C534" s="198" t="s">
        <v>6192</v>
      </c>
      <c r="D534" s="189" t="s">
        <v>701</v>
      </c>
      <c r="E534" s="190">
        <v>4</v>
      </c>
      <c r="F534" s="191"/>
      <c r="G534" s="192">
        <f t="shared" si="63"/>
        <v>0</v>
      </c>
      <c r="H534" s="191"/>
      <c r="I534" s="192">
        <f t="shared" si="64"/>
        <v>0</v>
      </c>
      <c r="J534" s="191"/>
      <c r="K534" s="192">
        <f t="shared" si="65"/>
        <v>0</v>
      </c>
      <c r="L534" s="192">
        <v>15</v>
      </c>
      <c r="M534" s="192">
        <f t="shared" si="66"/>
        <v>0</v>
      </c>
      <c r="N534" s="190">
        <v>0</v>
      </c>
      <c r="O534" s="190">
        <f t="shared" si="67"/>
        <v>0</v>
      </c>
      <c r="P534" s="190">
        <v>0</v>
      </c>
      <c r="Q534" s="190">
        <f t="shared" si="68"/>
        <v>0</v>
      </c>
      <c r="R534" s="192"/>
      <c r="S534" s="192" t="s">
        <v>760</v>
      </c>
      <c r="T534" s="193" t="s">
        <v>328</v>
      </c>
      <c r="U534" s="156">
        <v>0</v>
      </c>
      <c r="V534" s="156">
        <f t="shared" si="69"/>
        <v>0</v>
      </c>
      <c r="W534" s="156"/>
      <c r="X534" s="156" t="s">
        <v>507</v>
      </c>
      <c r="Y534" s="145"/>
      <c r="Z534" s="145"/>
      <c r="AA534" s="145"/>
      <c r="AB534" s="145"/>
      <c r="AC534" s="145"/>
      <c r="AD534" s="145"/>
      <c r="AE534" s="145"/>
      <c r="AF534" s="145"/>
      <c r="AG534" s="145" t="s">
        <v>508</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87">
        <v>304</v>
      </c>
      <c r="B535" s="188" t="s">
        <v>6193</v>
      </c>
      <c r="C535" s="198" t="s">
        <v>6194</v>
      </c>
      <c r="D535" s="189" t="s">
        <v>701</v>
      </c>
      <c r="E535" s="190">
        <v>1</v>
      </c>
      <c r="F535" s="191"/>
      <c r="G535" s="192">
        <f t="shared" si="63"/>
        <v>0</v>
      </c>
      <c r="H535" s="191"/>
      <c r="I535" s="192">
        <f t="shared" si="64"/>
        <v>0</v>
      </c>
      <c r="J535" s="191"/>
      <c r="K535" s="192">
        <f t="shared" si="65"/>
        <v>0</v>
      </c>
      <c r="L535" s="192">
        <v>15</v>
      </c>
      <c r="M535" s="192">
        <f t="shared" si="66"/>
        <v>0</v>
      </c>
      <c r="N535" s="190">
        <v>0</v>
      </c>
      <c r="O535" s="190">
        <f t="shared" si="67"/>
        <v>0</v>
      </c>
      <c r="P535" s="190">
        <v>0</v>
      </c>
      <c r="Q535" s="190">
        <f t="shared" si="68"/>
        <v>0</v>
      </c>
      <c r="R535" s="192"/>
      <c r="S535" s="192" t="s">
        <v>760</v>
      </c>
      <c r="T535" s="193" t="s">
        <v>328</v>
      </c>
      <c r="U535" s="156">
        <v>0</v>
      </c>
      <c r="V535" s="156">
        <f t="shared" si="69"/>
        <v>0</v>
      </c>
      <c r="W535" s="156"/>
      <c r="X535" s="156" t="s">
        <v>507</v>
      </c>
      <c r="Y535" s="145"/>
      <c r="Z535" s="145"/>
      <c r="AA535" s="145"/>
      <c r="AB535" s="145"/>
      <c r="AC535" s="145"/>
      <c r="AD535" s="145"/>
      <c r="AE535" s="145"/>
      <c r="AF535" s="145"/>
      <c r="AG535" s="145" t="s">
        <v>508</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6195</v>
      </c>
      <c r="C536" s="180" t="s">
        <v>6196</v>
      </c>
      <c r="D536" s="173" t="s">
        <v>701</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760</v>
      </c>
      <c r="T536" s="177" t="s">
        <v>328</v>
      </c>
      <c r="U536" s="156">
        <v>0</v>
      </c>
      <c r="V536" s="156">
        <f t="shared" si="69"/>
        <v>0</v>
      </c>
      <c r="W536" s="156"/>
      <c r="X536" s="156" t="s">
        <v>507</v>
      </c>
      <c r="Y536" s="145"/>
      <c r="Z536" s="145"/>
      <c r="AA536" s="145"/>
      <c r="AB536" s="145"/>
      <c r="AC536" s="145"/>
      <c r="AD536" s="145"/>
      <c r="AE536" s="145"/>
      <c r="AF536" s="145"/>
      <c r="AG536" s="145" t="s">
        <v>508</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59" t="s">
        <v>6062</v>
      </c>
      <c r="D537" s="260"/>
      <c r="E537" s="260"/>
      <c r="F537" s="260"/>
      <c r="G537" s="260"/>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61" t="s">
        <v>6063</v>
      </c>
      <c r="D538" s="262"/>
      <c r="E538" s="262"/>
      <c r="F538" s="262"/>
      <c r="G538" s="262"/>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6197</v>
      </c>
      <c r="C539" s="180" t="s">
        <v>6198</v>
      </c>
      <c r="D539" s="173" t="s">
        <v>701</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760</v>
      </c>
      <c r="T539" s="177" t="s">
        <v>328</v>
      </c>
      <c r="U539" s="156">
        <v>0</v>
      </c>
      <c r="V539" s="156">
        <f>ROUND(E539*U539,2)</f>
        <v>0</v>
      </c>
      <c r="W539" s="156"/>
      <c r="X539" s="156" t="s">
        <v>507</v>
      </c>
      <c r="Y539" s="145"/>
      <c r="Z539" s="145"/>
      <c r="AA539" s="145"/>
      <c r="AB539" s="145"/>
      <c r="AC539" s="145"/>
      <c r="AD539" s="145"/>
      <c r="AE539" s="145"/>
      <c r="AF539" s="145"/>
      <c r="AG539" s="145" t="s">
        <v>508</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59" t="s">
        <v>6199</v>
      </c>
      <c r="D540" s="260"/>
      <c r="E540" s="260"/>
      <c r="F540" s="260"/>
      <c r="G540" s="260"/>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87">
        <v>307</v>
      </c>
      <c r="B541" s="188" t="s">
        <v>6200</v>
      </c>
      <c r="C541" s="198" t="s">
        <v>6201</v>
      </c>
      <c r="D541" s="189" t="s">
        <v>701</v>
      </c>
      <c r="E541" s="190">
        <v>1</v>
      </c>
      <c r="F541" s="191"/>
      <c r="G541" s="192">
        <f>ROUND(E541*F541,2)</f>
        <v>0</v>
      </c>
      <c r="H541" s="191"/>
      <c r="I541" s="192">
        <f>ROUND(E541*H541,2)</f>
        <v>0</v>
      </c>
      <c r="J541" s="191"/>
      <c r="K541" s="192">
        <f>ROUND(E541*J541,2)</f>
        <v>0</v>
      </c>
      <c r="L541" s="192">
        <v>15</v>
      </c>
      <c r="M541" s="192">
        <f>G541*(1+L541/100)</f>
        <v>0</v>
      </c>
      <c r="N541" s="190">
        <v>0</v>
      </c>
      <c r="O541" s="190">
        <f>ROUND(E541*N541,2)</f>
        <v>0</v>
      </c>
      <c r="P541" s="190">
        <v>0</v>
      </c>
      <c r="Q541" s="190">
        <f>ROUND(E541*P541,2)</f>
        <v>0</v>
      </c>
      <c r="R541" s="192"/>
      <c r="S541" s="192" t="s">
        <v>760</v>
      </c>
      <c r="T541" s="193" t="s">
        <v>328</v>
      </c>
      <c r="U541" s="156">
        <v>0</v>
      </c>
      <c r="V541" s="156">
        <f>ROUND(E541*U541,2)</f>
        <v>0</v>
      </c>
      <c r="W541" s="156"/>
      <c r="X541" s="156" t="s">
        <v>507</v>
      </c>
      <c r="Y541" s="145"/>
      <c r="Z541" s="145"/>
      <c r="AA541" s="145"/>
      <c r="AB541" s="145"/>
      <c r="AC541" s="145"/>
      <c r="AD541" s="145"/>
      <c r="AE541" s="145"/>
      <c r="AF541" s="145"/>
      <c r="AG541" s="145" t="s">
        <v>508</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87">
        <v>308</v>
      </c>
      <c r="B542" s="188" t="s">
        <v>6202</v>
      </c>
      <c r="C542" s="198" t="s">
        <v>6203</v>
      </c>
      <c r="D542" s="189" t="s">
        <v>701</v>
      </c>
      <c r="E542" s="190">
        <v>2</v>
      </c>
      <c r="F542" s="191"/>
      <c r="G542" s="192">
        <f>ROUND(E542*F542,2)</f>
        <v>0</v>
      </c>
      <c r="H542" s="191"/>
      <c r="I542" s="192">
        <f>ROUND(E542*H542,2)</f>
        <v>0</v>
      </c>
      <c r="J542" s="191"/>
      <c r="K542" s="192">
        <f>ROUND(E542*J542,2)</f>
        <v>0</v>
      </c>
      <c r="L542" s="192">
        <v>15</v>
      </c>
      <c r="M542" s="192">
        <f>G542*(1+L542/100)</f>
        <v>0</v>
      </c>
      <c r="N542" s="190">
        <v>0</v>
      </c>
      <c r="O542" s="190">
        <f>ROUND(E542*N542,2)</f>
        <v>0</v>
      </c>
      <c r="P542" s="190">
        <v>0</v>
      </c>
      <c r="Q542" s="190">
        <f>ROUND(E542*P542,2)</f>
        <v>0</v>
      </c>
      <c r="R542" s="192"/>
      <c r="S542" s="192" t="s">
        <v>760</v>
      </c>
      <c r="T542" s="193" t="s">
        <v>328</v>
      </c>
      <c r="U542" s="156">
        <v>0</v>
      </c>
      <c r="V542" s="156">
        <f>ROUND(E542*U542,2)</f>
        <v>0</v>
      </c>
      <c r="W542" s="156"/>
      <c r="X542" s="156" t="s">
        <v>507</v>
      </c>
      <c r="Y542" s="145"/>
      <c r="Z542" s="145"/>
      <c r="AA542" s="145"/>
      <c r="AB542" s="145"/>
      <c r="AC542" s="145"/>
      <c r="AD542" s="145"/>
      <c r="AE542" s="145"/>
      <c r="AF542" s="145"/>
      <c r="AG542" s="145" t="s">
        <v>508</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87">
        <v>309</v>
      </c>
      <c r="B543" s="188" t="s">
        <v>6204</v>
      </c>
      <c r="C543" s="198" t="s">
        <v>6205</v>
      </c>
      <c r="D543" s="189" t="s">
        <v>701</v>
      </c>
      <c r="E543" s="190">
        <v>1</v>
      </c>
      <c r="F543" s="191"/>
      <c r="G543" s="192">
        <f>ROUND(E543*F543,2)</f>
        <v>0</v>
      </c>
      <c r="H543" s="191"/>
      <c r="I543" s="192">
        <f>ROUND(E543*H543,2)</f>
        <v>0</v>
      </c>
      <c r="J543" s="191"/>
      <c r="K543" s="192">
        <f>ROUND(E543*J543,2)</f>
        <v>0</v>
      </c>
      <c r="L543" s="192">
        <v>15</v>
      </c>
      <c r="M543" s="192">
        <f>G543*(1+L543/100)</f>
        <v>0</v>
      </c>
      <c r="N543" s="190">
        <v>0</v>
      </c>
      <c r="O543" s="190">
        <f>ROUND(E543*N543,2)</f>
        <v>0</v>
      </c>
      <c r="P543" s="190">
        <v>0</v>
      </c>
      <c r="Q543" s="190">
        <f>ROUND(E543*P543,2)</f>
        <v>0</v>
      </c>
      <c r="R543" s="192"/>
      <c r="S543" s="192" t="s">
        <v>760</v>
      </c>
      <c r="T543" s="193" t="s">
        <v>328</v>
      </c>
      <c r="U543" s="156">
        <v>0</v>
      </c>
      <c r="V543" s="156">
        <f>ROUND(E543*U543,2)</f>
        <v>0</v>
      </c>
      <c r="W543" s="156"/>
      <c r="X543" s="156" t="s">
        <v>507</v>
      </c>
      <c r="Y543" s="145"/>
      <c r="Z543" s="145"/>
      <c r="AA543" s="145"/>
      <c r="AB543" s="145"/>
      <c r="AC543" s="145"/>
      <c r="AD543" s="145"/>
      <c r="AE543" s="145"/>
      <c r="AF543" s="145"/>
      <c r="AG543" s="145" t="s">
        <v>508</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6206</v>
      </c>
      <c r="C544" s="180" t="s">
        <v>6207</v>
      </c>
      <c r="D544" s="173" t="s">
        <v>701</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760</v>
      </c>
      <c r="T544" s="177" t="s">
        <v>328</v>
      </c>
      <c r="U544" s="156">
        <v>0</v>
      </c>
      <c r="V544" s="156">
        <f>ROUND(E544*U544,2)</f>
        <v>0</v>
      </c>
      <c r="W544" s="156"/>
      <c r="X544" s="156" t="s">
        <v>507</v>
      </c>
      <c r="Y544" s="145"/>
      <c r="Z544" s="145"/>
      <c r="AA544" s="145"/>
      <c r="AB544" s="145"/>
      <c r="AC544" s="145"/>
      <c r="AD544" s="145"/>
      <c r="AE544" s="145"/>
      <c r="AF544" s="145"/>
      <c r="AG544" s="145" t="s">
        <v>508</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59" t="s">
        <v>6059</v>
      </c>
      <c r="D545" s="260"/>
      <c r="E545" s="260"/>
      <c r="F545" s="260"/>
      <c r="G545" s="260"/>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6208</v>
      </c>
      <c r="C546" s="180" t="s">
        <v>6209</v>
      </c>
      <c r="D546" s="173" t="s">
        <v>701</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760</v>
      </c>
      <c r="T546" s="177" t="s">
        <v>328</v>
      </c>
      <c r="U546" s="156">
        <v>0</v>
      </c>
      <c r="V546" s="156">
        <f>ROUND(E546*U546,2)</f>
        <v>0</v>
      </c>
      <c r="W546" s="156"/>
      <c r="X546" s="156" t="s">
        <v>507</v>
      </c>
      <c r="Y546" s="145"/>
      <c r="Z546" s="145"/>
      <c r="AA546" s="145"/>
      <c r="AB546" s="145"/>
      <c r="AC546" s="145"/>
      <c r="AD546" s="145"/>
      <c r="AE546" s="145"/>
      <c r="AF546" s="145"/>
      <c r="AG546" s="145" t="s">
        <v>508</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59" t="s">
        <v>6062</v>
      </c>
      <c r="D547" s="260"/>
      <c r="E547" s="260"/>
      <c r="F547" s="260"/>
      <c r="G547" s="260"/>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61" t="s">
        <v>6063</v>
      </c>
      <c r="D548" s="262"/>
      <c r="E548" s="262"/>
      <c r="F548" s="262"/>
      <c r="G548" s="262"/>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87">
        <v>312</v>
      </c>
      <c r="B549" s="188" t="s">
        <v>6210</v>
      </c>
      <c r="C549" s="198" t="s">
        <v>6211</v>
      </c>
      <c r="D549" s="189" t="s">
        <v>701</v>
      </c>
      <c r="E549" s="190">
        <v>1</v>
      </c>
      <c r="F549" s="191"/>
      <c r="G549" s="192">
        <f>ROUND(E549*F549,2)</f>
        <v>0</v>
      </c>
      <c r="H549" s="191"/>
      <c r="I549" s="192">
        <f>ROUND(E549*H549,2)</f>
        <v>0</v>
      </c>
      <c r="J549" s="191"/>
      <c r="K549" s="192">
        <f>ROUND(E549*J549,2)</f>
        <v>0</v>
      </c>
      <c r="L549" s="192">
        <v>15</v>
      </c>
      <c r="M549" s="192">
        <f>G549*(1+L549/100)</f>
        <v>0</v>
      </c>
      <c r="N549" s="190">
        <v>0</v>
      </c>
      <c r="O549" s="190">
        <f>ROUND(E549*N549,2)</f>
        <v>0</v>
      </c>
      <c r="P549" s="190">
        <v>0</v>
      </c>
      <c r="Q549" s="190">
        <f>ROUND(E549*P549,2)</f>
        <v>0</v>
      </c>
      <c r="R549" s="192"/>
      <c r="S549" s="192" t="s">
        <v>760</v>
      </c>
      <c r="T549" s="193" t="s">
        <v>328</v>
      </c>
      <c r="U549" s="156">
        <v>0</v>
      </c>
      <c r="V549" s="156">
        <f>ROUND(E549*U549,2)</f>
        <v>0</v>
      </c>
      <c r="W549" s="156"/>
      <c r="X549" s="156" t="s">
        <v>507</v>
      </c>
      <c r="Y549" s="145"/>
      <c r="Z549" s="145"/>
      <c r="AA549" s="145"/>
      <c r="AB549" s="145"/>
      <c r="AC549" s="145"/>
      <c r="AD549" s="145"/>
      <c r="AE549" s="145"/>
      <c r="AF549" s="145"/>
      <c r="AG549" s="145" t="s">
        <v>508</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6212</v>
      </c>
      <c r="C550" s="180" t="s">
        <v>6213</v>
      </c>
      <c r="D550" s="173" t="s">
        <v>701</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760</v>
      </c>
      <c r="T550" s="177" t="s">
        <v>328</v>
      </c>
      <c r="U550" s="156">
        <v>0</v>
      </c>
      <c r="V550" s="156">
        <f>ROUND(E550*U550,2)</f>
        <v>0</v>
      </c>
      <c r="W550" s="156"/>
      <c r="X550" s="156" t="s">
        <v>507</v>
      </c>
      <c r="Y550" s="145"/>
      <c r="Z550" s="145"/>
      <c r="AA550" s="145"/>
      <c r="AB550" s="145"/>
      <c r="AC550" s="145"/>
      <c r="AD550" s="145"/>
      <c r="AE550" s="145"/>
      <c r="AF550" s="145"/>
      <c r="AG550" s="145" t="s">
        <v>508</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59" t="s">
        <v>6214</v>
      </c>
      <c r="D551" s="260"/>
      <c r="E551" s="260"/>
      <c r="F551" s="260"/>
      <c r="G551" s="260"/>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61" t="s">
        <v>6215</v>
      </c>
      <c r="D552" s="262"/>
      <c r="E552" s="262"/>
      <c r="F552" s="262"/>
      <c r="G552" s="262"/>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61" t="s">
        <v>5952</v>
      </c>
      <c r="D553" s="262"/>
      <c r="E553" s="262"/>
      <c r="F553" s="262"/>
      <c r="G553" s="262"/>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6216</v>
      </c>
      <c r="C554" s="180" t="s">
        <v>6217</v>
      </c>
      <c r="D554" s="173" t="s">
        <v>701</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760</v>
      </c>
      <c r="T554" s="177" t="s">
        <v>328</v>
      </c>
      <c r="U554" s="156">
        <v>0</v>
      </c>
      <c r="V554" s="156">
        <f>ROUND(E554*U554,2)</f>
        <v>0</v>
      </c>
      <c r="W554" s="156"/>
      <c r="X554" s="156" t="s">
        <v>507</v>
      </c>
      <c r="Y554" s="145"/>
      <c r="Z554" s="145"/>
      <c r="AA554" s="145"/>
      <c r="AB554" s="145"/>
      <c r="AC554" s="145"/>
      <c r="AD554" s="145"/>
      <c r="AE554" s="145"/>
      <c r="AF554" s="145"/>
      <c r="AG554" s="145" t="s">
        <v>508</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59" t="s">
        <v>6218</v>
      </c>
      <c r="D555" s="260"/>
      <c r="E555" s="260"/>
      <c r="F555" s="260"/>
      <c r="G555" s="260"/>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87">
        <v>315</v>
      </c>
      <c r="B556" s="188" t="s">
        <v>6219</v>
      </c>
      <c r="C556" s="198" t="s">
        <v>6220</v>
      </c>
      <c r="D556" s="189" t="s">
        <v>701</v>
      </c>
      <c r="E556" s="190">
        <v>10</v>
      </c>
      <c r="F556" s="191"/>
      <c r="G556" s="192">
        <f>ROUND(E556*F556,2)</f>
        <v>0</v>
      </c>
      <c r="H556" s="191"/>
      <c r="I556" s="192">
        <f>ROUND(E556*H556,2)</f>
        <v>0</v>
      </c>
      <c r="J556" s="191"/>
      <c r="K556" s="192">
        <f>ROUND(E556*J556,2)</f>
        <v>0</v>
      </c>
      <c r="L556" s="192">
        <v>15</v>
      </c>
      <c r="M556" s="192">
        <f>G556*(1+L556/100)</f>
        <v>0</v>
      </c>
      <c r="N556" s="190">
        <v>0</v>
      </c>
      <c r="O556" s="190">
        <f>ROUND(E556*N556,2)</f>
        <v>0</v>
      </c>
      <c r="P556" s="190">
        <v>0</v>
      </c>
      <c r="Q556" s="190">
        <f>ROUND(E556*P556,2)</f>
        <v>0</v>
      </c>
      <c r="R556" s="192"/>
      <c r="S556" s="192" t="s">
        <v>760</v>
      </c>
      <c r="T556" s="193" t="s">
        <v>328</v>
      </c>
      <c r="U556" s="156">
        <v>0</v>
      </c>
      <c r="V556" s="156">
        <f>ROUND(E556*U556,2)</f>
        <v>0</v>
      </c>
      <c r="W556" s="156"/>
      <c r="X556" s="156" t="s">
        <v>507</v>
      </c>
      <c r="Y556" s="145"/>
      <c r="Z556" s="145"/>
      <c r="AA556" s="145"/>
      <c r="AB556" s="145"/>
      <c r="AC556" s="145"/>
      <c r="AD556" s="145"/>
      <c r="AE556" s="145"/>
      <c r="AF556" s="145"/>
      <c r="AG556" s="145" t="s">
        <v>508</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87">
        <v>316</v>
      </c>
      <c r="B557" s="188" t="s">
        <v>6221</v>
      </c>
      <c r="C557" s="198" t="s">
        <v>6222</v>
      </c>
      <c r="D557" s="189" t="s">
        <v>701</v>
      </c>
      <c r="E557" s="190">
        <v>10</v>
      </c>
      <c r="F557" s="191"/>
      <c r="G557" s="192">
        <f>ROUND(E557*F557,2)</f>
        <v>0</v>
      </c>
      <c r="H557" s="191"/>
      <c r="I557" s="192">
        <f>ROUND(E557*H557,2)</f>
        <v>0</v>
      </c>
      <c r="J557" s="191"/>
      <c r="K557" s="192">
        <f>ROUND(E557*J557,2)</f>
        <v>0</v>
      </c>
      <c r="L557" s="192">
        <v>15</v>
      </c>
      <c r="M557" s="192">
        <f>G557*(1+L557/100)</f>
        <v>0</v>
      </c>
      <c r="N557" s="190">
        <v>0</v>
      </c>
      <c r="O557" s="190">
        <f>ROUND(E557*N557,2)</f>
        <v>0</v>
      </c>
      <c r="P557" s="190">
        <v>0</v>
      </c>
      <c r="Q557" s="190">
        <f>ROUND(E557*P557,2)</f>
        <v>0</v>
      </c>
      <c r="R557" s="192"/>
      <c r="S557" s="192" t="s">
        <v>760</v>
      </c>
      <c r="T557" s="193" t="s">
        <v>328</v>
      </c>
      <c r="U557" s="156">
        <v>0</v>
      </c>
      <c r="V557" s="156">
        <f>ROUND(E557*U557,2)</f>
        <v>0</v>
      </c>
      <c r="W557" s="156"/>
      <c r="X557" s="156" t="s">
        <v>507</v>
      </c>
      <c r="Y557" s="145"/>
      <c r="Z557" s="145"/>
      <c r="AA557" s="145"/>
      <c r="AB557" s="145"/>
      <c r="AC557" s="145"/>
      <c r="AD557" s="145"/>
      <c r="AE557" s="145"/>
      <c r="AF557" s="145"/>
      <c r="AG557" s="145" t="s">
        <v>508</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6223</v>
      </c>
      <c r="C558" s="180" t="s">
        <v>6224</v>
      </c>
      <c r="D558" s="173" t="s">
        <v>701</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760</v>
      </c>
      <c r="T558" s="177" t="s">
        <v>328</v>
      </c>
      <c r="U558" s="156">
        <v>0</v>
      </c>
      <c r="V558" s="156">
        <f>ROUND(E558*U558,2)</f>
        <v>0</v>
      </c>
      <c r="W558" s="156"/>
      <c r="X558" s="156" t="s">
        <v>507</v>
      </c>
      <c r="Y558" s="145"/>
      <c r="Z558" s="145"/>
      <c r="AA558" s="145"/>
      <c r="AB558" s="145"/>
      <c r="AC558" s="145"/>
      <c r="AD558" s="145"/>
      <c r="AE558" s="145"/>
      <c r="AF558" s="145"/>
      <c r="AG558" s="145" t="s">
        <v>508</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59" t="s">
        <v>6225</v>
      </c>
      <c r="D559" s="260"/>
      <c r="E559" s="260"/>
      <c r="F559" s="260"/>
      <c r="G559" s="260"/>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61" t="s">
        <v>5882</v>
      </c>
      <c r="D560" s="262"/>
      <c r="E560" s="262"/>
      <c r="F560" s="262"/>
      <c r="G560" s="262"/>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61" t="s">
        <v>5952</v>
      </c>
      <c r="D561" s="262"/>
      <c r="E561" s="262"/>
      <c r="F561" s="262"/>
      <c r="G561" s="262"/>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61" t="s">
        <v>6226</v>
      </c>
      <c r="D562" s="262"/>
      <c r="E562" s="262"/>
      <c r="F562" s="262"/>
      <c r="G562" s="262"/>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61" t="s">
        <v>6227</v>
      </c>
      <c r="D563" s="262"/>
      <c r="E563" s="262"/>
      <c r="F563" s="262"/>
      <c r="G563" s="262"/>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87">
        <v>318</v>
      </c>
      <c r="B564" s="188" t="s">
        <v>6228</v>
      </c>
      <c r="C564" s="198" t="s">
        <v>6229</v>
      </c>
      <c r="D564" s="189" t="s">
        <v>701</v>
      </c>
      <c r="E564" s="190">
        <v>23</v>
      </c>
      <c r="F564" s="191"/>
      <c r="G564" s="192">
        <f>ROUND(E564*F564,2)</f>
        <v>0</v>
      </c>
      <c r="H564" s="191"/>
      <c r="I564" s="192">
        <f>ROUND(E564*H564,2)</f>
        <v>0</v>
      </c>
      <c r="J564" s="191"/>
      <c r="K564" s="192">
        <f>ROUND(E564*J564,2)</f>
        <v>0</v>
      </c>
      <c r="L564" s="192">
        <v>15</v>
      </c>
      <c r="M564" s="192">
        <f>G564*(1+L564/100)</f>
        <v>0</v>
      </c>
      <c r="N564" s="190">
        <v>0</v>
      </c>
      <c r="O564" s="190">
        <f>ROUND(E564*N564,2)</f>
        <v>0</v>
      </c>
      <c r="P564" s="190">
        <v>0</v>
      </c>
      <c r="Q564" s="190">
        <f>ROUND(E564*P564,2)</f>
        <v>0</v>
      </c>
      <c r="R564" s="192"/>
      <c r="S564" s="192" t="s">
        <v>760</v>
      </c>
      <c r="T564" s="193" t="s">
        <v>328</v>
      </c>
      <c r="U564" s="156">
        <v>0</v>
      </c>
      <c r="V564" s="156">
        <f>ROUND(E564*U564,2)</f>
        <v>0</v>
      </c>
      <c r="W564" s="156"/>
      <c r="X564" s="156" t="s">
        <v>507</v>
      </c>
      <c r="Y564" s="145"/>
      <c r="Z564" s="145"/>
      <c r="AA564" s="145"/>
      <c r="AB564" s="145"/>
      <c r="AC564" s="145"/>
      <c r="AD564" s="145"/>
      <c r="AE564" s="145"/>
      <c r="AF564" s="145"/>
      <c r="AG564" s="145" t="s">
        <v>508</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6230</v>
      </c>
      <c r="C565" s="180" t="s">
        <v>6231</v>
      </c>
      <c r="D565" s="173" t="s">
        <v>701</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760</v>
      </c>
      <c r="T565" s="177" t="s">
        <v>328</v>
      </c>
      <c r="U565" s="156">
        <v>0</v>
      </c>
      <c r="V565" s="156">
        <f>ROUND(E565*U565,2)</f>
        <v>0</v>
      </c>
      <c r="W565" s="156"/>
      <c r="X565" s="156" t="s">
        <v>507</v>
      </c>
      <c r="Y565" s="145"/>
      <c r="Z565" s="145"/>
      <c r="AA565" s="145"/>
      <c r="AB565" s="145"/>
      <c r="AC565" s="145"/>
      <c r="AD565" s="145"/>
      <c r="AE565" s="145"/>
      <c r="AF565" s="145"/>
      <c r="AG565" s="145" t="s">
        <v>508</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59" t="s">
        <v>6232</v>
      </c>
      <c r="D566" s="260"/>
      <c r="E566" s="260"/>
      <c r="F566" s="260"/>
      <c r="G566" s="260"/>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61" t="s">
        <v>6233</v>
      </c>
      <c r="D567" s="262"/>
      <c r="E567" s="262"/>
      <c r="F567" s="262"/>
      <c r="G567" s="262"/>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61" t="s">
        <v>5882</v>
      </c>
      <c r="D568" s="262"/>
      <c r="E568" s="262"/>
      <c r="F568" s="262"/>
      <c r="G568" s="262"/>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61" t="s">
        <v>5952</v>
      </c>
      <c r="D569" s="262"/>
      <c r="E569" s="262"/>
      <c r="F569" s="262"/>
      <c r="G569" s="262"/>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61" t="s">
        <v>6234</v>
      </c>
      <c r="D570" s="262"/>
      <c r="E570" s="262"/>
      <c r="F570" s="262"/>
      <c r="G570" s="262"/>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61" t="s">
        <v>6227</v>
      </c>
      <c r="D571" s="262"/>
      <c r="E571" s="262"/>
      <c r="F571" s="262"/>
      <c r="G571" s="262"/>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87">
        <v>320</v>
      </c>
      <c r="B572" s="188" t="s">
        <v>6235</v>
      </c>
      <c r="C572" s="198" t="s">
        <v>6236</v>
      </c>
      <c r="D572" s="189" t="s">
        <v>701</v>
      </c>
      <c r="E572" s="190">
        <v>20</v>
      </c>
      <c r="F572" s="191"/>
      <c r="G572" s="192">
        <f>ROUND(E572*F572,2)</f>
        <v>0</v>
      </c>
      <c r="H572" s="191"/>
      <c r="I572" s="192">
        <f>ROUND(E572*H572,2)</f>
        <v>0</v>
      </c>
      <c r="J572" s="191"/>
      <c r="K572" s="192">
        <f>ROUND(E572*J572,2)</f>
        <v>0</v>
      </c>
      <c r="L572" s="192">
        <v>15</v>
      </c>
      <c r="M572" s="192">
        <f>G572*(1+L572/100)</f>
        <v>0</v>
      </c>
      <c r="N572" s="190">
        <v>0</v>
      </c>
      <c r="O572" s="190">
        <f>ROUND(E572*N572,2)</f>
        <v>0</v>
      </c>
      <c r="P572" s="190">
        <v>0</v>
      </c>
      <c r="Q572" s="190">
        <f>ROUND(E572*P572,2)</f>
        <v>0</v>
      </c>
      <c r="R572" s="192"/>
      <c r="S572" s="192" t="s">
        <v>760</v>
      </c>
      <c r="T572" s="193" t="s">
        <v>328</v>
      </c>
      <c r="U572" s="156">
        <v>0</v>
      </c>
      <c r="V572" s="156">
        <f>ROUND(E572*U572,2)</f>
        <v>0</v>
      </c>
      <c r="W572" s="156"/>
      <c r="X572" s="156" t="s">
        <v>507</v>
      </c>
      <c r="Y572" s="145"/>
      <c r="Z572" s="145"/>
      <c r="AA572" s="145"/>
      <c r="AB572" s="145"/>
      <c r="AC572" s="145"/>
      <c r="AD572" s="145"/>
      <c r="AE572" s="145"/>
      <c r="AF572" s="145"/>
      <c r="AG572" s="145" t="s">
        <v>508</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6237</v>
      </c>
      <c r="C573" s="180" t="s">
        <v>6238</v>
      </c>
      <c r="D573" s="173" t="s">
        <v>701</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760</v>
      </c>
      <c r="T573" s="177" t="s">
        <v>328</v>
      </c>
      <c r="U573" s="156">
        <v>0</v>
      </c>
      <c r="V573" s="156">
        <f>ROUND(E573*U573,2)</f>
        <v>0</v>
      </c>
      <c r="W573" s="156"/>
      <c r="X573" s="156" t="s">
        <v>507</v>
      </c>
      <c r="Y573" s="145"/>
      <c r="Z573" s="145"/>
      <c r="AA573" s="145"/>
      <c r="AB573" s="145"/>
      <c r="AC573" s="145"/>
      <c r="AD573" s="145"/>
      <c r="AE573" s="145"/>
      <c r="AF573" s="145"/>
      <c r="AG573" s="145" t="s">
        <v>508</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59" t="s">
        <v>6239</v>
      </c>
      <c r="D574" s="260"/>
      <c r="E574" s="260"/>
      <c r="F574" s="260"/>
      <c r="G574" s="260"/>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61" t="s">
        <v>5952</v>
      </c>
      <c r="D575" s="262"/>
      <c r="E575" s="262"/>
      <c r="F575" s="262"/>
      <c r="G575" s="262"/>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6240</v>
      </c>
      <c r="C576" s="180" t="s">
        <v>6241</v>
      </c>
      <c r="D576" s="173" t="s">
        <v>701</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760</v>
      </c>
      <c r="T576" s="177" t="s">
        <v>328</v>
      </c>
      <c r="U576" s="156">
        <v>0</v>
      </c>
      <c r="V576" s="156">
        <f>ROUND(E576*U576,2)</f>
        <v>0</v>
      </c>
      <c r="W576" s="156"/>
      <c r="X576" s="156" t="s">
        <v>507</v>
      </c>
      <c r="Y576" s="145"/>
      <c r="Z576" s="145"/>
      <c r="AA576" s="145"/>
      <c r="AB576" s="145"/>
      <c r="AC576" s="145"/>
      <c r="AD576" s="145"/>
      <c r="AE576" s="145"/>
      <c r="AF576" s="145"/>
      <c r="AG576" s="145" t="s">
        <v>508</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59" t="s">
        <v>6242</v>
      </c>
      <c r="D577" s="260"/>
      <c r="E577" s="260"/>
      <c r="F577" s="260"/>
      <c r="G577" s="260"/>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61" t="s">
        <v>6243</v>
      </c>
      <c r="D578" s="262"/>
      <c r="E578" s="262"/>
      <c r="F578" s="262"/>
      <c r="G578" s="262"/>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87">
        <v>323</v>
      </c>
      <c r="B579" s="188" t="s">
        <v>6244</v>
      </c>
      <c r="C579" s="198" t="s">
        <v>6245</v>
      </c>
      <c r="D579" s="189" t="s">
        <v>701</v>
      </c>
      <c r="E579" s="190">
        <v>3</v>
      </c>
      <c r="F579" s="191"/>
      <c r="G579" s="192">
        <f>ROUND(E579*F579,2)</f>
        <v>0</v>
      </c>
      <c r="H579" s="191"/>
      <c r="I579" s="192">
        <f>ROUND(E579*H579,2)</f>
        <v>0</v>
      </c>
      <c r="J579" s="191"/>
      <c r="K579" s="192">
        <f>ROUND(E579*J579,2)</f>
        <v>0</v>
      </c>
      <c r="L579" s="192">
        <v>15</v>
      </c>
      <c r="M579" s="192">
        <f>G579*(1+L579/100)</f>
        <v>0</v>
      </c>
      <c r="N579" s="190">
        <v>0</v>
      </c>
      <c r="O579" s="190">
        <f>ROUND(E579*N579,2)</f>
        <v>0</v>
      </c>
      <c r="P579" s="190">
        <v>0</v>
      </c>
      <c r="Q579" s="190">
        <f>ROUND(E579*P579,2)</f>
        <v>0</v>
      </c>
      <c r="R579" s="192"/>
      <c r="S579" s="192" t="s">
        <v>760</v>
      </c>
      <c r="T579" s="193" t="s">
        <v>328</v>
      </c>
      <c r="U579" s="156">
        <v>0</v>
      </c>
      <c r="V579" s="156">
        <f>ROUND(E579*U579,2)</f>
        <v>0</v>
      </c>
      <c r="W579" s="156"/>
      <c r="X579" s="156" t="s">
        <v>507</v>
      </c>
      <c r="Y579" s="145"/>
      <c r="Z579" s="145"/>
      <c r="AA579" s="145"/>
      <c r="AB579" s="145"/>
      <c r="AC579" s="145"/>
      <c r="AD579" s="145"/>
      <c r="AE579" s="145"/>
      <c r="AF579" s="145"/>
      <c r="AG579" s="145" t="s">
        <v>508</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87">
        <v>324</v>
      </c>
      <c r="B580" s="188" t="s">
        <v>6246</v>
      </c>
      <c r="C580" s="198" t="s">
        <v>6247</v>
      </c>
      <c r="D580" s="189" t="s">
        <v>701</v>
      </c>
      <c r="E580" s="190">
        <v>3</v>
      </c>
      <c r="F580" s="191"/>
      <c r="G580" s="192">
        <f>ROUND(E580*F580,2)</f>
        <v>0</v>
      </c>
      <c r="H580" s="191"/>
      <c r="I580" s="192">
        <f>ROUND(E580*H580,2)</f>
        <v>0</v>
      </c>
      <c r="J580" s="191"/>
      <c r="K580" s="192">
        <f>ROUND(E580*J580,2)</f>
        <v>0</v>
      </c>
      <c r="L580" s="192">
        <v>15</v>
      </c>
      <c r="M580" s="192">
        <f>G580*(1+L580/100)</f>
        <v>0</v>
      </c>
      <c r="N580" s="190">
        <v>0</v>
      </c>
      <c r="O580" s="190">
        <f>ROUND(E580*N580,2)</f>
        <v>0</v>
      </c>
      <c r="P580" s="190">
        <v>0</v>
      </c>
      <c r="Q580" s="190">
        <f>ROUND(E580*P580,2)</f>
        <v>0</v>
      </c>
      <c r="R580" s="192"/>
      <c r="S580" s="192" t="s">
        <v>760</v>
      </c>
      <c r="T580" s="193" t="s">
        <v>328</v>
      </c>
      <c r="U580" s="156">
        <v>0</v>
      </c>
      <c r="V580" s="156">
        <f>ROUND(E580*U580,2)</f>
        <v>0</v>
      </c>
      <c r="W580" s="156"/>
      <c r="X580" s="156" t="s">
        <v>507</v>
      </c>
      <c r="Y580" s="145"/>
      <c r="Z580" s="145"/>
      <c r="AA580" s="145"/>
      <c r="AB580" s="145"/>
      <c r="AC580" s="145"/>
      <c r="AD580" s="145"/>
      <c r="AE580" s="145"/>
      <c r="AF580" s="145"/>
      <c r="AG580" s="145" t="s">
        <v>508</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6248</v>
      </c>
      <c r="C581" s="180" t="s">
        <v>6249</v>
      </c>
      <c r="D581" s="173" t="s">
        <v>701</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760</v>
      </c>
      <c r="T581" s="177" t="s">
        <v>328</v>
      </c>
      <c r="U581" s="156">
        <v>0</v>
      </c>
      <c r="V581" s="156">
        <f>ROUND(E581*U581,2)</f>
        <v>0</v>
      </c>
      <c r="W581" s="156"/>
      <c r="X581" s="156" t="s">
        <v>507</v>
      </c>
      <c r="Y581" s="145"/>
      <c r="Z581" s="145"/>
      <c r="AA581" s="145"/>
      <c r="AB581" s="145"/>
      <c r="AC581" s="145"/>
      <c r="AD581" s="145"/>
      <c r="AE581" s="145"/>
      <c r="AF581" s="145"/>
      <c r="AG581" s="145" t="s">
        <v>508</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59" t="s">
        <v>6250</v>
      </c>
      <c r="D582" s="260"/>
      <c r="E582" s="260"/>
      <c r="F582" s="260"/>
      <c r="G582" s="260"/>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61" t="s">
        <v>5935</v>
      </c>
      <c r="D583" s="262"/>
      <c r="E583" s="262"/>
      <c r="F583" s="262"/>
      <c r="G583" s="262"/>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61" t="s">
        <v>5952</v>
      </c>
      <c r="D584" s="262"/>
      <c r="E584" s="262"/>
      <c r="F584" s="262"/>
      <c r="G584" s="262"/>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61" t="s">
        <v>6251</v>
      </c>
      <c r="D585" s="262"/>
      <c r="E585" s="262"/>
      <c r="F585" s="262"/>
      <c r="G585" s="262"/>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61" t="s">
        <v>5974</v>
      </c>
      <c r="D586" s="262"/>
      <c r="E586" s="262"/>
      <c r="F586" s="262"/>
      <c r="G586" s="262"/>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87">
        <v>326</v>
      </c>
      <c r="B587" s="188" t="s">
        <v>6252</v>
      </c>
      <c r="C587" s="198" t="s">
        <v>6253</v>
      </c>
      <c r="D587" s="189" t="s">
        <v>701</v>
      </c>
      <c r="E587" s="190">
        <v>7</v>
      </c>
      <c r="F587" s="191"/>
      <c r="G587" s="192">
        <f>ROUND(E587*F587,2)</f>
        <v>0</v>
      </c>
      <c r="H587" s="191"/>
      <c r="I587" s="192">
        <f>ROUND(E587*H587,2)</f>
        <v>0</v>
      </c>
      <c r="J587" s="191"/>
      <c r="K587" s="192">
        <f>ROUND(E587*J587,2)</f>
        <v>0</v>
      </c>
      <c r="L587" s="192">
        <v>15</v>
      </c>
      <c r="M587" s="192">
        <f>G587*(1+L587/100)</f>
        <v>0</v>
      </c>
      <c r="N587" s="190">
        <v>0</v>
      </c>
      <c r="O587" s="190">
        <f>ROUND(E587*N587,2)</f>
        <v>0</v>
      </c>
      <c r="P587" s="190">
        <v>0</v>
      </c>
      <c r="Q587" s="190">
        <f>ROUND(E587*P587,2)</f>
        <v>0</v>
      </c>
      <c r="R587" s="192"/>
      <c r="S587" s="192" t="s">
        <v>760</v>
      </c>
      <c r="T587" s="193" t="s">
        <v>328</v>
      </c>
      <c r="U587" s="156">
        <v>0</v>
      </c>
      <c r="V587" s="156">
        <f>ROUND(E587*U587,2)</f>
        <v>0</v>
      </c>
      <c r="W587" s="156"/>
      <c r="X587" s="156" t="s">
        <v>507</v>
      </c>
      <c r="Y587" s="145"/>
      <c r="Z587" s="145"/>
      <c r="AA587" s="145"/>
      <c r="AB587" s="145"/>
      <c r="AC587" s="145"/>
      <c r="AD587" s="145"/>
      <c r="AE587" s="145"/>
      <c r="AF587" s="145"/>
      <c r="AG587" s="145" t="s">
        <v>508</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6254</v>
      </c>
      <c r="C588" s="180" t="s">
        <v>6255</v>
      </c>
      <c r="D588" s="173" t="s">
        <v>701</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760</v>
      </c>
      <c r="T588" s="177" t="s">
        <v>328</v>
      </c>
      <c r="U588" s="156">
        <v>0</v>
      </c>
      <c r="V588" s="156">
        <f>ROUND(E588*U588,2)</f>
        <v>0</v>
      </c>
      <c r="W588" s="156"/>
      <c r="X588" s="156" t="s">
        <v>507</v>
      </c>
      <c r="Y588" s="145"/>
      <c r="Z588" s="145"/>
      <c r="AA588" s="145"/>
      <c r="AB588" s="145"/>
      <c r="AC588" s="145"/>
      <c r="AD588" s="145"/>
      <c r="AE588" s="145"/>
      <c r="AF588" s="145"/>
      <c r="AG588" s="145" t="s">
        <v>508</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59" t="s">
        <v>6256</v>
      </c>
      <c r="D589" s="260"/>
      <c r="E589" s="260"/>
      <c r="F589" s="260"/>
      <c r="G589" s="260"/>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61" t="s">
        <v>5952</v>
      </c>
      <c r="D590" s="262"/>
      <c r="E590" s="262"/>
      <c r="F590" s="262"/>
      <c r="G590" s="262"/>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61" t="s">
        <v>6257</v>
      </c>
      <c r="D591" s="262"/>
      <c r="E591" s="262"/>
      <c r="F591" s="262"/>
      <c r="G591" s="262"/>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87">
        <v>328</v>
      </c>
      <c r="B592" s="188" t="s">
        <v>6258</v>
      </c>
      <c r="C592" s="198" t="s">
        <v>6259</v>
      </c>
      <c r="D592" s="189" t="s">
        <v>701</v>
      </c>
      <c r="E592" s="190">
        <v>2</v>
      </c>
      <c r="F592" s="191"/>
      <c r="G592" s="192">
        <f>ROUND(E592*F592,2)</f>
        <v>0</v>
      </c>
      <c r="H592" s="191"/>
      <c r="I592" s="192">
        <f>ROUND(E592*H592,2)</f>
        <v>0</v>
      </c>
      <c r="J592" s="191"/>
      <c r="K592" s="192">
        <f>ROUND(E592*J592,2)</f>
        <v>0</v>
      </c>
      <c r="L592" s="192">
        <v>15</v>
      </c>
      <c r="M592" s="192">
        <f>G592*(1+L592/100)</f>
        <v>0</v>
      </c>
      <c r="N592" s="190">
        <v>0</v>
      </c>
      <c r="O592" s="190">
        <f>ROUND(E592*N592,2)</f>
        <v>0</v>
      </c>
      <c r="P592" s="190">
        <v>0</v>
      </c>
      <c r="Q592" s="190">
        <f>ROUND(E592*P592,2)</f>
        <v>0</v>
      </c>
      <c r="R592" s="192"/>
      <c r="S592" s="192" t="s">
        <v>760</v>
      </c>
      <c r="T592" s="193" t="s">
        <v>328</v>
      </c>
      <c r="U592" s="156">
        <v>0</v>
      </c>
      <c r="V592" s="156">
        <f>ROUND(E592*U592,2)</f>
        <v>0</v>
      </c>
      <c r="W592" s="156"/>
      <c r="X592" s="156" t="s">
        <v>507</v>
      </c>
      <c r="Y592" s="145"/>
      <c r="Z592" s="145"/>
      <c r="AA592" s="145"/>
      <c r="AB592" s="145"/>
      <c r="AC592" s="145"/>
      <c r="AD592" s="145"/>
      <c r="AE592" s="145"/>
      <c r="AF592" s="145"/>
      <c r="AG592" s="145" t="s">
        <v>508</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6260</v>
      </c>
      <c r="C593" s="180" t="s">
        <v>6261</v>
      </c>
      <c r="D593" s="173" t="s">
        <v>701</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760</v>
      </c>
      <c r="T593" s="177" t="s">
        <v>328</v>
      </c>
      <c r="U593" s="156">
        <v>0</v>
      </c>
      <c r="V593" s="156">
        <f>ROUND(E593*U593,2)</f>
        <v>0</v>
      </c>
      <c r="W593" s="156"/>
      <c r="X593" s="156" t="s">
        <v>507</v>
      </c>
      <c r="Y593" s="145"/>
      <c r="Z593" s="145"/>
      <c r="AA593" s="145"/>
      <c r="AB593" s="145"/>
      <c r="AC593" s="145"/>
      <c r="AD593" s="145"/>
      <c r="AE593" s="145"/>
      <c r="AF593" s="145"/>
      <c r="AG593" s="145" t="s">
        <v>508</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59" t="s">
        <v>6262</v>
      </c>
      <c r="D594" s="260"/>
      <c r="E594" s="260"/>
      <c r="F594" s="260"/>
      <c r="G594" s="260"/>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61" t="s">
        <v>6263</v>
      </c>
      <c r="D595" s="262"/>
      <c r="E595" s="262"/>
      <c r="F595" s="262"/>
      <c r="G595" s="262"/>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61" t="s">
        <v>6264</v>
      </c>
      <c r="D596" s="262"/>
      <c r="E596" s="262"/>
      <c r="F596" s="262"/>
      <c r="G596" s="262"/>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61" t="s">
        <v>5989</v>
      </c>
      <c r="D597" s="262"/>
      <c r="E597" s="262"/>
      <c r="F597" s="262"/>
      <c r="G597" s="262"/>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61" t="s">
        <v>6265</v>
      </c>
      <c r="D598" s="262"/>
      <c r="E598" s="262"/>
      <c r="F598" s="262"/>
      <c r="G598" s="262"/>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61" t="s">
        <v>5974</v>
      </c>
      <c r="D599" s="262"/>
      <c r="E599" s="262"/>
      <c r="F599" s="262"/>
      <c r="G599" s="262"/>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61" t="s">
        <v>6266</v>
      </c>
      <c r="D600" s="262"/>
      <c r="E600" s="262"/>
      <c r="F600" s="262"/>
      <c r="G600" s="262"/>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61" t="s">
        <v>6267</v>
      </c>
      <c r="D601" s="262"/>
      <c r="E601" s="262"/>
      <c r="F601" s="262"/>
      <c r="G601" s="262"/>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87">
        <v>330</v>
      </c>
      <c r="B602" s="188" t="s">
        <v>6268</v>
      </c>
      <c r="C602" s="198" t="s">
        <v>6269</v>
      </c>
      <c r="D602" s="189" t="s">
        <v>701</v>
      </c>
      <c r="E602" s="190">
        <v>14</v>
      </c>
      <c r="F602" s="191"/>
      <c r="G602" s="192">
        <f>ROUND(E602*F602,2)</f>
        <v>0</v>
      </c>
      <c r="H602" s="191"/>
      <c r="I602" s="192">
        <f>ROUND(E602*H602,2)</f>
        <v>0</v>
      </c>
      <c r="J602" s="191"/>
      <c r="K602" s="192">
        <f>ROUND(E602*J602,2)</f>
        <v>0</v>
      </c>
      <c r="L602" s="192">
        <v>15</v>
      </c>
      <c r="M602" s="192">
        <f>G602*(1+L602/100)</f>
        <v>0</v>
      </c>
      <c r="N602" s="190">
        <v>0</v>
      </c>
      <c r="O602" s="190">
        <f>ROUND(E602*N602,2)</f>
        <v>0</v>
      </c>
      <c r="P602" s="190">
        <v>0</v>
      </c>
      <c r="Q602" s="190">
        <f>ROUND(E602*P602,2)</f>
        <v>0</v>
      </c>
      <c r="R602" s="192"/>
      <c r="S602" s="192" t="s">
        <v>760</v>
      </c>
      <c r="T602" s="193" t="s">
        <v>328</v>
      </c>
      <c r="U602" s="156">
        <v>0</v>
      </c>
      <c r="V602" s="156">
        <f>ROUND(E602*U602,2)</f>
        <v>0</v>
      </c>
      <c r="W602" s="156"/>
      <c r="X602" s="156" t="s">
        <v>507</v>
      </c>
      <c r="Y602" s="145"/>
      <c r="Z602" s="145"/>
      <c r="AA602" s="145"/>
      <c r="AB602" s="145"/>
      <c r="AC602" s="145"/>
      <c r="AD602" s="145"/>
      <c r="AE602" s="145"/>
      <c r="AF602" s="145"/>
      <c r="AG602" s="145" t="s">
        <v>508</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6270</v>
      </c>
      <c r="C603" s="180" t="s">
        <v>6271</v>
      </c>
      <c r="D603" s="173" t="s">
        <v>701</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760</v>
      </c>
      <c r="T603" s="177" t="s">
        <v>328</v>
      </c>
      <c r="U603" s="156">
        <v>0</v>
      </c>
      <c r="V603" s="156">
        <f>ROUND(E603*U603,2)</f>
        <v>0</v>
      </c>
      <c r="W603" s="156"/>
      <c r="X603" s="156" t="s">
        <v>507</v>
      </c>
      <c r="Y603" s="145"/>
      <c r="Z603" s="145"/>
      <c r="AA603" s="145"/>
      <c r="AB603" s="145"/>
      <c r="AC603" s="145"/>
      <c r="AD603" s="145"/>
      <c r="AE603" s="145"/>
      <c r="AF603" s="145"/>
      <c r="AG603" s="145" t="s">
        <v>508</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59" t="s">
        <v>6272</v>
      </c>
      <c r="D604" s="260"/>
      <c r="E604" s="260"/>
      <c r="F604" s="260"/>
      <c r="G604" s="260"/>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61" t="s">
        <v>6039</v>
      </c>
      <c r="D605" s="262"/>
      <c r="E605" s="262"/>
      <c r="F605" s="262"/>
      <c r="G605" s="262"/>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61" t="s">
        <v>6273</v>
      </c>
      <c r="D606" s="262"/>
      <c r="E606" s="262"/>
      <c r="F606" s="262"/>
      <c r="G606" s="262"/>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61" t="s">
        <v>5974</v>
      </c>
      <c r="D607" s="262"/>
      <c r="E607" s="262"/>
      <c r="F607" s="262"/>
      <c r="G607" s="262"/>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61" t="s">
        <v>6266</v>
      </c>
      <c r="D608" s="262"/>
      <c r="E608" s="262"/>
      <c r="F608" s="262"/>
      <c r="G608" s="262"/>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61" t="s">
        <v>6267</v>
      </c>
      <c r="D609" s="262"/>
      <c r="E609" s="262"/>
      <c r="F609" s="262"/>
      <c r="G609" s="262"/>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87">
        <v>332</v>
      </c>
      <c r="B610" s="188" t="s">
        <v>6274</v>
      </c>
      <c r="C610" s="198" t="s">
        <v>6275</v>
      </c>
      <c r="D610" s="189" t="s">
        <v>701</v>
      </c>
      <c r="E610" s="190">
        <v>8</v>
      </c>
      <c r="F610" s="191"/>
      <c r="G610" s="192">
        <f>ROUND(E610*F610,2)</f>
        <v>0</v>
      </c>
      <c r="H610" s="191"/>
      <c r="I610" s="192">
        <f>ROUND(E610*H610,2)</f>
        <v>0</v>
      </c>
      <c r="J610" s="191"/>
      <c r="K610" s="192">
        <f>ROUND(E610*J610,2)</f>
        <v>0</v>
      </c>
      <c r="L610" s="192">
        <v>15</v>
      </c>
      <c r="M610" s="192">
        <f>G610*(1+L610/100)</f>
        <v>0</v>
      </c>
      <c r="N610" s="190">
        <v>0</v>
      </c>
      <c r="O610" s="190">
        <f>ROUND(E610*N610,2)</f>
        <v>0</v>
      </c>
      <c r="P610" s="190">
        <v>0</v>
      </c>
      <c r="Q610" s="190">
        <f>ROUND(E610*P610,2)</f>
        <v>0</v>
      </c>
      <c r="R610" s="192"/>
      <c r="S610" s="192" t="s">
        <v>760</v>
      </c>
      <c r="T610" s="193" t="s">
        <v>328</v>
      </c>
      <c r="U610" s="156">
        <v>0</v>
      </c>
      <c r="V610" s="156">
        <f>ROUND(E610*U610,2)</f>
        <v>0</v>
      </c>
      <c r="W610" s="156"/>
      <c r="X610" s="156" t="s">
        <v>507</v>
      </c>
      <c r="Y610" s="145"/>
      <c r="Z610" s="145"/>
      <c r="AA610" s="145"/>
      <c r="AB610" s="145"/>
      <c r="AC610" s="145"/>
      <c r="AD610" s="145"/>
      <c r="AE610" s="145"/>
      <c r="AF610" s="145"/>
      <c r="AG610" s="145" t="s">
        <v>508</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6276</v>
      </c>
      <c r="C611" s="180" t="s">
        <v>6277</v>
      </c>
      <c r="D611" s="173" t="s">
        <v>701</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760</v>
      </c>
      <c r="T611" s="177" t="s">
        <v>328</v>
      </c>
      <c r="U611" s="156">
        <v>0</v>
      </c>
      <c r="V611" s="156">
        <f>ROUND(E611*U611,2)</f>
        <v>0</v>
      </c>
      <c r="W611" s="156"/>
      <c r="X611" s="156" t="s">
        <v>507</v>
      </c>
      <c r="Y611" s="145"/>
      <c r="Z611" s="145"/>
      <c r="AA611" s="145"/>
      <c r="AB611" s="145"/>
      <c r="AC611" s="145"/>
      <c r="AD611" s="145"/>
      <c r="AE611" s="145"/>
      <c r="AF611" s="145"/>
      <c r="AG611" s="145" t="s">
        <v>508</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59" t="s">
        <v>6278</v>
      </c>
      <c r="D612" s="260"/>
      <c r="E612" s="260"/>
      <c r="F612" s="260"/>
      <c r="G612" s="260"/>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61" t="s">
        <v>6263</v>
      </c>
      <c r="D613" s="262"/>
      <c r="E613" s="262"/>
      <c r="F613" s="262"/>
      <c r="G613" s="262"/>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61" t="s">
        <v>5989</v>
      </c>
      <c r="D614" s="262"/>
      <c r="E614" s="262"/>
      <c r="F614" s="262"/>
      <c r="G614" s="262"/>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61" t="s">
        <v>6265</v>
      </c>
      <c r="D615" s="262"/>
      <c r="E615" s="262"/>
      <c r="F615" s="262"/>
      <c r="G615" s="262"/>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61" t="s">
        <v>5974</v>
      </c>
      <c r="D616" s="262"/>
      <c r="E616" s="262"/>
      <c r="F616" s="262"/>
      <c r="G616" s="262"/>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61" t="s">
        <v>6266</v>
      </c>
      <c r="D617" s="262"/>
      <c r="E617" s="262"/>
      <c r="F617" s="262"/>
      <c r="G617" s="262"/>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87">
        <v>334</v>
      </c>
      <c r="B618" s="188" t="s">
        <v>6279</v>
      </c>
      <c r="C618" s="198" t="s">
        <v>6280</v>
      </c>
      <c r="D618" s="189" t="s">
        <v>701</v>
      </c>
      <c r="E618" s="190">
        <v>11</v>
      </c>
      <c r="F618" s="191"/>
      <c r="G618" s="192">
        <f>ROUND(E618*F618,2)</f>
        <v>0</v>
      </c>
      <c r="H618" s="191"/>
      <c r="I618" s="192">
        <f>ROUND(E618*H618,2)</f>
        <v>0</v>
      </c>
      <c r="J618" s="191"/>
      <c r="K618" s="192">
        <f>ROUND(E618*J618,2)</f>
        <v>0</v>
      </c>
      <c r="L618" s="192">
        <v>15</v>
      </c>
      <c r="M618" s="192">
        <f>G618*(1+L618/100)</f>
        <v>0</v>
      </c>
      <c r="N618" s="190">
        <v>0</v>
      </c>
      <c r="O618" s="190">
        <f>ROUND(E618*N618,2)</f>
        <v>0</v>
      </c>
      <c r="P618" s="190">
        <v>0</v>
      </c>
      <c r="Q618" s="190">
        <f>ROUND(E618*P618,2)</f>
        <v>0</v>
      </c>
      <c r="R618" s="192"/>
      <c r="S618" s="192" t="s">
        <v>760</v>
      </c>
      <c r="T618" s="193" t="s">
        <v>328</v>
      </c>
      <c r="U618" s="156">
        <v>0</v>
      </c>
      <c r="V618" s="156">
        <f>ROUND(E618*U618,2)</f>
        <v>0</v>
      </c>
      <c r="W618" s="156"/>
      <c r="X618" s="156" t="s">
        <v>507</v>
      </c>
      <c r="Y618" s="145"/>
      <c r="Z618" s="145"/>
      <c r="AA618" s="145"/>
      <c r="AB618" s="145"/>
      <c r="AC618" s="145"/>
      <c r="AD618" s="145"/>
      <c r="AE618" s="145"/>
      <c r="AF618" s="145"/>
      <c r="AG618" s="145" t="s">
        <v>508</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6281</v>
      </c>
      <c r="C619" s="180" t="s">
        <v>6282</v>
      </c>
      <c r="D619" s="173" t="s">
        <v>701</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760</v>
      </c>
      <c r="T619" s="177" t="s">
        <v>328</v>
      </c>
      <c r="U619" s="156">
        <v>0</v>
      </c>
      <c r="V619" s="156">
        <f>ROUND(E619*U619,2)</f>
        <v>0</v>
      </c>
      <c r="W619" s="156"/>
      <c r="X619" s="156" t="s">
        <v>507</v>
      </c>
      <c r="Y619" s="145"/>
      <c r="Z619" s="145"/>
      <c r="AA619" s="145"/>
      <c r="AB619" s="145"/>
      <c r="AC619" s="145"/>
      <c r="AD619" s="145"/>
      <c r="AE619" s="145"/>
      <c r="AF619" s="145"/>
      <c r="AG619" s="145" t="s">
        <v>508</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59" t="s">
        <v>6283</v>
      </c>
      <c r="D620" s="260"/>
      <c r="E620" s="260"/>
      <c r="F620" s="260"/>
      <c r="G620" s="260"/>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61" t="s">
        <v>6284</v>
      </c>
      <c r="D621" s="262"/>
      <c r="E621" s="262"/>
      <c r="F621" s="262"/>
      <c r="G621" s="262"/>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61" t="s">
        <v>6285</v>
      </c>
      <c r="D622" s="262"/>
      <c r="E622" s="262"/>
      <c r="F622" s="262"/>
      <c r="G622" s="262"/>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61" t="s">
        <v>6039</v>
      </c>
      <c r="D623" s="262"/>
      <c r="E623" s="262"/>
      <c r="F623" s="262"/>
      <c r="G623" s="262"/>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61" t="s">
        <v>6286</v>
      </c>
      <c r="D624" s="262"/>
      <c r="E624" s="262"/>
      <c r="F624" s="262"/>
      <c r="G624" s="262"/>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61" t="s">
        <v>5974</v>
      </c>
      <c r="D625" s="262"/>
      <c r="E625" s="262"/>
      <c r="F625" s="262"/>
      <c r="G625" s="262"/>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61" t="s">
        <v>6287</v>
      </c>
      <c r="D626" s="262"/>
      <c r="E626" s="262"/>
      <c r="F626" s="262"/>
      <c r="G626" s="262"/>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87">
        <v>336</v>
      </c>
      <c r="B627" s="188" t="s">
        <v>6288</v>
      </c>
      <c r="C627" s="198" t="s">
        <v>6289</v>
      </c>
      <c r="D627" s="189" t="s">
        <v>701</v>
      </c>
      <c r="E627" s="190">
        <v>1</v>
      </c>
      <c r="F627" s="191"/>
      <c r="G627" s="192">
        <f>ROUND(E627*F627,2)</f>
        <v>0</v>
      </c>
      <c r="H627" s="191"/>
      <c r="I627" s="192">
        <f>ROUND(E627*H627,2)</f>
        <v>0</v>
      </c>
      <c r="J627" s="191"/>
      <c r="K627" s="192">
        <f>ROUND(E627*J627,2)</f>
        <v>0</v>
      </c>
      <c r="L627" s="192">
        <v>15</v>
      </c>
      <c r="M627" s="192">
        <f>G627*(1+L627/100)</f>
        <v>0</v>
      </c>
      <c r="N627" s="190">
        <v>0</v>
      </c>
      <c r="O627" s="190">
        <f>ROUND(E627*N627,2)</f>
        <v>0</v>
      </c>
      <c r="P627" s="190">
        <v>0</v>
      </c>
      <c r="Q627" s="190">
        <f>ROUND(E627*P627,2)</f>
        <v>0</v>
      </c>
      <c r="R627" s="192"/>
      <c r="S627" s="192" t="s">
        <v>760</v>
      </c>
      <c r="T627" s="193" t="s">
        <v>328</v>
      </c>
      <c r="U627" s="156">
        <v>0</v>
      </c>
      <c r="V627" s="156">
        <f>ROUND(E627*U627,2)</f>
        <v>0</v>
      </c>
      <c r="W627" s="156"/>
      <c r="X627" s="156" t="s">
        <v>507</v>
      </c>
      <c r="Y627" s="145"/>
      <c r="Z627" s="145"/>
      <c r="AA627" s="145"/>
      <c r="AB627" s="145"/>
      <c r="AC627" s="145"/>
      <c r="AD627" s="145"/>
      <c r="AE627" s="145"/>
      <c r="AF627" s="145"/>
      <c r="AG627" s="145" t="s">
        <v>508</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6290</v>
      </c>
      <c r="C628" s="180" t="s">
        <v>6291</v>
      </c>
      <c r="D628" s="173" t="s">
        <v>701</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760</v>
      </c>
      <c r="T628" s="177" t="s">
        <v>328</v>
      </c>
      <c r="U628" s="156">
        <v>0</v>
      </c>
      <c r="V628" s="156">
        <f>ROUND(E628*U628,2)</f>
        <v>0</v>
      </c>
      <c r="W628" s="156"/>
      <c r="X628" s="156" t="s">
        <v>507</v>
      </c>
      <c r="Y628" s="145"/>
      <c r="Z628" s="145"/>
      <c r="AA628" s="145"/>
      <c r="AB628" s="145"/>
      <c r="AC628" s="145"/>
      <c r="AD628" s="145"/>
      <c r="AE628" s="145"/>
      <c r="AF628" s="145"/>
      <c r="AG628" s="145" t="s">
        <v>508</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59" t="s">
        <v>6283</v>
      </c>
      <c r="D629" s="260"/>
      <c r="E629" s="260"/>
      <c r="F629" s="260"/>
      <c r="G629" s="260"/>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61" t="s">
        <v>6284</v>
      </c>
      <c r="D630" s="262"/>
      <c r="E630" s="262"/>
      <c r="F630" s="262"/>
      <c r="G630" s="262"/>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61" t="s">
        <v>6039</v>
      </c>
      <c r="D631" s="262"/>
      <c r="E631" s="262"/>
      <c r="F631" s="262"/>
      <c r="G631" s="262"/>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61" t="s">
        <v>6286</v>
      </c>
      <c r="D632" s="262"/>
      <c r="E632" s="262"/>
      <c r="F632" s="262"/>
      <c r="G632" s="262"/>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61" t="s">
        <v>5974</v>
      </c>
      <c r="D633" s="262"/>
      <c r="E633" s="262"/>
      <c r="F633" s="262"/>
      <c r="G633" s="262"/>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61" t="s">
        <v>6287</v>
      </c>
      <c r="D634" s="262"/>
      <c r="E634" s="262"/>
      <c r="F634" s="262"/>
      <c r="G634" s="262"/>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87">
        <v>338</v>
      </c>
      <c r="B635" s="188" t="s">
        <v>6292</v>
      </c>
      <c r="C635" s="198" t="s">
        <v>6293</v>
      </c>
      <c r="D635" s="189" t="s">
        <v>701</v>
      </c>
      <c r="E635" s="190">
        <v>4</v>
      </c>
      <c r="F635" s="191"/>
      <c r="G635" s="192">
        <f>ROUND(E635*F635,2)</f>
        <v>0</v>
      </c>
      <c r="H635" s="191"/>
      <c r="I635" s="192">
        <f>ROUND(E635*H635,2)</f>
        <v>0</v>
      </c>
      <c r="J635" s="191"/>
      <c r="K635" s="192">
        <f>ROUND(E635*J635,2)</f>
        <v>0</v>
      </c>
      <c r="L635" s="192">
        <v>15</v>
      </c>
      <c r="M635" s="192">
        <f>G635*(1+L635/100)</f>
        <v>0</v>
      </c>
      <c r="N635" s="190">
        <v>0</v>
      </c>
      <c r="O635" s="190">
        <f>ROUND(E635*N635,2)</f>
        <v>0</v>
      </c>
      <c r="P635" s="190">
        <v>0</v>
      </c>
      <c r="Q635" s="190">
        <f>ROUND(E635*P635,2)</f>
        <v>0</v>
      </c>
      <c r="R635" s="192"/>
      <c r="S635" s="192" t="s">
        <v>760</v>
      </c>
      <c r="T635" s="193" t="s">
        <v>328</v>
      </c>
      <c r="U635" s="156">
        <v>0</v>
      </c>
      <c r="V635" s="156">
        <f>ROUND(E635*U635,2)</f>
        <v>0</v>
      </c>
      <c r="W635" s="156"/>
      <c r="X635" s="156" t="s">
        <v>507</v>
      </c>
      <c r="Y635" s="145"/>
      <c r="Z635" s="145"/>
      <c r="AA635" s="145"/>
      <c r="AB635" s="145"/>
      <c r="AC635" s="145"/>
      <c r="AD635" s="145"/>
      <c r="AE635" s="145"/>
      <c r="AF635" s="145"/>
      <c r="AG635" s="145" t="s">
        <v>508</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6294</v>
      </c>
      <c r="C636" s="180" t="s">
        <v>6295</v>
      </c>
      <c r="D636" s="173" t="s">
        <v>701</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760</v>
      </c>
      <c r="T636" s="177" t="s">
        <v>328</v>
      </c>
      <c r="U636" s="156">
        <v>0</v>
      </c>
      <c r="V636" s="156">
        <f>ROUND(E636*U636,2)</f>
        <v>0</v>
      </c>
      <c r="W636" s="156"/>
      <c r="X636" s="156" t="s">
        <v>507</v>
      </c>
      <c r="Y636" s="145"/>
      <c r="Z636" s="145"/>
      <c r="AA636" s="145"/>
      <c r="AB636" s="145"/>
      <c r="AC636" s="145"/>
      <c r="AD636" s="145"/>
      <c r="AE636" s="145"/>
      <c r="AF636" s="145"/>
      <c r="AG636" s="145" t="s">
        <v>508</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59" t="s">
        <v>6283</v>
      </c>
      <c r="D637" s="260"/>
      <c r="E637" s="260"/>
      <c r="F637" s="260"/>
      <c r="G637" s="260"/>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61" t="s">
        <v>6284</v>
      </c>
      <c r="D638" s="262"/>
      <c r="E638" s="262"/>
      <c r="F638" s="262"/>
      <c r="G638" s="262"/>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61" t="s">
        <v>6039</v>
      </c>
      <c r="D639" s="262"/>
      <c r="E639" s="262"/>
      <c r="F639" s="262"/>
      <c r="G639" s="262"/>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61" t="s">
        <v>6286</v>
      </c>
      <c r="D640" s="262"/>
      <c r="E640" s="262"/>
      <c r="F640" s="262"/>
      <c r="G640" s="262"/>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61" t="s">
        <v>5974</v>
      </c>
      <c r="D641" s="262"/>
      <c r="E641" s="262"/>
      <c r="F641" s="262"/>
      <c r="G641" s="262"/>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61" t="s">
        <v>6287</v>
      </c>
      <c r="D642" s="262"/>
      <c r="E642" s="262"/>
      <c r="F642" s="262"/>
      <c r="G642" s="262"/>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87">
        <v>340</v>
      </c>
      <c r="B643" s="188" t="s">
        <v>6296</v>
      </c>
      <c r="C643" s="198" t="s">
        <v>6297</v>
      </c>
      <c r="D643" s="189" t="s">
        <v>701</v>
      </c>
      <c r="E643" s="190">
        <v>1</v>
      </c>
      <c r="F643" s="191"/>
      <c r="G643" s="192">
        <f t="shared" ref="G643:G648" si="70">ROUND(E643*F643,2)</f>
        <v>0</v>
      </c>
      <c r="H643" s="191"/>
      <c r="I643" s="192">
        <f t="shared" ref="I643:I648" si="71">ROUND(E643*H643,2)</f>
        <v>0</v>
      </c>
      <c r="J643" s="191"/>
      <c r="K643" s="192">
        <f t="shared" ref="K643:K648" si="72">ROUND(E643*J643,2)</f>
        <v>0</v>
      </c>
      <c r="L643" s="192">
        <v>15</v>
      </c>
      <c r="M643" s="192">
        <f t="shared" ref="M643:M648" si="73">G643*(1+L643/100)</f>
        <v>0</v>
      </c>
      <c r="N643" s="190">
        <v>0</v>
      </c>
      <c r="O643" s="190">
        <f t="shared" ref="O643:O648" si="74">ROUND(E643*N643,2)</f>
        <v>0</v>
      </c>
      <c r="P643" s="190">
        <v>0</v>
      </c>
      <c r="Q643" s="190">
        <f t="shared" ref="Q643:Q648" si="75">ROUND(E643*P643,2)</f>
        <v>0</v>
      </c>
      <c r="R643" s="192"/>
      <c r="S643" s="192" t="s">
        <v>760</v>
      </c>
      <c r="T643" s="193" t="s">
        <v>328</v>
      </c>
      <c r="U643" s="156">
        <v>0</v>
      </c>
      <c r="V643" s="156">
        <f t="shared" ref="V643:V648" si="76">ROUND(E643*U643,2)</f>
        <v>0</v>
      </c>
      <c r="W643" s="156"/>
      <c r="X643" s="156" t="s">
        <v>507</v>
      </c>
      <c r="Y643" s="145"/>
      <c r="Z643" s="145"/>
      <c r="AA643" s="145"/>
      <c r="AB643" s="145"/>
      <c r="AC643" s="145"/>
      <c r="AD643" s="145"/>
      <c r="AE643" s="145"/>
      <c r="AF643" s="145"/>
      <c r="AG643" s="145" t="s">
        <v>508</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87">
        <v>341</v>
      </c>
      <c r="B644" s="188" t="s">
        <v>6298</v>
      </c>
      <c r="C644" s="198" t="s">
        <v>6299</v>
      </c>
      <c r="D644" s="189" t="s">
        <v>701</v>
      </c>
      <c r="E644" s="190">
        <v>8</v>
      </c>
      <c r="F644" s="191"/>
      <c r="G644" s="192">
        <f t="shared" si="70"/>
        <v>0</v>
      </c>
      <c r="H644" s="191"/>
      <c r="I644" s="192">
        <f t="shared" si="71"/>
        <v>0</v>
      </c>
      <c r="J644" s="191"/>
      <c r="K644" s="192">
        <f t="shared" si="72"/>
        <v>0</v>
      </c>
      <c r="L644" s="192">
        <v>15</v>
      </c>
      <c r="M644" s="192">
        <f t="shared" si="73"/>
        <v>0</v>
      </c>
      <c r="N644" s="190">
        <v>0</v>
      </c>
      <c r="O644" s="190">
        <f t="shared" si="74"/>
        <v>0</v>
      </c>
      <c r="P644" s="190">
        <v>0</v>
      </c>
      <c r="Q644" s="190">
        <f t="shared" si="75"/>
        <v>0</v>
      </c>
      <c r="R644" s="192"/>
      <c r="S644" s="192" t="s">
        <v>760</v>
      </c>
      <c r="T644" s="193" t="s">
        <v>328</v>
      </c>
      <c r="U644" s="156">
        <v>0</v>
      </c>
      <c r="V644" s="156">
        <f t="shared" si="76"/>
        <v>0</v>
      </c>
      <c r="W644" s="156"/>
      <c r="X644" s="156" t="s">
        <v>507</v>
      </c>
      <c r="Y644" s="145"/>
      <c r="Z644" s="145"/>
      <c r="AA644" s="145"/>
      <c r="AB644" s="145"/>
      <c r="AC644" s="145"/>
      <c r="AD644" s="145"/>
      <c r="AE644" s="145"/>
      <c r="AF644" s="145"/>
      <c r="AG644" s="145" t="s">
        <v>508</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87">
        <v>342</v>
      </c>
      <c r="B645" s="188" t="s">
        <v>6300</v>
      </c>
      <c r="C645" s="198" t="s">
        <v>6301</v>
      </c>
      <c r="D645" s="189" t="s">
        <v>701</v>
      </c>
      <c r="E645" s="190">
        <v>4</v>
      </c>
      <c r="F645" s="191"/>
      <c r="G645" s="192">
        <f t="shared" si="70"/>
        <v>0</v>
      </c>
      <c r="H645" s="191"/>
      <c r="I645" s="192">
        <f t="shared" si="71"/>
        <v>0</v>
      </c>
      <c r="J645" s="191"/>
      <c r="K645" s="192">
        <f t="shared" si="72"/>
        <v>0</v>
      </c>
      <c r="L645" s="192">
        <v>15</v>
      </c>
      <c r="M645" s="192">
        <f t="shared" si="73"/>
        <v>0</v>
      </c>
      <c r="N645" s="190">
        <v>0</v>
      </c>
      <c r="O645" s="190">
        <f t="shared" si="74"/>
        <v>0</v>
      </c>
      <c r="P645" s="190">
        <v>0</v>
      </c>
      <c r="Q645" s="190">
        <f t="shared" si="75"/>
        <v>0</v>
      </c>
      <c r="R645" s="192"/>
      <c r="S645" s="192" t="s">
        <v>760</v>
      </c>
      <c r="T645" s="193" t="s">
        <v>328</v>
      </c>
      <c r="U645" s="156">
        <v>0</v>
      </c>
      <c r="V645" s="156">
        <f t="shared" si="76"/>
        <v>0</v>
      </c>
      <c r="W645" s="156"/>
      <c r="X645" s="156" t="s">
        <v>507</v>
      </c>
      <c r="Y645" s="145"/>
      <c r="Z645" s="145"/>
      <c r="AA645" s="145"/>
      <c r="AB645" s="145"/>
      <c r="AC645" s="145"/>
      <c r="AD645" s="145"/>
      <c r="AE645" s="145"/>
      <c r="AF645" s="145"/>
      <c r="AG645" s="145" t="s">
        <v>508</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87">
        <v>343</v>
      </c>
      <c r="B646" s="188" t="s">
        <v>6302</v>
      </c>
      <c r="C646" s="198" t="s">
        <v>6303</v>
      </c>
      <c r="D646" s="189" t="s">
        <v>701</v>
      </c>
      <c r="E646" s="190">
        <v>8</v>
      </c>
      <c r="F646" s="191"/>
      <c r="G646" s="192">
        <f t="shared" si="70"/>
        <v>0</v>
      </c>
      <c r="H646" s="191"/>
      <c r="I646" s="192">
        <f t="shared" si="71"/>
        <v>0</v>
      </c>
      <c r="J646" s="191"/>
      <c r="K646" s="192">
        <f t="shared" si="72"/>
        <v>0</v>
      </c>
      <c r="L646" s="192">
        <v>15</v>
      </c>
      <c r="M646" s="192">
        <f t="shared" si="73"/>
        <v>0</v>
      </c>
      <c r="N646" s="190">
        <v>0</v>
      </c>
      <c r="O646" s="190">
        <f t="shared" si="74"/>
        <v>0</v>
      </c>
      <c r="P646" s="190">
        <v>0</v>
      </c>
      <c r="Q646" s="190">
        <f t="shared" si="75"/>
        <v>0</v>
      </c>
      <c r="R646" s="192"/>
      <c r="S646" s="192" t="s">
        <v>760</v>
      </c>
      <c r="T646" s="193" t="s">
        <v>328</v>
      </c>
      <c r="U646" s="156">
        <v>0</v>
      </c>
      <c r="V646" s="156">
        <f t="shared" si="76"/>
        <v>0</v>
      </c>
      <c r="W646" s="156"/>
      <c r="X646" s="156" t="s">
        <v>507</v>
      </c>
      <c r="Y646" s="145"/>
      <c r="Z646" s="145"/>
      <c r="AA646" s="145"/>
      <c r="AB646" s="145"/>
      <c r="AC646" s="145"/>
      <c r="AD646" s="145"/>
      <c r="AE646" s="145"/>
      <c r="AF646" s="145"/>
      <c r="AG646" s="145" t="s">
        <v>508</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87">
        <v>344</v>
      </c>
      <c r="B647" s="188" t="s">
        <v>6304</v>
      </c>
      <c r="C647" s="198" t="s">
        <v>6305</v>
      </c>
      <c r="D647" s="189" t="s">
        <v>701</v>
      </c>
      <c r="E647" s="190">
        <v>24</v>
      </c>
      <c r="F647" s="191"/>
      <c r="G647" s="192">
        <f t="shared" si="70"/>
        <v>0</v>
      </c>
      <c r="H647" s="191"/>
      <c r="I647" s="192">
        <f t="shared" si="71"/>
        <v>0</v>
      </c>
      <c r="J647" s="191"/>
      <c r="K647" s="192">
        <f t="shared" si="72"/>
        <v>0</v>
      </c>
      <c r="L647" s="192">
        <v>15</v>
      </c>
      <c r="M647" s="192">
        <f t="shared" si="73"/>
        <v>0</v>
      </c>
      <c r="N647" s="190">
        <v>0</v>
      </c>
      <c r="O647" s="190">
        <f t="shared" si="74"/>
        <v>0</v>
      </c>
      <c r="P647" s="190">
        <v>0</v>
      </c>
      <c r="Q647" s="190">
        <f t="shared" si="75"/>
        <v>0</v>
      </c>
      <c r="R647" s="192"/>
      <c r="S647" s="192" t="s">
        <v>760</v>
      </c>
      <c r="T647" s="193" t="s">
        <v>328</v>
      </c>
      <c r="U647" s="156">
        <v>0</v>
      </c>
      <c r="V647" s="156">
        <f t="shared" si="76"/>
        <v>0</v>
      </c>
      <c r="W647" s="156"/>
      <c r="X647" s="156" t="s">
        <v>507</v>
      </c>
      <c r="Y647" s="145"/>
      <c r="Z647" s="145"/>
      <c r="AA647" s="145"/>
      <c r="AB647" s="145"/>
      <c r="AC647" s="145"/>
      <c r="AD647" s="145"/>
      <c r="AE647" s="145"/>
      <c r="AF647" s="145"/>
      <c r="AG647" s="145" t="s">
        <v>508</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6306</v>
      </c>
      <c r="C648" s="180" t="s">
        <v>6307</v>
      </c>
      <c r="D648" s="173" t="s">
        <v>701</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760</v>
      </c>
      <c r="T648" s="177" t="s">
        <v>328</v>
      </c>
      <c r="U648" s="156">
        <v>0</v>
      </c>
      <c r="V648" s="156">
        <f t="shared" si="76"/>
        <v>0</v>
      </c>
      <c r="W648" s="156"/>
      <c r="X648" s="156" t="s">
        <v>507</v>
      </c>
      <c r="Y648" s="145"/>
      <c r="Z648" s="145"/>
      <c r="AA648" s="145"/>
      <c r="AB648" s="145"/>
      <c r="AC648" s="145"/>
      <c r="AD648" s="145"/>
      <c r="AE648" s="145"/>
      <c r="AF648" s="145"/>
      <c r="AG648" s="145" t="s">
        <v>508</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59" t="s">
        <v>6308</v>
      </c>
      <c r="D649" s="260"/>
      <c r="E649" s="260"/>
      <c r="F649" s="260"/>
      <c r="G649" s="260"/>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61" t="s">
        <v>5841</v>
      </c>
      <c r="D650" s="262"/>
      <c r="E650" s="262"/>
      <c r="F650" s="262"/>
      <c r="G650" s="262"/>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61" t="s">
        <v>6309</v>
      </c>
      <c r="D651" s="262"/>
      <c r="E651" s="262"/>
      <c r="F651" s="262"/>
      <c r="G651" s="262"/>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61" t="s">
        <v>6310</v>
      </c>
      <c r="D652" s="262"/>
      <c r="E652" s="262"/>
      <c r="F652" s="262"/>
      <c r="G652" s="262"/>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61" t="s">
        <v>5998</v>
      </c>
      <c r="D653" s="262"/>
      <c r="E653" s="262"/>
      <c r="F653" s="262"/>
      <c r="G653" s="262"/>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6311</v>
      </c>
      <c r="C654" s="180" t="s">
        <v>6312</v>
      </c>
      <c r="D654" s="173" t="s">
        <v>701</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760</v>
      </c>
      <c r="T654" s="177" t="s">
        <v>328</v>
      </c>
      <c r="U654" s="156">
        <v>0</v>
      </c>
      <c r="V654" s="156">
        <f>ROUND(E654*U654,2)</f>
        <v>0</v>
      </c>
      <c r="W654" s="156"/>
      <c r="X654" s="156" t="s">
        <v>507</v>
      </c>
      <c r="Y654" s="145"/>
      <c r="Z654" s="145"/>
      <c r="AA654" s="145"/>
      <c r="AB654" s="145"/>
      <c r="AC654" s="145"/>
      <c r="AD654" s="145"/>
      <c r="AE654" s="145"/>
      <c r="AF654" s="145"/>
      <c r="AG654" s="145" t="s">
        <v>508</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59" t="s">
        <v>6313</v>
      </c>
      <c r="D655" s="260"/>
      <c r="E655" s="260"/>
      <c r="F655" s="260"/>
      <c r="G655" s="260"/>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6314</v>
      </c>
      <c r="C656" s="180" t="s">
        <v>6315</v>
      </c>
      <c r="D656" s="173" t="s">
        <v>701</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760</v>
      </c>
      <c r="T656" s="177" t="s">
        <v>328</v>
      </c>
      <c r="U656" s="156">
        <v>0</v>
      </c>
      <c r="V656" s="156">
        <f>ROUND(E656*U656,2)</f>
        <v>0</v>
      </c>
      <c r="W656" s="156"/>
      <c r="X656" s="156" t="s">
        <v>507</v>
      </c>
      <c r="Y656" s="145"/>
      <c r="Z656" s="145"/>
      <c r="AA656" s="145"/>
      <c r="AB656" s="145"/>
      <c r="AC656" s="145"/>
      <c r="AD656" s="145"/>
      <c r="AE656" s="145"/>
      <c r="AF656" s="145"/>
      <c r="AG656" s="145" t="s">
        <v>508</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59" t="s">
        <v>6239</v>
      </c>
      <c r="D657" s="260"/>
      <c r="E657" s="260"/>
      <c r="F657" s="260"/>
      <c r="G657" s="260"/>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61" t="s">
        <v>5952</v>
      </c>
      <c r="D658" s="262"/>
      <c r="E658" s="262"/>
      <c r="F658" s="262"/>
      <c r="G658" s="262"/>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61" t="s">
        <v>6242</v>
      </c>
      <c r="D659" s="262"/>
      <c r="E659" s="262"/>
      <c r="F659" s="262"/>
      <c r="G659" s="262"/>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6316</v>
      </c>
      <c r="C660" s="180" t="s">
        <v>6317</v>
      </c>
      <c r="D660" s="173" t="s">
        <v>701</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760</v>
      </c>
      <c r="T660" s="177" t="s">
        <v>328</v>
      </c>
      <c r="U660" s="156">
        <v>0</v>
      </c>
      <c r="V660" s="156">
        <f>ROUND(E660*U660,2)</f>
        <v>0</v>
      </c>
      <c r="W660" s="156"/>
      <c r="X660" s="156" t="s">
        <v>507</v>
      </c>
      <c r="Y660" s="145"/>
      <c r="Z660" s="145"/>
      <c r="AA660" s="145"/>
      <c r="AB660" s="145"/>
      <c r="AC660" s="145"/>
      <c r="AD660" s="145"/>
      <c r="AE660" s="145"/>
      <c r="AF660" s="145"/>
      <c r="AG660" s="145" t="s">
        <v>508</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59" t="s">
        <v>6243</v>
      </c>
      <c r="D661" s="260"/>
      <c r="E661" s="260"/>
      <c r="F661" s="260"/>
      <c r="G661" s="260"/>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6318</v>
      </c>
      <c r="C662" s="180" t="s">
        <v>6319</v>
      </c>
      <c r="D662" s="173" t="s">
        <v>701</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760</v>
      </c>
      <c r="T662" s="177" t="s">
        <v>328</v>
      </c>
      <c r="U662" s="156">
        <v>0</v>
      </c>
      <c r="V662" s="156">
        <f>ROUND(E662*U662,2)</f>
        <v>0</v>
      </c>
      <c r="W662" s="156"/>
      <c r="X662" s="156" t="s">
        <v>507</v>
      </c>
      <c r="Y662" s="145"/>
      <c r="Z662" s="145"/>
      <c r="AA662" s="145"/>
      <c r="AB662" s="145"/>
      <c r="AC662" s="145"/>
      <c r="AD662" s="145"/>
      <c r="AE662" s="145"/>
      <c r="AF662" s="145"/>
      <c r="AG662" s="145" t="s">
        <v>508</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59" t="s">
        <v>6320</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61" t="s">
        <v>5952</v>
      </c>
      <c r="D664" s="262"/>
      <c r="E664" s="262"/>
      <c r="F664" s="262"/>
      <c r="G664" s="262"/>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61" t="s">
        <v>6242</v>
      </c>
      <c r="D665" s="262"/>
      <c r="E665" s="262"/>
      <c r="F665" s="262"/>
      <c r="G665" s="262"/>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6321</v>
      </c>
      <c r="C666" s="180" t="s">
        <v>6317</v>
      </c>
      <c r="D666" s="173" t="s">
        <v>701</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760</v>
      </c>
      <c r="T666" s="177" t="s">
        <v>328</v>
      </c>
      <c r="U666" s="156">
        <v>0</v>
      </c>
      <c r="V666" s="156">
        <f>ROUND(E666*U666,2)</f>
        <v>0</v>
      </c>
      <c r="W666" s="156"/>
      <c r="X666" s="156" t="s">
        <v>507</v>
      </c>
      <c r="Y666" s="145"/>
      <c r="Z666" s="145"/>
      <c r="AA666" s="145"/>
      <c r="AB666" s="145"/>
      <c r="AC666" s="145"/>
      <c r="AD666" s="145"/>
      <c r="AE666" s="145"/>
      <c r="AF666" s="145"/>
      <c r="AG666" s="145" t="s">
        <v>508</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59" t="s">
        <v>6243</v>
      </c>
      <c r="D667" s="260"/>
      <c r="E667" s="260"/>
      <c r="F667" s="260"/>
      <c r="G667" s="260"/>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6322</v>
      </c>
      <c r="C668" s="180" t="s">
        <v>6323</v>
      </c>
      <c r="D668" s="173" t="s">
        <v>701</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760</v>
      </c>
      <c r="T668" s="177" t="s">
        <v>328</v>
      </c>
      <c r="U668" s="156">
        <v>0</v>
      </c>
      <c r="V668" s="156">
        <f>ROUND(E668*U668,2)</f>
        <v>0</v>
      </c>
      <c r="W668" s="156"/>
      <c r="X668" s="156" t="s">
        <v>507</v>
      </c>
      <c r="Y668" s="145"/>
      <c r="Z668" s="145"/>
      <c r="AA668" s="145"/>
      <c r="AB668" s="145"/>
      <c r="AC668" s="145"/>
      <c r="AD668" s="145"/>
      <c r="AE668" s="145"/>
      <c r="AF668" s="145"/>
      <c r="AG668" s="145" t="s">
        <v>508</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59" t="s">
        <v>6324</v>
      </c>
      <c r="D669" s="260"/>
      <c r="E669" s="260"/>
      <c r="F669" s="260"/>
      <c r="G669" s="260"/>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61" t="s">
        <v>5952</v>
      </c>
      <c r="D670" s="262"/>
      <c r="E670" s="262"/>
      <c r="F670" s="262"/>
      <c r="G670" s="262"/>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61" t="s">
        <v>6242</v>
      </c>
      <c r="D671" s="262"/>
      <c r="E671" s="262"/>
      <c r="F671" s="262"/>
      <c r="G671" s="262"/>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6325</v>
      </c>
      <c r="C672" s="180" t="s">
        <v>6317</v>
      </c>
      <c r="D672" s="173" t="s">
        <v>701</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760</v>
      </c>
      <c r="T672" s="177" t="s">
        <v>328</v>
      </c>
      <c r="U672" s="156">
        <v>0</v>
      </c>
      <c r="V672" s="156">
        <f>ROUND(E672*U672,2)</f>
        <v>0</v>
      </c>
      <c r="W672" s="156"/>
      <c r="X672" s="156" t="s">
        <v>507</v>
      </c>
      <c r="Y672" s="145"/>
      <c r="Z672" s="145"/>
      <c r="AA672" s="145"/>
      <c r="AB672" s="145"/>
      <c r="AC672" s="145"/>
      <c r="AD672" s="145"/>
      <c r="AE672" s="145"/>
      <c r="AF672" s="145"/>
      <c r="AG672" s="145" t="s">
        <v>508</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59" t="s">
        <v>6243</v>
      </c>
      <c r="D673" s="260"/>
      <c r="E673" s="260"/>
      <c r="F673" s="260"/>
      <c r="G673" s="260"/>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6326</v>
      </c>
      <c r="C674" s="180" t="s">
        <v>6327</v>
      </c>
      <c r="D674" s="173" t="s">
        <v>701</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760</v>
      </c>
      <c r="T674" s="177" t="s">
        <v>328</v>
      </c>
      <c r="U674" s="156">
        <v>0</v>
      </c>
      <c r="V674" s="156">
        <f>ROUND(E674*U674,2)</f>
        <v>0</v>
      </c>
      <c r="W674" s="156"/>
      <c r="X674" s="156" t="s">
        <v>507</v>
      </c>
      <c r="Y674" s="145"/>
      <c r="Z674" s="145"/>
      <c r="AA674" s="145"/>
      <c r="AB674" s="145"/>
      <c r="AC674" s="145"/>
      <c r="AD674" s="145"/>
      <c r="AE674" s="145"/>
      <c r="AF674" s="145"/>
      <c r="AG674" s="145" t="s">
        <v>508</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59" t="s">
        <v>6242</v>
      </c>
      <c r="D675" s="260"/>
      <c r="E675" s="260"/>
      <c r="F675" s="260"/>
      <c r="G675" s="260"/>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61" t="s">
        <v>6243</v>
      </c>
      <c r="D676" s="262"/>
      <c r="E676" s="262"/>
      <c r="F676" s="262"/>
      <c r="G676" s="262"/>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87">
        <v>354</v>
      </c>
      <c r="B677" s="188" t="s">
        <v>6328</v>
      </c>
      <c r="C677" s="198" t="s">
        <v>6329</v>
      </c>
      <c r="D677" s="189" t="s">
        <v>701</v>
      </c>
      <c r="E677" s="190">
        <v>5</v>
      </c>
      <c r="F677" s="191"/>
      <c r="G677" s="192">
        <f>ROUND(E677*F677,2)</f>
        <v>0</v>
      </c>
      <c r="H677" s="191"/>
      <c r="I677" s="192">
        <f>ROUND(E677*H677,2)</f>
        <v>0</v>
      </c>
      <c r="J677" s="191"/>
      <c r="K677" s="192">
        <f>ROUND(E677*J677,2)</f>
        <v>0</v>
      </c>
      <c r="L677" s="192">
        <v>15</v>
      </c>
      <c r="M677" s="192">
        <f>G677*(1+L677/100)</f>
        <v>0</v>
      </c>
      <c r="N677" s="190">
        <v>0</v>
      </c>
      <c r="O677" s="190">
        <f>ROUND(E677*N677,2)</f>
        <v>0</v>
      </c>
      <c r="P677" s="190">
        <v>0</v>
      </c>
      <c r="Q677" s="190">
        <f>ROUND(E677*P677,2)</f>
        <v>0</v>
      </c>
      <c r="R677" s="192"/>
      <c r="S677" s="192" t="s">
        <v>760</v>
      </c>
      <c r="T677" s="193" t="s">
        <v>328</v>
      </c>
      <c r="U677" s="156">
        <v>0</v>
      </c>
      <c r="V677" s="156">
        <f>ROUND(E677*U677,2)</f>
        <v>0</v>
      </c>
      <c r="W677" s="156"/>
      <c r="X677" s="156" t="s">
        <v>507</v>
      </c>
      <c r="Y677" s="145"/>
      <c r="Z677" s="145"/>
      <c r="AA677" s="145"/>
      <c r="AB677" s="145"/>
      <c r="AC677" s="145"/>
      <c r="AD677" s="145"/>
      <c r="AE677" s="145"/>
      <c r="AF677" s="145"/>
      <c r="AG677" s="145" t="s">
        <v>508</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87">
        <v>355</v>
      </c>
      <c r="B678" s="188" t="s">
        <v>6330</v>
      </c>
      <c r="C678" s="198" t="s">
        <v>6331</v>
      </c>
      <c r="D678" s="189" t="s">
        <v>701</v>
      </c>
      <c r="E678" s="190">
        <v>5</v>
      </c>
      <c r="F678" s="191"/>
      <c r="G678" s="192">
        <f>ROUND(E678*F678,2)</f>
        <v>0</v>
      </c>
      <c r="H678" s="191"/>
      <c r="I678" s="192">
        <f>ROUND(E678*H678,2)</f>
        <v>0</v>
      </c>
      <c r="J678" s="191"/>
      <c r="K678" s="192">
        <f>ROUND(E678*J678,2)</f>
        <v>0</v>
      </c>
      <c r="L678" s="192">
        <v>15</v>
      </c>
      <c r="M678" s="192">
        <f>G678*(1+L678/100)</f>
        <v>0</v>
      </c>
      <c r="N678" s="190">
        <v>0</v>
      </c>
      <c r="O678" s="190">
        <f>ROUND(E678*N678,2)</f>
        <v>0</v>
      </c>
      <c r="P678" s="190">
        <v>0</v>
      </c>
      <c r="Q678" s="190">
        <f>ROUND(E678*P678,2)</f>
        <v>0</v>
      </c>
      <c r="R678" s="192"/>
      <c r="S678" s="192" t="s">
        <v>760</v>
      </c>
      <c r="T678" s="193" t="s">
        <v>328</v>
      </c>
      <c r="U678" s="156">
        <v>0</v>
      </c>
      <c r="V678" s="156">
        <f>ROUND(E678*U678,2)</f>
        <v>0</v>
      </c>
      <c r="W678" s="156"/>
      <c r="X678" s="156" t="s">
        <v>507</v>
      </c>
      <c r="Y678" s="145"/>
      <c r="Z678" s="145"/>
      <c r="AA678" s="145"/>
      <c r="AB678" s="145"/>
      <c r="AC678" s="145"/>
      <c r="AD678" s="145"/>
      <c r="AE678" s="145"/>
      <c r="AF678" s="145"/>
      <c r="AG678" s="145" t="s">
        <v>508</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6332</v>
      </c>
      <c r="C679" s="180" t="s">
        <v>6333</v>
      </c>
      <c r="D679" s="173" t="s">
        <v>701</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760</v>
      </c>
      <c r="T679" s="177" t="s">
        <v>328</v>
      </c>
      <c r="U679" s="156">
        <v>0</v>
      </c>
      <c r="V679" s="156">
        <f>ROUND(E679*U679,2)</f>
        <v>0</v>
      </c>
      <c r="W679" s="156"/>
      <c r="X679" s="156" t="s">
        <v>507</v>
      </c>
      <c r="Y679" s="145"/>
      <c r="Z679" s="145"/>
      <c r="AA679" s="145"/>
      <c r="AB679" s="145"/>
      <c r="AC679" s="145"/>
      <c r="AD679" s="145"/>
      <c r="AE679" s="145"/>
      <c r="AF679" s="145"/>
      <c r="AG679" s="145" t="s">
        <v>508</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59" t="s">
        <v>6334</v>
      </c>
      <c r="D680" s="260"/>
      <c r="E680" s="260"/>
      <c r="F680" s="260"/>
      <c r="G680" s="260"/>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61" t="s">
        <v>5952</v>
      </c>
      <c r="D681" s="262"/>
      <c r="E681" s="262"/>
      <c r="F681" s="262"/>
      <c r="G681" s="262"/>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6335</v>
      </c>
      <c r="C682" s="180" t="s">
        <v>6336</v>
      </c>
      <c r="D682" s="173" t="s">
        <v>701</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760</v>
      </c>
      <c r="T682" s="177" t="s">
        <v>328</v>
      </c>
      <c r="U682" s="156">
        <v>0</v>
      </c>
      <c r="V682" s="156">
        <f>ROUND(E682*U682,2)</f>
        <v>0</v>
      </c>
      <c r="W682" s="156"/>
      <c r="X682" s="156" t="s">
        <v>507</v>
      </c>
      <c r="Y682" s="145"/>
      <c r="Z682" s="145"/>
      <c r="AA682" s="145"/>
      <c r="AB682" s="145"/>
      <c r="AC682" s="145"/>
      <c r="AD682" s="145"/>
      <c r="AE682" s="145"/>
      <c r="AF682" s="145"/>
      <c r="AG682" s="145" t="s">
        <v>508</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59" t="s">
        <v>6242</v>
      </c>
      <c r="D683" s="260"/>
      <c r="E683" s="260"/>
      <c r="F683" s="260"/>
      <c r="G683" s="260"/>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61" t="s">
        <v>6243</v>
      </c>
      <c r="D684" s="262"/>
      <c r="E684" s="262"/>
      <c r="F684" s="262"/>
      <c r="G684" s="262"/>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87">
        <v>358</v>
      </c>
      <c r="B685" s="188" t="s">
        <v>6337</v>
      </c>
      <c r="C685" s="198" t="s">
        <v>6338</v>
      </c>
      <c r="D685" s="189" t="s">
        <v>701</v>
      </c>
      <c r="E685" s="190">
        <v>1</v>
      </c>
      <c r="F685" s="191"/>
      <c r="G685" s="192">
        <f>ROUND(E685*F685,2)</f>
        <v>0</v>
      </c>
      <c r="H685" s="191"/>
      <c r="I685" s="192">
        <f>ROUND(E685*H685,2)</f>
        <v>0</v>
      </c>
      <c r="J685" s="191"/>
      <c r="K685" s="192">
        <f>ROUND(E685*J685,2)</f>
        <v>0</v>
      </c>
      <c r="L685" s="192">
        <v>15</v>
      </c>
      <c r="M685" s="192">
        <f>G685*(1+L685/100)</f>
        <v>0</v>
      </c>
      <c r="N685" s="190">
        <v>0</v>
      </c>
      <c r="O685" s="190">
        <f>ROUND(E685*N685,2)</f>
        <v>0</v>
      </c>
      <c r="P685" s="190">
        <v>0</v>
      </c>
      <c r="Q685" s="190">
        <f>ROUND(E685*P685,2)</f>
        <v>0</v>
      </c>
      <c r="R685" s="192"/>
      <c r="S685" s="192" t="s">
        <v>760</v>
      </c>
      <c r="T685" s="193" t="s">
        <v>328</v>
      </c>
      <c r="U685" s="156">
        <v>0</v>
      </c>
      <c r="V685" s="156">
        <f>ROUND(E685*U685,2)</f>
        <v>0</v>
      </c>
      <c r="W685" s="156"/>
      <c r="X685" s="156" t="s">
        <v>507</v>
      </c>
      <c r="Y685" s="145"/>
      <c r="Z685" s="145"/>
      <c r="AA685" s="145"/>
      <c r="AB685" s="145"/>
      <c r="AC685" s="145"/>
      <c r="AD685" s="145"/>
      <c r="AE685" s="145"/>
      <c r="AF685" s="145"/>
      <c r="AG685" s="145" t="s">
        <v>508</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6339</v>
      </c>
      <c r="C686" s="180" t="s">
        <v>6340</v>
      </c>
      <c r="D686" s="173" t="s">
        <v>701</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760</v>
      </c>
      <c r="T686" s="177" t="s">
        <v>328</v>
      </c>
      <c r="U686" s="156">
        <v>0</v>
      </c>
      <c r="V686" s="156">
        <f>ROUND(E686*U686,2)</f>
        <v>0</v>
      </c>
      <c r="W686" s="156"/>
      <c r="X686" s="156" t="s">
        <v>507</v>
      </c>
      <c r="Y686" s="145"/>
      <c r="Z686" s="145"/>
      <c r="AA686" s="145"/>
      <c r="AB686" s="145"/>
      <c r="AC686" s="145"/>
      <c r="AD686" s="145"/>
      <c r="AE686" s="145"/>
      <c r="AF686" s="145"/>
      <c r="AG686" s="145" t="s">
        <v>508</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59" t="s">
        <v>6341</v>
      </c>
      <c r="D687" s="260"/>
      <c r="E687" s="260"/>
      <c r="F687" s="260"/>
      <c r="G687" s="260"/>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6342</v>
      </c>
      <c r="C688" s="180" t="s">
        <v>6343</v>
      </c>
      <c r="D688" s="173" t="s">
        <v>701</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760</v>
      </c>
      <c r="T688" s="177" t="s">
        <v>328</v>
      </c>
      <c r="U688" s="156">
        <v>0</v>
      </c>
      <c r="V688" s="156">
        <f>ROUND(E688*U688,2)</f>
        <v>0</v>
      </c>
      <c r="W688" s="156"/>
      <c r="X688" s="156" t="s">
        <v>507</v>
      </c>
      <c r="Y688" s="145"/>
      <c r="Z688" s="145"/>
      <c r="AA688" s="145"/>
      <c r="AB688" s="145"/>
      <c r="AC688" s="145"/>
      <c r="AD688" s="145"/>
      <c r="AE688" s="145"/>
      <c r="AF688" s="145"/>
      <c r="AG688" s="145" t="s">
        <v>508</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59" t="s">
        <v>6239</v>
      </c>
      <c r="D689" s="260"/>
      <c r="E689" s="260"/>
      <c r="F689" s="260"/>
      <c r="G689" s="260"/>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61" t="s">
        <v>5952</v>
      </c>
      <c r="D690" s="262"/>
      <c r="E690" s="262"/>
      <c r="F690" s="262"/>
      <c r="G690" s="262"/>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61" t="s">
        <v>6242</v>
      </c>
      <c r="D691" s="262"/>
      <c r="E691" s="262"/>
      <c r="F691" s="262"/>
      <c r="G691" s="262"/>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61" t="s">
        <v>6243</v>
      </c>
      <c r="D692" s="262"/>
      <c r="E692" s="262"/>
      <c r="F692" s="262"/>
      <c r="G692" s="262"/>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6344</v>
      </c>
      <c r="C693" s="180" t="s">
        <v>6345</v>
      </c>
      <c r="D693" s="173" t="s">
        <v>701</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760</v>
      </c>
      <c r="T693" s="177" t="s">
        <v>328</v>
      </c>
      <c r="U693" s="156">
        <v>0</v>
      </c>
      <c r="V693" s="156">
        <f>ROUND(E693*U693,2)</f>
        <v>0</v>
      </c>
      <c r="W693" s="156"/>
      <c r="X693" s="156" t="s">
        <v>507</v>
      </c>
      <c r="Y693" s="145"/>
      <c r="Z693" s="145"/>
      <c r="AA693" s="145"/>
      <c r="AB693" s="145"/>
      <c r="AC693" s="145"/>
      <c r="AD693" s="145"/>
      <c r="AE693" s="145"/>
      <c r="AF693" s="145"/>
      <c r="AG693" s="145" t="s">
        <v>508</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59" t="s">
        <v>6320</v>
      </c>
      <c r="D694" s="260"/>
      <c r="E694" s="260"/>
      <c r="F694" s="260"/>
      <c r="G694" s="260"/>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61" t="s">
        <v>5952</v>
      </c>
      <c r="D695" s="262"/>
      <c r="E695" s="262"/>
      <c r="F695" s="262"/>
      <c r="G695" s="262"/>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61" t="s">
        <v>6242</v>
      </c>
      <c r="D696" s="262"/>
      <c r="E696" s="262"/>
      <c r="F696" s="262"/>
      <c r="G696" s="262"/>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61" t="s">
        <v>6243</v>
      </c>
      <c r="D697" s="262"/>
      <c r="E697" s="262"/>
      <c r="F697" s="262"/>
      <c r="G697" s="262"/>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6346</v>
      </c>
      <c r="C698" s="180" t="s">
        <v>6347</v>
      </c>
      <c r="D698" s="173" t="s">
        <v>701</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760</v>
      </c>
      <c r="T698" s="177" t="s">
        <v>328</v>
      </c>
      <c r="U698" s="156">
        <v>0</v>
      </c>
      <c r="V698" s="156">
        <f>ROUND(E698*U698,2)</f>
        <v>0</v>
      </c>
      <c r="W698" s="156"/>
      <c r="X698" s="156" t="s">
        <v>507</v>
      </c>
      <c r="Y698" s="145"/>
      <c r="Z698" s="145"/>
      <c r="AA698" s="145"/>
      <c r="AB698" s="145"/>
      <c r="AC698" s="145"/>
      <c r="AD698" s="145"/>
      <c r="AE698" s="145"/>
      <c r="AF698" s="145"/>
      <c r="AG698" s="145" t="s">
        <v>508</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59" t="s">
        <v>6324</v>
      </c>
      <c r="D699" s="260"/>
      <c r="E699" s="260"/>
      <c r="F699" s="260"/>
      <c r="G699" s="260"/>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61" t="s">
        <v>5952</v>
      </c>
      <c r="D700" s="262"/>
      <c r="E700" s="262"/>
      <c r="F700" s="262"/>
      <c r="G700" s="262"/>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61" t="s">
        <v>6242</v>
      </c>
      <c r="D701" s="262"/>
      <c r="E701" s="262"/>
      <c r="F701" s="262"/>
      <c r="G701" s="262"/>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61" t="s">
        <v>6243</v>
      </c>
      <c r="D702" s="262"/>
      <c r="E702" s="262"/>
      <c r="F702" s="262"/>
      <c r="G702" s="262"/>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87">
        <v>363</v>
      </c>
      <c r="B703" s="188" t="s">
        <v>6348</v>
      </c>
      <c r="C703" s="198" t="s">
        <v>6349</v>
      </c>
      <c r="D703" s="189" t="s">
        <v>701</v>
      </c>
      <c r="E703" s="190">
        <v>6</v>
      </c>
      <c r="F703" s="191"/>
      <c r="G703" s="192">
        <f>ROUND(E703*F703,2)</f>
        <v>0</v>
      </c>
      <c r="H703" s="191"/>
      <c r="I703" s="192">
        <f>ROUND(E703*H703,2)</f>
        <v>0</v>
      </c>
      <c r="J703" s="191"/>
      <c r="K703" s="192">
        <f>ROUND(E703*J703,2)</f>
        <v>0</v>
      </c>
      <c r="L703" s="192">
        <v>15</v>
      </c>
      <c r="M703" s="192">
        <f>G703*(1+L703/100)</f>
        <v>0</v>
      </c>
      <c r="N703" s="190">
        <v>0</v>
      </c>
      <c r="O703" s="190">
        <f>ROUND(E703*N703,2)</f>
        <v>0</v>
      </c>
      <c r="P703" s="190">
        <v>0</v>
      </c>
      <c r="Q703" s="190">
        <f>ROUND(E703*P703,2)</f>
        <v>0</v>
      </c>
      <c r="R703" s="192"/>
      <c r="S703" s="192" t="s">
        <v>760</v>
      </c>
      <c r="T703" s="193" t="s">
        <v>328</v>
      </c>
      <c r="U703" s="156">
        <v>0</v>
      </c>
      <c r="V703" s="156">
        <f>ROUND(E703*U703,2)</f>
        <v>0</v>
      </c>
      <c r="W703" s="156"/>
      <c r="X703" s="156" t="s">
        <v>507</v>
      </c>
      <c r="Y703" s="145"/>
      <c r="Z703" s="145"/>
      <c r="AA703" s="145"/>
      <c r="AB703" s="145"/>
      <c r="AC703" s="145"/>
      <c r="AD703" s="145"/>
      <c r="AE703" s="145"/>
      <c r="AF703" s="145"/>
      <c r="AG703" s="145" t="s">
        <v>508</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87">
        <v>364</v>
      </c>
      <c r="B704" s="188" t="s">
        <v>6350</v>
      </c>
      <c r="C704" s="198" t="s">
        <v>6351</v>
      </c>
      <c r="D704" s="189" t="s">
        <v>701</v>
      </c>
      <c r="E704" s="190">
        <v>6</v>
      </c>
      <c r="F704" s="191"/>
      <c r="G704" s="192">
        <f>ROUND(E704*F704,2)</f>
        <v>0</v>
      </c>
      <c r="H704" s="191"/>
      <c r="I704" s="192">
        <f>ROUND(E704*H704,2)</f>
        <v>0</v>
      </c>
      <c r="J704" s="191"/>
      <c r="K704" s="192">
        <f>ROUND(E704*J704,2)</f>
        <v>0</v>
      </c>
      <c r="L704" s="192">
        <v>15</v>
      </c>
      <c r="M704" s="192">
        <f>G704*(1+L704/100)</f>
        <v>0</v>
      </c>
      <c r="N704" s="190">
        <v>0</v>
      </c>
      <c r="O704" s="190">
        <f>ROUND(E704*N704,2)</f>
        <v>0</v>
      </c>
      <c r="P704" s="190">
        <v>0</v>
      </c>
      <c r="Q704" s="190">
        <f>ROUND(E704*P704,2)</f>
        <v>0</v>
      </c>
      <c r="R704" s="192"/>
      <c r="S704" s="192" t="s">
        <v>760</v>
      </c>
      <c r="T704" s="193" t="s">
        <v>328</v>
      </c>
      <c r="U704" s="156">
        <v>0</v>
      </c>
      <c r="V704" s="156">
        <f>ROUND(E704*U704,2)</f>
        <v>0</v>
      </c>
      <c r="W704" s="156"/>
      <c r="X704" s="156" t="s">
        <v>507</v>
      </c>
      <c r="Y704" s="145"/>
      <c r="Z704" s="145"/>
      <c r="AA704" s="145"/>
      <c r="AB704" s="145"/>
      <c r="AC704" s="145"/>
      <c r="AD704" s="145"/>
      <c r="AE704" s="145"/>
      <c r="AF704" s="145"/>
      <c r="AG704" s="145" t="s">
        <v>508</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87">
        <v>365</v>
      </c>
      <c r="B705" s="188" t="s">
        <v>6352</v>
      </c>
      <c r="C705" s="198" t="s">
        <v>6353</v>
      </c>
      <c r="D705" s="189" t="s">
        <v>701</v>
      </c>
      <c r="E705" s="190">
        <v>6</v>
      </c>
      <c r="F705" s="191"/>
      <c r="G705" s="192">
        <f>ROUND(E705*F705,2)</f>
        <v>0</v>
      </c>
      <c r="H705" s="191"/>
      <c r="I705" s="192">
        <f>ROUND(E705*H705,2)</f>
        <v>0</v>
      </c>
      <c r="J705" s="191"/>
      <c r="K705" s="192">
        <f>ROUND(E705*J705,2)</f>
        <v>0</v>
      </c>
      <c r="L705" s="192">
        <v>15</v>
      </c>
      <c r="M705" s="192">
        <f>G705*(1+L705/100)</f>
        <v>0</v>
      </c>
      <c r="N705" s="190">
        <v>0</v>
      </c>
      <c r="O705" s="190">
        <f>ROUND(E705*N705,2)</f>
        <v>0</v>
      </c>
      <c r="P705" s="190">
        <v>0</v>
      </c>
      <c r="Q705" s="190">
        <f>ROUND(E705*P705,2)</f>
        <v>0</v>
      </c>
      <c r="R705" s="192"/>
      <c r="S705" s="192" t="s">
        <v>760</v>
      </c>
      <c r="T705" s="193" t="s">
        <v>328</v>
      </c>
      <c r="U705" s="156">
        <v>0</v>
      </c>
      <c r="V705" s="156">
        <f>ROUND(E705*U705,2)</f>
        <v>0</v>
      </c>
      <c r="W705" s="156"/>
      <c r="X705" s="156" t="s">
        <v>507</v>
      </c>
      <c r="Y705" s="145"/>
      <c r="Z705" s="145"/>
      <c r="AA705" s="145"/>
      <c r="AB705" s="145"/>
      <c r="AC705" s="145"/>
      <c r="AD705" s="145"/>
      <c r="AE705" s="145"/>
      <c r="AF705" s="145"/>
      <c r="AG705" s="145" t="s">
        <v>508</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6354</v>
      </c>
      <c r="C706" s="180" t="s">
        <v>6355</v>
      </c>
      <c r="D706" s="173" t="s">
        <v>701</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760</v>
      </c>
      <c r="T706" s="177" t="s">
        <v>328</v>
      </c>
      <c r="U706" s="156">
        <v>0</v>
      </c>
      <c r="V706" s="156">
        <f>ROUND(E706*U706,2)</f>
        <v>0</v>
      </c>
      <c r="W706" s="156"/>
      <c r="X706" s="156" t="s">
        <v>507</v>
      </c>
      <c r="Y706" s="145"/>
      <c r="Z706" s="145"/>
      <c r="AA706" s="145"/>
      <c r="AB706" s="145"/>
      <c r="AC706" s="145"/>
      <c r="AD706" s="145"/>
      <c r="AE706" s="145"/>
      <c r="AF706" s="145"/>
      <c r="AG706" s="145" t="s">
        <v>508</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59" t="s">
        <v>6356</v>
      </c>
      <c r="D707" s="260"/>
      <c r="E707" s="260"/>
      <c r="F707" s="260"/>
      <c r="G707" s="260"/>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61" t="s">
        <v>5952</v>
      </c>
      <c r="D708" s="262"/>
      <c r="E708" s="262"/>
      <c r="F708" s="262"/>
      <c r="G708" s="262"/>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6357</v>
      </c>
      <c r="C709" s="180" t="s">
        <v>6358</v>
      </c>
      <c r="D709" s="173" t="s">
        <v>701</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760</v>
      </c>
      <c r="T709" s="177" t="s">
        <v>328</v>
      </c>
      <c r="U709" s="156">
        <v>0</v>
      </c>
      <c r="V709" s="156">
        <f>ROUND(E709*U709,2)</f>
        <v>0</v>
      </c>
      <c r="W709" s="156"/>
      <c r="X709" s="156" t="s">
        <v>507</v>
      </c>
      <c r="Y709" s="145"/>
      <c r="Z709" s="145"/>
      <c r="AA709" s="145"/>
      <c r="AB709" s="145"/>
      <c r="AC709" s="145"/>
      <c r="AD709" s="145"/>
      <c r="AE709" s="145"/>
      <c r="AF709" s="145"/>
      <c r="AG709" s="145" t="s">
        <v>508</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59" t="s">
        <v>6359</v>
      </c>
      <c r="D710" s="260"/>
      <c r="E710" s="260"/>
      <c r="F710" s="260"/>
      <c r="G710" s="260"/>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87">
        <v>368</v>
      </c>
      <c r="B711" s="188" t="s">
        <v>6360</v>
      </c>
      <c r="C711" s="198" t="s">
        <v>6361</v>
      </c>
      <c r="D711" s="189" t="s">
        <v>701</v>
      </c>
      <c r="E711" s="190">
        <v>10</v>
      </c>
      <c r="F711" s="191"/>
      <c r="G711" s="192">
        <f>ROUND(E711*F711,2)</f>
        <v>0</v>
      </c>
      <c r="H711" s="191"/>
      <c r="I711" s="192">
        <f>ROUND(E711*H711,2)</f>
        <v>0</v>
      </c>
      <c r="J711" s="191"/>
      <c r="K711" s="192">
        <f>ROUND(E711*J711,2)</f>
        <v>0</v>
      </c>
      <c r="L711" s="192">
        <v>15</v>
      </c>
      <c r="M711" s="192">
        <f>G711*(1+L711/100)</f>
        <v>0</v>
      </c>
      <c r="N711" s="190">
        <v>0</v>
      </c>
      <c r="O711" s="190">
        <f>ROUND(E711*N711,2)</f>
        <v>0</v>
      </c>
      <c r="P711" s="190">
        <v>0</v>
      </c>
      <c r="Q711" s="190">
        <f>ROUND(E711*P711,2)</f>
        <v>0</v>
      </c>
      <c r="R711" s="192"/>
      <c r="S711" s="192" t="s">
        <v>760</v>
      </c>
      <c r="T711" s="193" t="s">
        <v>328</v>
      </c>
      <c r="U711" s="156">
        <v>0</v>
      </c>
      <c r="V711" s="156">
        <f>ROUND(E711*U711,2)</f>
        <v>0</v>
      </c>
      <c r="W711" s="156"/>
      <c r="X711" s="156" t="s">
        <v>507</v>
      </c>
      <c r="Y711" s="145"/>
      <c r="Z711" s="145"/>
      <c r="AA711" s="145"/>
      <c r="AB711" s="145"/>
      <c r="AC711" s="145"/>
      <c r="AD711" s="145"/>
      <c r="AE711" s="145"/>
      <c r="AF711" s="145"/>
      <c r="AG711" s="145" t="s">
        <v>508</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87">
        <v>369</v>
      </c>
      <c r="B712" s="188" t="s">
        <v>6362</v>
      </c>
      <c r="C712" s="198" t="s">
        <v>6363</v>
      </c>
      <c r="D712" s="189" t="s">
        <v>701</v>
      </c>
      <c r="E712" s="190">
        <v>10</v>
      </c>
      <c r="F712" s="191"/>
      <c r="G712" s="192">
        <f>ROUND(E712*F712,2)</f>
        <v>0</v>
      </c>
      <c r="H712" s="191"/>
      <c r="I712" s="192">
        <f>ROUND(E712*H712,2)</f>
        <v>0</v>
      </c>
      <c r="J712" s="191"/>
      <c r="K712" s="192">
        <f>ROUND(E712*J712,2)</f>
        <v>0</v>
      </c>
      <c r="L712" s="192">
        <v>15</v>
      </c>
      <c r="M712" s="192">
        <f>G712*(1+L712/100)</f>
        <v>0</v>
      </c>
      <c r="N712" s="190">
        <v>0</v>
      </c>
      <c r="O712" s="190">
        <f>ROUND(E712*N712,2)</f>
        <v>0</v>
      </c>
      <c r="P712" s="190">
        <v>0</v>
      </c>
      <c r="Q712" s="190">
        <f>ROUND(E712*P712,2)</f>
        <v>0</v>
      </c>
      <c r="R712" s="192"/>
      <c r="S712" s="192" t="s">
        <v>760</v>
      </c>
      <c r="T712" s="193" t="s">
        <v>328</v>
      </c>
      <c r="U712" s="156">
        <v>0</v>
      </c>
      <c r="V712" s="156">
        <f>ROUND(E712*U712,2)</f>
        <v>0</v>
      </c>
      <c r="W712" s="156"/>
      <c r="X712" s="156" t="s">
        <v>507</v>
      </c>
      <c r="Y712" s="145"/>
      <c r="Z712" s="145"/>
      <c r="AA712" s="145"/>
      <c r="AB712" s="145"/>
      <c r="AC712" s="145"/>
      <c r="AD712" s="145"/>
      <c r="AE712" s="145"/>
      <c r="AF712" s="145"/>
      <c r="AG712" s="145" t="s">
        <v>508</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6364</v>
      </c>
      <c r="C713" s="180" t="s">
        <v>6365</v>
      </c>
      <c r="D713" s="173" t="s">
        <v>701</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760</v>
      </c>
      <c r="T713" s="177" t="s">
        <v>328</v>
      </c>
      <c r="U713" s="156">
        <v>0</v>
      </c>
      <c r="V713" s="156">
        <f>ROUND(E713*U713,2)</f>
        <v>0</v>
      </c>
      <c r="W713" s="156"/>
      <c r="X713" s="156" t="s">
        <v>507</v>
      </c>
      <c r="Y713" s="145"/>
      <c r="Z713" s="145"/>
      <c r="AA713" s="145"/>
      <c r="AB713" s="145"/>
      <c r="AC713" s="145"/>
      <c r="AD713" s="145"/>
      <c r="AE713" s="145"/>
      <c r="AF713" s="145"/>
      <c r="AG713" s="145" t="s">
        <v>508</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59" t="s">
        <v>6366</v>
      </c>
      <c r="D714" s="260"/>
      <c r="E714" s="260"/>
      <c r="F714" s="260"/>
      <c r="G714" s="260"/>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61" t="s">
        <v>6367</v>
      </c>
      <c r="D715" s="262"/>
      <c r="E715" s="262"/>
      <c r="F715" s="262"/>
      <c r="G715" s="262"/>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61" t="s">
        <v>5952</v>
      </c>
      <c r="D716" s="262"/>
      <c r="E716" s="262"/>
      <c r="F716" s="262"/>
      <c r="G716" s="262"/>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61" t="s">
        <v>6368</v>
      </c>
      <c r="D717" s="262"/>
      <c r="E717" s="262"/>
      <c r="F717" s="262"/>
      <c r="G717" s="262"/>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61" t="s">
        <v>5974</v>
      </c>
      <c r="D718" s="262"/>
      <c r="E718" s="262"/>
      <c r="F718" s="262"/>
      <c r="G718" s="262"/>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61" t="s">
        <v>6369</v>
      </c>
      <c r="D719" s="262"/>
      <c r="E719" s="262"/>
      <c r="F719" s="262"/>
      <c r="G719" s="262"/>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61" t="s">
        <v>6370</v>
      </c>
      <c r="D720" s="262"/>
      <c r="E720" s="262"/>
      <c r="F720" s="262"/>
      <c r="G720" s="262"/>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87">
        <v>371</v>
      </c>
      <c r="B721" s="188" t="s">
        <v>6371</v>
      </c>
      <c r="C721" s="198" t="s">
        <v>6372</v>
      </c>
      <c r="D721" s="189" t="s">
        <v>701</v>
      </c>
      <c r="E721" s="190">
        <v>10</v>
      </c>
      <c r="F721" s="191"/>
      <c r="G721" s="192">
        <f>ROUND(E721*F721,2)</f>
        <v>0</v>
      </c>
      <c r="H721" s="191"/>
      <c r="I721" s="192">
        <f>ROUND(E721*H721,2)</f>
        <v>0</v>
      </c>
      <c r="J721" s="191"/>
      <c r="K721" s="192">
        <f>ROUND(E721*J721,2)</f>
        <v>0</v>
      </c>
      <c r="L721" s="192">
        <v>15</v>
      </c>
      <c r="M721" s="192">
        <f>G721*(1+L721/100)</f>
        <v>0</v>
      </c>
      <c r="N721" s="190">
        <v>0</v>
      </c>
      <c r="O721" s="190">
        <f>ROUND(E721*N721,2)</f>
        <v>0</v>
      </c>
      <c r="P721" s="190">
        <v>0</v>
      </c>
      <c r="Q721" s="190">
        <f>ROUND(E721*P721,2)</f>
        <v>0</v>
      </c>
      <c r="R721" s="192"/>
      <c r="S721" s="192" t="s">
        <v>760</v>
      </c>
      <c r="T721" s="193" t="s">
        <v>328</v>
      </c>
      <c r="U721" s="156">
        <v>0</v>
      </c>
      <c r="V721" s="156">
        <f>ROUND(E721*U721,2)</f>
        <v>0</v>
      </c>
      <c r="W721" s="156"/>
      <c r="X721" s="156" t="s">
        <v>507</v>
      </c>
      <c r="Y721" s="145"/>
      <c r="Z721" s="145"/>
      <c r="AA721" s="145"/>
      <c r="AB721" s="145"/>
      <c r="AC721" s="145"/>
      <c r="AD721" s="145"/>
      <c r="AE721" s="145"/>
      <c r="AF721" s="145"/>
      <c r="AG721" s="145" t="s">
        <v>508</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6373</v>
      </c>
      <c r="C722" s="180" t="s">
        <v>6374</v>
      </c>
      <c r="D722" s="173" t="s">
        <v>701</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760</v>
      </c>
      <c r="T722" s="177" t="s">
        <v>328</v>
      </c>
      <c r="U722" s="156">
        <v>0</v>
      </c>
      <c r="V722" s="156">
        <f>ROUND(E722*U722,2)</f>
        <v>0</v>
      </c>
      <c r="W722" s="156"/>
      <c r="X722" s="156" t="s">
        <v>507</v>
      </c>
      <c r="Y722" s="145"/>
      <c r="Z722" s="145"/>
      <c r="AA722" s="145"/>
      <c r="AB722" s="145"/>
      <c r="AC722" s="145"/>
      <c r="AD722" s="145"/>
      <c r="AE722" s="145"/>
      <c r="AF722" s="145"/>
      <c r="AG722" s="145" t="s">
        <v>508</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59" t="s">
        <v>6375</v>
      </c>
      <c r="D723" s="260"/>
      <c r="E723" s="260"/>
      <c r="F723" s="260"/>
      <c r="G723" s="260"/>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61" t="s">
        <v>6376</v>
      </c>
      <c r="D724" s="262"/>
      <c r="E724" s="262"/>
      <c r="F724" s="262"/>
      <c r="G724" s="262"/>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61" t="s">
        <v>5841</v>
      </c>
      <c r="D725" s="262"/>
      <c r="E725" s="262"/>
      <c r="F725" s="262"/>
      <c r="G725" s="262"/>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61" t="s">
        <v>6483</v>
      </c>
      <c r="D726" s="262"/>
      <c r="E726" s="262"/>
      <c r="F726" s="262"/>
      <c r="G726" s="262"/>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61" t="s">
        <v>5944</v>
      </c>
      <c r="D727" s="262"/>
      <c r="E727" s="262"/>
      <c r="F727" s="262"/>
      <c r="G727" s="262"/>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87">
        <v>373</v>
      </c>
      <c r="B728" s="188" t="s">
        <v>6377</v>
      </c>
      <c r="C728" s="198" t="s">
        <v>6378</v>
      </c>
      <c r="D728" s="189" t="s">
        <v>701</v>
      </c>
      <c r="E728" s="190">
        <v>7</v>
      </c>
      <c r="F728" s="191"/>
      <c r="G728" s="192">
        <f>ROUND(E728*F728,2)</f>
        <v>0</v>
      </c>
      <c r="H728" s="191"/>
      <c r="I728" s="192">
        <f>ROUND(E728*H728,2)</f>
        <v>0</v>
      </c>
      <c r="J728" s="191"/>
      <c r="K728" s="192">
        <f>ROUND(E728*J728,2)</f>
        <v>0</v>
      </c>
      <c r="L728" s="192">
        <v>15</v>
      </c>
      <c r="M728" s="192">
        <f>G728*(1+L728/100)</f>
        <v>0</v>
      </c>
      <c r="N728" s="190">
        <v>0</v>
      </c>
      <c r="O728" s="190">
        <f>ROUND(E728*N728,2)</f>
        <v>0</v>
      </c>
      <c r="P728" s="190">
        <v>0</v>
      </c>
      <c r="Q728" s="190">
        <f>ROUND(E728*P728,2)</f>
        <v>0</v>
      </c>
      <c r="R728" s="192"/>
      <c r="S728" s="192" t="s">
        <v>760</v>
      </c>
      <c r="T728" s="193" t="s">
        <v>328</v>
      </c>
      <c r="U728" s="156">
        <v>0</v>
      </c>
      <c r="V728" s="156">
        <f>ROUND(E728*U728,2)</f>
        <v>0</v>
      </c>
      <c r="W728" s="156"/>
      <c r="X728" s="156" t="s">
        <v>507</v>
      </c>
      <c r="Y728" s="145"/>
      <c r="Z728" s="145"/>
      <c r="AA728" s="145"/>
      <c r="AB728" s="145"/>
      <c r="AC728" s="145"/>
      <c r="AD728" s="145"/>
      <c r="AE728" s="145"/>
      <c r="AF728" s="145"/>
      <c r="AG728" s="145" t="s">
        <v>508</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6379</v>
      </c>
      <c r="C729" s="180" t="s">
        <v>6380</v>
      </c>
      <c r="D729" s="173" t="s">
        <v>701</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760</v>
      </c>
      <c r="T729" s="177" t="s">
        <v>328</v>
      </c>
      <c r="U729" s="156">
        <v>0</v>
      </c>
      <c r="V729" s="156">
        <f>ROUND(E729*U729,2)</f>
        <v>0</v>
      </c>
      <c r="W729" s="156"/>
      <c r="X729" s="156" t="s">
        <v>507</v>
      </c>
      <c r="Y729" s="145"/>
      <c r="Z729" s="145"/>
      <c r="AA729" s="145"/>
      <c r="AB729" s="145"/>
      <c r="AC729" s="145"/>
      <c r="AD729" s="145"/>
      <c r="AE729" s="145"/>
      <c r="AF729" s="145"/>
      <c r="AG729" s="145" t="s">
        <v>508</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59" t="s">
        <v>6250</v>
      </c>
      <c r="D730" s="260"/>
      <c r="E730" s="260"/>
      <c r="F730" s="260"/>
      <c r="G730" s="260"/>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61" t="s">
        <v>5935</v>
      </c>
      <c r="D731" s="262"/>
      <c r="E731" s="262"/>
      <c r="F731" s="262"/>
      <c r="G731" s="262"/>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61" t="s">
        <v>5952</v>
      </c>
      <c r="D732" s="262"/>
      <c r="E732" s="262"/>
      <c r="F732" s="262"/>
      <c r="G732" s="262"/>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61" t="s">
        <v>6251</v>
      </c>
      <c r="D733" s="262"/>
      <c r="E733" s="262"/>
      <c r="F733" s="262"/>
      <c r="G733" s="262"/>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61" t="s">
        <v>5937</v>
      </c>
      <c r="D734" s="262"/>
      <c r="E734" s="262"/>
      <c r="F734" s="262"/>
      <c r="G734" s="262"/>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87">
        <v>375</v>
      </c>
      <c r="B735" s="188" t="s">
        <v>6381</v>
      </c>
      <c r="C735" s="198" t="s">
        <v>6382</v>
      </c>
      <c r="D735" s="189" t="s">
        <v>701</v>
      </c>
      <c r="E735" s="190">
        <v>4</v>
      </c>
      <c r="F735" s="191"/>
      <c r="G735" s="192">
        <f>ROUND(E735*F735,2)</f>
        <v>0</v>
      </c>
      <c r="H735" s="191"/>
      <c r="I735" s="192">
        <f>ROUND(E735*H735,2)</f>
        <v>0</v>
      </c>
      <c r="J735" s="191"/>
      <c r="K735" s="192">
        <f>ROUND(E735*J735,2)</f>
        <v>0</v>
      </c>
      <c r="L735" s="192">
        <v>15</v>
      </c>
      <c r="M735" s="192">
        <f>G735*(1+L735/100)</f>
        <v>0</v>
      </c>
      <c r="N735" s="190">
        <v>0</v>
      </c>
      <c r="O735" s="190">
        <f>ROUND(E735*N735,2)</f>
        <v>0</v>
      </c>
      <c r="P735" s="190">
        <v>0</v>
      </c>
      <c r="Q735" s="190">
        <f>ROUND(E735*P735,2)</f>
        <v>0</v>
      </c>
      <c r="R735" s="192"/>
      <c r="S735" s="192" t="s">
        <v>760</v>
      </c>
      <c r="T735" s="193" t="s">
        <v>328</v>
      </c>
      <c r="U735" s="156">
        <v>0</v>
      </c>
      <c r="V735" s="156">
        <f>ROUND(E735*U735,2)</f>
        <v>0</v>
      </c>
      <c r="W735" s="156"/>
      <c r="X735" s="156" t="s">
        <v>507</v>
      </c>
      <c r="Y735" s="145"/>
      <c r="Z735" s="145"/>
      <c r="AA735" s="145"/>
      <c r="AB735" s="145"/>
      <c r="AC735" s="145"/>
      <c r="AD735" s="145"/>
      <c r="AE735" s="145"/>
      <c r="AF735" s="145"/>
      <c r="AG735" s="145" t="s">
        <v>508</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6383</v>
      </c>
      <c r="C736" s="180" t="s">
        <v>6384</v>
      </c>
      <c r="D736" s="173" t="s">
        <v>701</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760</v>
      </c>
      <c r="T736" s="177" t="s">
        <v>328</v>
      </c>
      <c r="U736" s="156">
        <v>0</v>
      </c>
      <c r="V736" s="156">
        <f>ROUND(E736*U736,2)</f>
        <v>0</v>
      </c>
      <c r="W736" s="156"/>
      <c r="X736" s="156" t="s">
        <v>507</v>
      </c>
      <c r="Y736" s="145"/>
      <c r="Z736" s="145"/>
      <c r="AA736" s="145"/>
      <c r="AB736" s="145"/>
      <c r="AC736" s="145"/>
      <c r="AD736" s="145"/>
      <c r="AE736" s="145"/>
      <c r="AF736" s="145"/>
      <c r="AG736" s="145" t="s">
        <v>508</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59" t="s">
        <v>6385</v>
      </c>
      <c r="D737" s="260"/>
      <c r="E737" s="260"/>
      <c r="F737" s="260"/>
      <c r="G737" s="260"/>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61" t="s">
        <v>6284</v>
      </c>
      <c r="D738" s="262"/>
      <c r="E738" s="262"/>
      <c r="F738" s="262"/>
      <c r="G738" s="262"/>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61" t="s">
        <v>6039</v>
      </c>
      <c r="D739" s="262"/>
      <c r="E739" s="262"/>
      <c r="F739" s="262"/>
      <c r="G739" s="262"/>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61" t="s">
        <v>6386</v>
      </c>
      <c r="D740" s="262"/>
      <c r="E740" s="262"/>
      <c r="F740" s="262"/>
      <c r="G740" s="262"/>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61" t="s">
        <v>5974</v>
      </c>
      <c r="D741" s="262"/>
      <c r="E741" s="262"/>
      <c r="F741" s="262"/>
      <c r="G741" s="262"/>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87">
        <v>377</v>
      </c>
      <c r="B742" s="188" t="s">
        <v>6387</v>
      </c>
      <c r="C742" s="198" t="s">
        <v>6388</v>
      </c>
      <c r="D742" s="189" t="s">
        <v>701</v>
      </c>
      <c r="E742" s="190">
        <v>13</v>
      </c>
      <c r="F742" s="191"/>
      <c r="G742" s="192">
        <f>ROUND(E742*F742,2)</f>
        <v>0</v>
      </c>
      <c r="H742" s="191"/>
      <c r="I742" s="192">
        <f>ROUND(E742*H742,2)</f>
        <v>0</v>
      </c>
      <c r="J742" s="191"/>
      <c r="K742" s="192">
        <f>ROUND(E742*J742,2)</f>
        <v>0</v>
      </c>
      <c r="L742" s="192">
        <v>15</v>
      </c>
      <c r="M742" s="192">
        <f>G742*(1+L742/100)</f>
        <v>0</v>
      </c>
      <c r="N742" s="190">
        <v>0</v>
      </c>
      <c r="O742" s="190">
        <f>ROUND(E742*N742,2)</f>
        <v>0</v>
      </c>
      <c r="P742" s="190">
        <v>0</v>
      </c>
      <c r="Q742" s="190">
        <f>ROUND(E742*P742,2)</f>
        <v>0</v>
      </c>
      <c r="R742" s="192"/>
      <c r="S742" s="192" t="s">
        <v>760</v>
      </c>
      <c r="T742" s="193" t="s">
        <v>328</v>
      </c>
      <c r="U742" s="156">
        <v>0</v>
      </c>
      <c r="V742" s="156">
        <f>ROUND(E742*U742,2)</f>
        <v>0</v>
      </c>
      <c r="W742" s="156"/>
      <c r="X742" s="156" t="s">
        <v>507</v>
      </c>
      <c r="Y742" s="145"/>
      <c r="Z742" s="145"/>
      <c r="AA742" s="145"/>
      <c r="AB742" s="145"/>
      <c r="AC742" s="145"/>
      <c r="AD742" s="145"/>
      <c r="AE742" s="145"/>
      <c r="AF742" s="145"/>
      <c r="AG742" s="145" t="s">
        <v>508</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6389</v>
      </c>
      <c r="C743" s="180" t="s">
        <v>6390</v>
      </c>
      <c r="D743" s="173" t="s">
        <v>701</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760</v>
      </c>
      <c r="T743" s="177" t="s">
        <v>328</v>
      </c>
      <c r="U743" s="156">
        <v>0</v>
      </c>
      <c r="V743" s="156">
        <f>ROUND(E743*U743,2)</f>
        <v>0</v>
      </c>
      <c r="W743" s="156"/>
      <c r="X743" s="156" t="s">
        <v>507</v>
      </c>
      <c r="Y743" s="145"/>
      <c r="Z743" s="145"/>
      <c r="AA743" s="145"/>
      <c r="AB743" s="145"/>
      <c r="AC743" s="145"/>
      <c r="AD743" s="145"/>
      <c r="AE743" s="145"/>
      <c r="AF743" s="145"/>
      <c r="AG743" s="145" t="s">
        <v>508</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59" t="s">
        <v>6391</v>
      </c>
      <c r="D744" s="260"/>
      <c r="E744" s="260"/>
      <c r="F744" s="260"/>
      <c r="G744" s="260"/>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61" t="s">
        <v>6392</v>
      </c>
      <c r="D745" s="262"/>
      <c r="E745" s="262"/>
      <c r="F745" s="262"/>
      <c r="G745" s="262"/>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61" t="s">
        <v>6393</v>
      </c>
      <c r="D746" s="262"/>
      <c r="E746" s="262"/>
      <c r="F746" s="262"/>
      <c r="G746" s="262"/>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61" t="s">
        <v>6394</v>
      </c>
      <c r="D747" s="262"/>
      <c r="E747" s="262"/>
      <c r="F747" s="262"/>
      <c r="G747" s="262"/>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61" t="s">
        <v>5974</v>
      </c>
      <c r="D748" s="262"/>
      <c r="E748" s="262"/>
      <c r="F748" s="262"/>
      <c r="G748" s="262"/>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87">
        <v>379</v>
      </c>
      <c r="B749" s="188" t="s">
        <v>6395</v>
      </c>
      <c r="C749" s="198" t="s">
        <v>6396</v>
      </c>
      <c r="D749" s="189" t="s">
        <v>701</v>
      </c>
      <c r="E749" s="190">
        <v>10</v>
      </c>
      <c r="F749" s="191"/>
      <c r="G749" s="192">
        <f>ROUND(E749*F749,2)</f>
        <v>0</v>
      </c>
      <c r="H749" s="191"/>
      <c r="I749" s="192">
        <f>ROUND(E749*H749,2)</f>
        <v>0</v>
      </c>
      <c r="J749" s="191"/>
      <c r="K749" s="192">
        <f>ROUND(E749*J749,2)</f>
        <v>0</v>
      </c>
      <c r="L749" s="192">
        <v>15</v>
      </c>
      <c r="M749" s="192">
        <f>G749*(1+L749/100)</f>
        <v>0</v>
      </c>
      <c r="N749" s="190">
        <v>0</v>
      </c>
      <c r="O749" s="190">
        <f>ROUND(E749*N749,2)</f>
        <v>0</v>
      </c>
      <c r="P749" s="190">
        <v>0</v>
      </c>
      <c r="Q749" s="190">
        <f>ROUND(E749*P749,2)</f>
        <v>0</v>
      </c>
      <c r="R749" s="192"/>
      <c r="S749" s="192" t="s">
        <v>760</v>
      </c>
      <c r="T749" s="193" t="s">
        <v>328</v>
      </c>
      <c r="U749" s="156">
        <v>0</v>
      </c>
      <c r="V749" s="156">
        <f>ROUND(E749*U749,2)</f>
        <v>0</v>
      </c>
      <c r="W749" s="156"/>
      <c r="X749" s="156" t="s">
        <v>507</v>
      </c>
      <c r="Y749" s="145"/>
      <c r="Z749" s="145"/>
      <c r="AA749" s="145"/>
      <c r="AB749" s="145"/>
      <c r="AC749" s="145"/>
      <c r="AD749" s="145"/>
      <c r="AE749" s="145"/>
      <c r="AF749" s="145"/>
      <c r="AG749" s="145" t="s">
        <v>508</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6397</v>
      </c>
      <c r="C750" s="180" t="s">
        <v>6398</v>
      </c>
      <c r="D750" s="173" t="s">
        <v>701</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760</v>
      </c>
      <c r="T750" s="177" t="s">
        <v>328</v>
      </c>
      <c r="U750" s="156">
        <v>0</v>
      </c>
      <c r="V750" s="156">
        <f>ROUND(E750*U750,2)</f>
        <v>0</v>
      </c>
      <c r="W750" s="156"/>
      <c r="X750" s="156" t="s">
        <v>507</v>
      </c>
      <c r="Y750" s="145"/>
      <c r="Z750" s="145"/>
      <c r="AA750" s="145"/>
      <c r="AB750" s="145"/>
      <c r="AC750" s="145"/>
      <c r="AD750" s="145"/>
      <c r="AE750" s="145"/>
      <c r="AF750" s="145"/>
      <c r="AG750" s="145" t="s">
        <v>508</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59" t="s">
        <v>6399</v>
      </c>
      <c r="D751" s="260"/>
      <c r="E751" s="260"/>
      <c r="F751" s="260"/>
      <c r="G751" s="260"/>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61" t="s">
        <v>6392</v>
      </c>
      <c r="D752" s="262"/>
      <c r="E752" s="262"/>
      <c r="F752" s="262"/>
      <c r="G752" s="262"/>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61" t="s">
        <v>6393</v>
      </c>
      <c r="D753" s="262"/>
      <c r="E753" s="262"/>
      <c r="F753" s="262"/>
      <c r="G753" s="262"/>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61" t="s">
        <v>6400</v>
      </c>
      <c r="D754" s="262"/>
      <c r="E754" s="262"/>
      <c r="F754" s="262"/>
      <c r="G754" s="262"/>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61" t="s">
        <v>5974</v>
      </c>
      <c r="D755" s="262"/>
      <c r="E755" s="262"/>
      <c r="F755" s="262"/>
      <c r="G755" s="262"/>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87">
        <v>381</v>
      </c>
      <c r="B756" s="188" t="s">
        <v>6401</v>
      </c>
      <c r="C756" s="198" t="s">
        <v>6402</v>
      </c>
      <c r="D756" s="189" t="s">
        <v>701</v>
      </c>
      <c r="E756" s="190">
        <v>6</v>
      </c>
      <c r="F756" s="191"/>
      <c r="G756" s="192">
        <f>ROUND(E756*F756,2)</f>
        <v>0</v>
      </c>
      <c r="H756" s="191"/>
      <c r="I756" s="192">
        <f>ROUND(E756*H756,2)</f>
        <v>0</v>
      </c>
      <c r="J756" s="191"/>
      <c r="K756" s="192">
        <f>ROUND(E756*J756,2)</f>
        <v>0</v>
      </c>
      <c r="L756" s="192">
        <v>15</v>
      </c>
      <c r="M756" s="192">
        <f>G756*(1+L756/100)</f>
        <v>0</v>
      </c>
      <c r="N756" s="190">
        <v>0</v>
      </c>
      <c r="O756" s="190">
        <f>ROUND(E756*N756,2)</f>
        <v>0</v>
      </c>
      <c r="P756" s="190">
        <v>0</v>
      </c>
      <c r="Q756" s="190">
        <f>ROUND(E756*P756,2)</f>
        <v>0</v>
      </c>
      <c r="R756" s="192"/>
      <c r="S756" s="192" t="s">
        <v>760</v>
      </c>
      <c r="T756" s="193" t="s">
        <v>328</v>
      </c>
      <c r="U756" s="156">
        <v>0</v>
      </c>
      <c r="V756" s="156">
        <f>ROUND(E756*U756,2)</f>
        <v>0</v>
      </c>
      <c r="W756" s="156"/>
      <c r="X756" s="156" t="s">
        <v>507</v>
      </c>
      <c r="Y756" s="145"/>
      <c r="Z756" s="145"/>
      <c r="AA756" s="145"/>
      <c r="AB756" s="145"/>
      <c r="AC756" s="145"/>
      <c r="AD756" s="145"/>
      <c r="AE756" s="145"/>
      <c r="AF756" s="145"/>
      <c r="AG756" s="145" t="s">
        <v>508</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6403</v>
      </c>
      <c r="C757" s="180" t="s">
        <v>6404</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760</v>
      </c>
      <c r="T757" s="177" t="s">
        <v>328</v>
      </c>
      <c r="U757" s="156">
        <v>0</v>
      </c>
      <c r="V757" s="156">
        <f>ROUND(E757*U757,2)</f>
        <v>0</v>
      </c>
      <c r="W757" s="156"/>
      <c r="X757" s="156" t="s">
        <v>507</v>
      </c>
      <c r="Y757" s="145"/>
      <c r="Z757" s="145"/>
      <c r="AA757" s="145"/>
      <c r="AB757" s="145"/>
      <c r="AC757" s="145"/>
      <c r="AD757" s="145"/>
      <c r="AE757" s="145"/>
      <c r="AF757" s="145"/>
      <c r="AG757" s="145" t="s">
        <v>508</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59" t="s">
        <v>6405</v>
      </c>
      <c r="D758" s="260"/>
      <c r="E758" s="260"/>
      <c r="F758" s="260"/>
      <c r="G758" s="260"/>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87">
        <v>383</v>
      </c>
      <c r="B759" s="188" t="s">
        <v>6406</v>
      </c>
      <c r="C759" s="198" t="s">
        <v>6407</v>
      </c>
      <c r="D759" s="189" t="s">
        <v>701</v>
      </c>
      <c r="E759" s="190">
        <v>36</v>
      </c>
      <c r="F759" s="191"/>
      <c r="G759" s="192">
        <f>ROUND(E759*F759,2)</f>
        <v>0</v>
      </c>
      <c r="H759" s="191"/>
      <c r="I759" s="192">
        <f>ROUND(E759*H759,2)</f>
        <v>0</v>
      </c>
      <c r="J759" s="191"/>
      <c r="K759" s="192">
        <f>ROUND(E759*J759,2)</f>
        <v>0</v>
      </c>
      <c r="L759" s="192">
        <v>15</v>
      </c>
      <c r="M759" s="192">
        <f>G759*(1+L759/100)</f>
        <v>0</v>
      </c>
      <c r="N759" s="190">
        <v>0</v>
      </c>
      <c r="O759" s="190">
        <f>ROUND(E759*N759,2)</f>
        <v>0</v>
      </c>
      <c r="P759" s="190">
        <v>0</v>
      </c>
      <c r="Q759" s="190">
        <f>ROUND(E759*P759,2)</f>
        <v>0</v>
      </c>
      <c r="R759" s="192"/>
      <c r="S759" s="192" t="s">
        <v>760</v>
      </c>
      <c r="T759" s="193" t="s">
        <v>328</v>
      </c>
      <c r="U759" s="156">
        <v>0</v>
      </c>
      <c r="V759" s="156">
        <f>ROUND(E759*U759,2)</f>
        <v>0</v>
      </c>
      <c r="W759" s="156"/>
      <c r="X759" s="156" t="s">
        <v>507</v>
      </c>
      <c r="Y759" s="145"/>
      <c r="Z759" s="145"/>
      <c r="AA759" s="145"/>
      <c r="AB759" s="145"/>
      <c r="AC759" s="145"/>
      <c r="AD759" s="145"/>
      <c r="AE759" s="145"/>
      <c r="AF759" s="145"/>
      <c r="AG759" s="145" t="s">
        <v>508</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87">
        <v>384</v>
      </c>
      <c r="B760" s="188" t="s">
        <v>6408</v>
      </c>
      <c r="C760" s="198" t="s">
        <v>6409</v>
      </c>
      <c r="D760" s="189" t="s">
        <v>701</v>
      </c>
      <c r="E760" s="190">
        <v>22</v>
      </c>
      <c r="F760" s="191"/>
      <c r="G760" s="192">
        <f>ROUND(E760*F760,2)</f>
        <v>0</v>
      </c>
      <c r="H760" s="191"/>
      <c r="I760" s="192">
        <f>ROUND(E760*H760,2)</f>
        <v>0</v>
      </c>
      <c r="J760" s="191"/>
      <c r="K760" s="192">
        <f>ROUND(E760*J760,2)</f>
        <v>0</v>
      </c>
      <c r="L760" s="192">
        <v>15</v>
      </c>
      <c r="M760" s="192">
        <f>G760*(1+L760/100)</f>
        <v>0</v>
      </c>
      <c r="N760" s="190">
        <v>0</v>
      </c>
      <c r="O760" s="190">
        <f>ROUND(E760*N760,2)</f>
        <v>0</v>
      </c>
      <c r="P760" s="190">
        <v>0</v>
      </c>
      <c r="Q760" s="190">
        <f>ROUND(E760*P760,2)</f>
        <v>0</v>
      </c>
      <c r="R760" s="192"/>
      <c r="S760" s="192" t="s">
        <v>760</v>
      </c>
      <c r="T760" s="193" t="s">
        <v>328</v>
      </c>
      <c r="U760" s="156">
        <v>0</v>
      </c>
      <c r="V760" s="156">
        <f>ROUND(E760*U760,2)</f>
        <v>0</v>
      </c>
      <c r="W760" s="156"/>
      <c r="X760" s="156" t="s">
        <v>507</v>
      </c>
      <c r="Y760" s="145"/>
      <c r="Z760" s="145"/>
      <c r="AA760" s="145"/>
      <c r="AB760" s="145"/>
      <c r="AC760" s="145"/>
      <c r="AD760" s="145"/>
      <c r="AE760" s="145"/>
      <c r="AF760" s="145"/>
      <c r="AG760" s="145" t="s">
        <v>508</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87">
        <v>385</v>
      </c>
      <c r="B761" s="188" t="s">
        <v>6410</v>
      </c>
      <c r="C761" s="198" t="s">
        <v>6411</v>
      </c>
      <c r="D761" s="189" t="s">
        <v>701</v>
      </c>
      <c r="E761" s="190">
        <v>16</v>
      </c>
      <c r="F761" s="191"/>
      <c r="G761" s="192">
        <f>ROUND(E761*F761,2)</f>
        <v>0</v>
      </c>
      <c r="H761" s="191"/>
      <c r="I761" s="192">
        <f>ROUND(E761*H761,2)</f>
        <v>0</v>
      </c>
      <c r="J761" s="191"/>
      <c r="K761" s="192">
        <f>ROUND(E761*J761,2)</f>
        <v>0</v>
      </c>
      <c r="L761" s="192">
        <v>15</v>
      </c>
      <c r="M761" s="192">
        <f>G761*(1+L761/100)</f>
        <v>0</v>
      </c>
      <c r="N761" s="190">
        <v>0</v>
      </c>
      <c r="O761" s="190">
        <f>ROUND(E761*N761,2)</f>
        <v>0</v>
      </c>
      <c r="P761" s="190">
        <v>0</v>
      </c>
      <c r="Q761" s="190">
        <f>ROUND(E761*P761,2)</f>
        <v>0</v>
      </c>
      <c r="R761" s="192"/>
      <c r="S761" s="192" t="s">
        <v>760</v>
      </c>
      <c r="T761" s="193" t="s">
        <v>328</v>
      </c>
      <c r="U761" s="156">
        <v>0</v>
      </c>
      <c r="V761" s="156">
        <f>ROUND(E761*U761,2)</f>
        <v>0</v>
      </c>
      <c r="W761" s="156"/>
      <c r="X761" s="156" t="s">
        <v>507</v>
      </c>
      <c r="Y761" s="145"/>
      <c r="Z761" s="145"/>
      <c r="AA761" s="145"/>
      <c r="AB761" s="145"/>
      <c r="AC761" s="145"/>
      <c r="AD761" s="145"/>
      <c r="AE761" s="145"/>
      <c r="AF761" s="145"/>
      <c r="AG761" s="145" t="s">
        <v>508</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6412</v>
      </c>
      <c r="C762" s="180" t="s">
        <v>6413</v>
      </c>
      <c r="D762" s="173" t="s">
        <v>701</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760</v>
      </c>
      <c r="T762" s="177" t="s">
        <v>328</v>
      </c>
      <c r="U762" s="156">
        <v>0</v>
      </c>
      <c r="V762" s="156">
        <f>ROUND(E762*U762,2)</f>
        <v>0</v>
      </c>
      <c r="W762" s="156"/>
      <c r="X762" s="156" t="s">
        <v>507</v>
      </c>
      <c r="Y762" s="145"/>
      <c r="Z762" s="145"/>
      <c r="AA762" s="145"/>
      <c r="AB762" s="145"/>
      <c r="AC762" s="145"/>
      <c r="AD762" s="145"/>
      <c r="AE762" s="145"/>
      <c r="AF762" s="145"/>
      <c r="AG762" s="145" t="s">
        <v>508</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59" t="s">
        <v>6414</v>
      </c>
      <c r="D763" s="260"/>
      <c r="E763" s="260"/>
      <c r="F763" s="260"/>
      <c r="G763" s="260"/>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61" t="s">
        <v>6415</v>
      </c>
      <c r="D764" s="262"/>
      <c r="E764" s="262"/>
      <c r="F764" s="262"/>
      <c r="G764" s="262"/>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6416</v>
      </c>
      <c r="C765" s="180" t="s">
        <v>6417</v>
      </c>
      <c r="D765" s="173" t="s">
        <v>4924</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760</v>
      </c>
      <c r="T765" s="177" t="s">
        <v>328</v>
      </c>
      <c r="U765" s="156">
        <v>0</v>
      </c>
      <c r="V765" s="156">
        <f>ROUND(E765*U765,2)</f>
        <v>0</v>
      </c>
      <c r="W765" s="156"/>
      <c r="X765" s="156" t="s">
        <v>507</v>
      </c>
      <c r="Y765" s="145"/>
      <c r="Z765" s="145"/>
      <c r="AA765" s="145"/>
      <c r="AB765" s="145"/>
      <c r="AC765" s="145"/>
      <c r="AD765" s="145"/>
      <c r="AE765" s="145"/>
      <c r="AF765" s="145"/>
      <c r="AG765" s="145" t="s">
        <v>508</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59" t="s">
        <v>6418</v>
      </c>
      <c r="D766" s="260"/>
      <c r="E766" s="260"/>
      <c r="F766" s="260"/>
      <c r="G766" s="260"/>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87">
        <v>388</v>
      </c>
      <c r="B767" s="188" t="s">
        <v>6419</v>
      </c>
      <c r="C767" s="198" t="s">
        <v>6420</v>
      </c>
      <c r="D767" s="189" t="s">
        <v>701</v>
      </c>
      <c r="E767" s="190">
        <v>40</v>
      </c>
      <c r="F767" s="191"/>
      <c r="G767" s="192">
        <f>ROUND(E767*F767,2)</f>
        <v>0</v>
      </c>
      <c r="H767" s="191"/>
      <c r="I767" s="192">
        <f>ROUND(E767*H767,2)</f>
        <v>0</v>
      </c>
      <c r="J767" s="191"/>
      <c r="K767" s="192">
        <f>ROUND(E767*J767,2)</f>
        <v>0</v>
      </c>
      <c r="L767" s="192">
        <v>15</v>
      </c>
      <c r="M767" s="192">
        <f>G767*(1+L767/100)</f>
        <v>0</v>
      </c>
      <c r="N767" s="190">
        <v>0</v>
      </c>
      <c r="O767" s="190">
        <f>ROUND(E767*N767,2)</f>
        <v>0</v>
      </c>
      <c r="P767" s="190">
        <v>0</v>
      </c>
      <c r="Q767" s="190">
        <f>ROUND(E767*P767,2)</f>
        <v>0</v>
      </c>
      <c r="R767" s="192"/>
      <c r="S767" s="192" t="s">
        <v>760</v>
      </c>
      <c r="T767" s="193" t="s">
        <v>328</v>
      </c>
      <c r="U767" s="156">
        <v>0</v>
      </c>
      <c r="V767" s="156">
        <f>ROUND(E767*U767,2)</f>
        <v>0</v>
      </c>
      <c r="W767" s="156"/>
      <c r="X767" s="156" t="s">
        <v>507</v>
      </c>
      <c r="Y767" s="145"/>
      <c r="Z767" s="145"/>
      <c r="AA767" s="145"/>
      <c r="AB767" s="145"/>
      <c r="AC767" s="145"/>
      <c r="AD767" s="145"/>
      <c r="AE767" s="145"/>
      <c r="AF767" s="145"/>
      <c r="AG767" s="145" t="s">
        <v>508</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6421</v>
      </c>
      <c r="C768" s="180" t="s">
        <v>6422</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760</v>
      </c>
      <c r="T768" s="177" t="s">
        <v>328</v>
      </c>
      <c r="U768" s="156">
        <v>0</v>
      </c>
      <c r="V768" s="156">
        <f>ROUND(E768*U768,2)</f>
        <v>0</v>
      </c>
      <c r="W768" s="156"/>
      <c r="X768" s="156" t="s">
        <v>507</v>
      </c>
      <c r="Y768" s="145"/>
      <c r="Z768" s="145"/>
      <c r="AA768" s="145"/>
      <c r="AB768" s="145"/>
      <c r="AC768" s="145"/>
      <c r="AD768" s="145"/>
      <c r="AE768" s="145"/>
      <c r="AF768" s="145"/>
      <c r="AG768" s="145" t="s">
        <v>508</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59" t="s">
        <v>6423</v>
      </c>
      <c r="D769" s="260"/>
      <c r="E769" s="260"/>
      <c r="F769" s="260"/>
      <c r="G769" s="260"/>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87">
        <v>390</v>
      </c>
      <c r="B770" s="188" t="s">
        <v>6424</v>
      </c>
      <c r="C770" s="198" t="s">
        <v>6425</v>
      </c>
      <c r="D770" s="189" t="s">
        <v>701</v>
      </c>
      <c r="E770" s="190">
        <v>2</v>
      </c>
      <c r="F770" s="191"/>
      <c r="G770" s="192">
        <f>ROUND(E770*F770,2)</f>
        <v>0</v>
      </c>
      <c r="H770" s="191"/>
      <c r="I770" s="192">
        <f>ROUND(E770*H770,2)</f>
        <v>0</v>
      </c>
      <c r="J770" s="191"/>
      <c r="K770" s="192">
        <f>ROUND(E770*J770,2)</f>
        <v>0</v>
      </c>
      <c r="L770" s="192">
        <v>15</v>
      </c>
      <c r="M770" s="192">
        <f>G770*(1+L770/100)</f>
        <v>0</v>
      </c>
      <c r="N770" s="190">
        <v>0</v>
      </c>
      <c r="O770" s="190">
        <f>ROUND(E770*N770,2)</f>
        <v>0</v>
      </c>
      <c r="P770" s="190">
        <v>0</v>
      </c>
      <c r="Q770" s="190">
        <f>ROUND(E770*P770,2)</f>
        <v>0</v>
      </c>
      <c r="R770" s="192"/>
      <c r="S770" s="192" t="s">
        <v>760</v>
      </c>
      <c r="T770" s="193" t="s">
        <v>328</v>
      </c>
      <c r="U770" s="156">
        <v>0</v>
      </c>
      <c r="V770" s="156">
        <f>ROUND(E770*U770,2)</f>
        <v>0</v>
      </c>
      <c r="W770" s="156"/>
      <c r="X770" s="156" t="s">
        <v>507</v>
      </c>
      <c r="Y770" s="145"/>
      <c r="Z770" s="145"/>
      <c r="AA770" s="145"/>
      <c r="AB770" s="145"/>
      <c r="AC770" s="145"/>
      <c r="AD770" s="145"/>
      <c r="AE770" s="145"/>
      <c r="AF770" s="145"/>
      <c r="AG770" s="145" t="s">
        <v>508</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87">
        <v>391</v>
      </c>
      <c r="B771" s="188" t="s">
        <v>6426</v>
      </c>
      <c r="C771" s="198" t="s">
        <v>6427</v>
      </c>
      <c r="D771" s="189" t="s">
        <v>701</v>
      </c>
      <c r="E771" s="190">
        <v>16</v>
      </c>
      <c r="F771" s="191"/>
      <c r="G771" s="192">
        <f>ROUND(E771*F771,2)</f>
        <v>0</v>
      </c>
      <c r="H771" s="191"/>
      <c r="I771" s="192">
        <f>ROUND(E771*H771,2)</f>
        <v>0</v>
      </c>
      <c r="J771" s="191"/>
      <c r="K771" s="192">
        <f>ROUND(E771*J771,2)</f>
        <v>0</v>
      </c>
      <c r="L771" s="192">
        <v>15</v>
      </c>
      <c r="M771" s="192">
        <f>G771*(1+L771/100)</f>
        <v>0</v>
      </c>
      <c r="N771" s="190">
        <v>0</v>
      </c>
      <c r="O771" s="190">
        <f>ROUND(E771*N771,2)</f>
        <v>0</v>
      </c>
      <c r="P771" s="190">
        <v>0</v>
      </c>
      <c r="Q771" s="190">
        <f>ROUND(E771*P771,2)</f>
        <v>0</v>
      </c>
      <c r="R771" s="192"/>
      <c r="S771" s="192" t="s">
        <v>760</v>
      </c>
      <c r="T771" s="193" t="s">
        <v>328</v>
      </c>
      <c r="U771" s="156">
        <v>0</v>
      </c>
      <c r="V771" s="156">
        <f>ROUND(E771*U771,2)</f>
        <v>0</v>
      </c>
      <c r="W771" s="156"/>
      <c r="X771" s="156" t="s">
        <v>507</v>
      </c>
      <c r="Y771" s="145"/>
      <c r="Z771" s="145"/>
      <c r="AA771" s="145"/>
      <c r="AB771" s="145"/>
      <c r="AC771" s="145"/>
      <c r="AD771" s="145"/>
      <c r="AE771" s="145"/>
      <c r="AF771" s="145"/>
      <c r="AG771" s="145" t="s">
        <v>508</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87">
        <v>392</v>
      </c>
      <c r="B772" s="188" t="s">
        <v>6428</v>
      </c>
      <c r="C772" s="198" t="s">
        <v>6409</v>
      </c>
      <c r="D772" s="189" t="s">
        <v>701</v>
      </c>
      <c r="E772" s="190">
        <v>36</v>
      </c>
      <c r="F772" s="191"/>
      <c r="G772" s="192">
        <f>ROUND(E772*F772,2)</f>
        <v>0</v>
      </c>
      <c r="H772" s="191"/>
      <c r="I772" s="192">
        <f>ROUND(E772*H772,2)</f>
        <v>0</v>
      </c>
      <c r="J772" s="191"/>
      <c r="K772" s="192">
        <f>ROUND(E772*J772,2)</f>
        <v>0</v>
      </c>
      <c r="L772" s="192">
        <v>15</v>
      </c>
      <c r="M772" s="192">
        <f>G772*(1+L772/100)</f>
        <v>0</v>
      </c>
      <c r="N772" s="190">
        <v>0</v>
      </c>
      <c r="O772" s="190">
        <f>ROUND(E772*N772,2)</f>
        <v>0</v>
      </c>
      <c r="P772" s="190">
        <v>0</v>
      </c>
      <c r="Q772" s="190">
        <f>ROUND(E772*P772,2)</f>
        <v>0</v>
      </c>
      <c r="R772" s="192"/>
      <c r="S772" s="192" t="s">
        <v>760</v>
      </c>
      <c r="T772" s="193" t="s">
        <v>328</v>
      </c>
      <c r="U772" s="156">
        <v>0</v>
      </c>
      <c r="V772" s="156">
        <f>ROUND(E772*U772,2)</f>
        <v>0</v>
      </c>
      <c r="W772" s="156"/>
      <c r="X772" s="156" t="s">
        <v>507</v>
      </c>
      <c r="Y772" s="145"/>
      <c r="Z772" s="145"/>
      <c r="AA772" s="145"/>
      <c r="AB772" s="145"/>
      <c r="AC772" s="145"/>
      <c r="AD772" s="145"/>
      <c r="AE772" s="145"/>
      <c r="AF772" s="145"/>
      <c r="AG772" s="145" t="s">
        <v>508</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87">
        <v>393</v>
      </c>
      <c r="B773" s="188" t="s">
        <v>6429</v>
      </c>
      <c r="C773" s="198" t="s">
        <v>6411</v>
      </c>
      <c r="D773" s="189" t="s">
        <v>701</v>
      </c>
      <c r="E773" s="190">
        <v>7</v>
      </c>
      <c r="F773" s="191"/>
      <c r="G773" s="192">
        <f>ROUND(E773*F773,2)</f>
        <v>0</v>
      </c>
      <c r="H773" s="191"/>
      <c r="I773" s="192">
        <f>ROUND(E773*H773,2)</f>
        <v>0</v>
      </c>
      <c r="J773" s="191"/>
      <c r="K773" s="192">
        <f>ROUND(E773*J773,2)</f>
        <v>0</v>
      </c>
      <c r="L773" s="192">
        <v>15</v>
      </c>
      <c r="M773" s="192">
        <f>G773*(1+L773/100)</f>
        <v>0</v>
      </c>
      <c r="N773" s="190">
        <v>0</v>
      </c>
      <c r="O773" s="190">
        <f>ROUND(E773*N773,2)</f>
        <v>0</v>
      </c>
      <c r="P773" s="190">
        <v>0</v>
      </c>
      <c r="Q773" s="190">
        <f>ROUND(E773*P773,2)</f>
        <v>0</v>
      </c>
      <c r="R773" s="192"/>
      <c r="S773" s="192" t="s">
        <v>760</v>
      </c>
      <c r="T773" s="193" t="s">
        <v>328</v>
      </c>
      <c r="U773" s="156">
        <v>0</v>
      </c>
      <c r="V773" s="156">
        <f>ROUND(E773*U773,2)</f>
        <v>0</v>
      </c>
      <c r="W773" s="156"/>
      <c r="X773" s="156" t="s">
        <v>507</v>
      </c>
      <c r="Y773" s="145"/>
      <c r="Z773" s="145"/>
      <c r="AA773" s="145"/>
      <c r="AB773" s="145"/>
      <c r="AC773" s="145"/>
      <c r="AD773" s="145"/>
      <c r="AE773" s="145"/>
      <c r="AF773" s="145"/>
      <c r="AG773" s="145" t="s">
        <v>508</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6430</v>
      </c>
      <c r="C774" s="180" t="s">
        <v>6431</v>
      </c>
      <c r="D774" s="173" t="s">
        <v>4924</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760</v>
      </c>
      <c r="T774" s="177" t="s">
        <v>328</v>
      </c>
      <c r="U774" s="156">
        <v>0</v>
      </c>
      <c r="V774" s="156">
        <f>ROUND(E774*U774,2)</f>
        <v>0</v>
      </c>
      <c r="W774" s="156"/>
      <c r="X774" s="156" t="s">
        <v>507</v>
      </c>
      <c r="Y774" s="145"/>
      <c r="Z774" s="145"/>
      <c r="AA774" s="145"/>
      <c r="AB774" s="145"/>
      <c r="AC774" s="145"/>
      <c r="AD774" s="145"/>
      <c r="AE774" s="145"/>
      <c r="AF774" s="145"/>
      <c r="AG774" s="145" t="s">
        <v>508</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59" t="s">
        <v>6414</v>
      </c>
      <c r="D775" s="260"/>
      <c r="E775" s="260"/>
      <c r="F775" s="260"/>
      <c r="G775" s="260"/>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61" t="s">
        <v>6415</v>
      </c>
      <c r="D776" s="262"/>
      <c r="E776" s="262"/>
      <c r="F776" s="262"/>
      <c r="G776" s="262"/>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6432</v>
      </c>
      <c r="C777" s="180" t="s">
        <v>6417</v>
      </c>
      <c r="D777" s="173" t="s">
        <v>4924</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760</v>
      </c>
      <c r="T777" s="177" t="s">
        <v>328</v>
      </c>
      <c r="U777" s="156">
        <v>0</v>
      </c>
      <c r="V777" s="156">
        <f>ROUND(E777*U777,2)</f>
        <v>0</v>
      </c>
      <c r="W777" s="156"/>
      <c r="X777" s="156" t="s">
        <v>507</v>
      </c>
      <c r="Y777" s="145"/>
      <c r="Z777" s="145"/>
      <c r="AA777" s="145"/>
      <c r="AB777" s="145"/>
      <c r="AC777" s="145"/>
      <c r="AD777" s="145"/>
      <c r="AE777" s="145"/>
      <c r="AF777" s="145"/>
      <c r="AG777" s="145" t="s">
        <v>508</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6418</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87">
        <v>396</v>
      </c>
      <c r="B779" s="188" t="s">
        <v>6433</v>
      </c>
      <c r="C779" s="198" t="s">
        <v>6434</v>
      </c>
      <c r="D779" s="189" t="s">
        <v>701</v>
      </c>
      <c r="E779" s="190">
        <v>18</v>
      </c>
      <c r="F779" s="191"/>
      <c r="G779" s="192">
        <f>ROUND(E779*F779,2)</f>
        <v>0</v>
      </c>
      <c r="H779" s="191"/>
      <c r="I779" s="192">
        <f>ROUND(E779*H779,2)</f>
        <v>0</v>
      </c>
      <c r="J779" s="191"/>
      <c r="K779" s="192">
        <f>ROUND(E779*J779,2)</f>
        <v>0</v>
      </c>
      <c r="L779" s="192">
        <v>15</v>
      </c>
      <c r="M779" s="192">
        <f>G779*(1+L779/100)</f>
        <v>0</v>
      </c>
      <c r="N779" s="190">
        <v>0</v>
      </c>
      <c r="O779" s="190">
        <f>ROUND(E779*N779,2)</f>
        <v>0</v>
      </c>
      <c r="P779" s="190">
        <v>0</v>
      </c>
      <c r="Q779" s="190">
        <f>ROUND(E779*P779,2)</f>
        <v>0</v>
      </c>
      <c r="R779" s="192"/>
      <c r="S779" s="192" t="s">
        <v>760</v>
      </c>
      <c r="T779" s="193" t="s">
        <v>328</v>
      </c>
      <c r="U779" s="156">
        <v>0</v>
      </c>
      <c r="V779" s="156">
        <f>ROUND(E779*U779,2)</f>
        <v>0</v>
      </c>
      <c r="W779" s="156"/>
      <c r="X779" s="156" t="s">
        <v>507</v>
      </c>
      <c r="Y779" s="145"/>
      <c r="Z779" s="145"/>
      <c r="AA779" s="145"/>
      <c r="AB779" s="145"/>
      <c r="AC779" s="145"/>
      <c r="AD779" s="145"/>
      <c r="AE779" s="145"/>
      <c r="AF779" s="145"/>
      <c r="AG779" s="145" t="s">
        <v>508</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6435</v>
      </c>
      <c r="C780" s="180" t="s">
        <v>6436</v>
      </c>
      <c r="D780" s="173" t="s">
        <v>701</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760</v>
      </c>
      <c r="T780" s="177" t="s">
        <v>328</v>
      </c>
      <c r="U780" s="156">
        <v>0</v>
      </c>
      <c r="V780" s="156">
        <f>ROUND(E780*U780,2)</f>
        <v>0</v>
      </c>
      <c r="W780" s="156"/>
      <c r="X780" s="156" t="s">
        <v>507</v>
      </c>
      <c r="Y780" s="145"/>
      <c r="Z780" s="145"/>
      <c r="AA780" s="145"/>
      <c r="AB780" s="145"/>
      <c r="AC780" s="145"/>
      <c r="AD780" s="145"/>
      <c r="AE780" s="145"/>
      <c r="AF780" s="145"/>
      <c r="AG780" s="145" t="s">
        <v>508</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59" t="s">
        <v>6437</v>
      </c>
      <c r="D781" s="260"/>
      <c r="E781" s="260"/>
      <c r="F781" s="260"/>
      <c r="G781" s="260"/>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61" t="s">
        <v>6438</v>
      </c>
      <c r="D782" s="262"/>
      <c r="E782" s="262"/>
      <c r="F782" s="262"/>
      <c r="G782" s="262"/>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61" t="s">
        <v>6439</v>
      </c>
      <c r="D783" s="262"/>
      <c r="E783" s="262"/>
      <c r="F783" s="262"/>
      <c r="G783" s="262"/>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61" t="s">
        <v>6039</v>
      </c>
      <c r="D784" s="262"/>
      <c r="E784" s="262"/>
      <c r="F784" s="262"/>
      <c r="G784" s="262"/>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61" t="s">
        <v>6440</v>
      </c>
      <c r="D785" s="262"/>
      <c r="E785" s="262"/>
      <c r="F785" s="262"/>
      <c r="G785" s="262"/>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61" t="s">
        <v>5974</v>
      </c>
      <c r="D786" s="262"/>
      <c r="E786" s="262"/>
      <c r="F786" s="262"/>
      <c r="G786" s="262"/>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61" t="s">
        <v>6441</v>
      </c>
      <c r="D787" s="262"/>
      <c r="E787" s="262"/>
      <c r="F787" s="262"/>
      <c r="G787" s="262"/>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61" t="s">
        <v>6442</v>
      </c>
      <c r="D788" s="262"/>
      <c r="E788" s="262"/>
      <c r="F788" s="262"/>
      <c r="G788" s="262"/>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87">
        <v>398</v>
      </c>
      <c r="B789" s="188" t="s">
        <v>6443</v>
      </c>
      <c r="C789" s="198" t="s">
        <v>6444</v>
      </c>
      <c r="D789" s="189" t="s">
        <v>701</v>
      </c>
      <c r="E789" s="190">
        <v>3</v>
      </c>
      <c r="F789" s="191"/>
      <c r="G789" s="192">
        <f>ROUND(E789*F789,2)</f>
        <v>0</v>
      </c>
      <c r="H789" s="191"/>
      <c r="I789" s="192">
        <f>ROUND(E789*H789,2)</f>
        <v>0</v>
      </c>
      <c r="J789" s="191"/>
      <c r="K789" s="192">
        <f>ROUND(E789*J789,2)</f>
        <v>0</v>
      </c>
      <c r="L789" s="192">
        <v>15</v>
      </c>
      <c r="M789" s="192">
        <f>G789*(1+L789/100)</f>
        <v>0</v>
      </c>
      <c r="N789" s="190">
        <v>0</v>
      </c>
      <c r="O789" s="190">
        <f>ROUND(E789*N789,2)</f>
        <v>0</v>
      </c>
      <c r="P789" s="190">
        <v>0</v>
      </c>
      <c r="Q789" s="190">
        <f>ROUND(E789*P789,2)</f>
        <v>0</v>
      </c>
      <c r="R789" s="192"/>
      <c r="S789" s="192" t="s">
        <v>760</v>
      </c>
      <c r="T789" s="193" t="s">
        <v>328</v>
      </c>
      <c r="U789" s="156">
        <v>0</v>
      </c>
      <c r="V789" s="156">
        <f>ROUND(E789*U789,2)</f>
        <v>0</v>
      </c>
      <c r="W789" s="156"/>
      <c r="X789" s="156" t="s">
        <v>507</v>
      </c>
      <c r="Y789" s="145"/>
      <c r="Z789" s="145"/>
      <c r="AA789" s="145"/>
      <c r="AB789" s="145"/>
      <c r="AC789" s="145"/>
      <c r="AD789" s="145"/>
      <c r="AE789" s="145"/>
      <c r="AF789" s="145"/>
      <c r="AG789" s="145" t="s">
        <v>508</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6445</v>
      </c>
      <c r="C790" s="180" t="s">
        <v>6446</v>
      </c>
      <c r="D790" s="173" t="s">
        <v>701</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760</v>
      </c>
      <c r="T790" s="177" t="s">
        <v>328</v>
      </c>
      <c r="U790" s="156">
        <v>0</v>
      </c>
      <c r="V790" s="156">
        <f>ROUND(E790*U790,2)</f>
        <v>0</v>
      </c>
      <c r="W790" s="156"/>
      <c r="X790" s="156" t="s">
        <v>507</v>
      </c>
      <c r="Y790" s="145"/>
      <c r="Z790" s="145"/>
      <c r="AA790" s="145"/>
      <c r="AB790" s="145"/>
      <c r="AC790" s="145"/>
      <c r="AD790" s="145"/>
      <c r="AE790" s="145"/>
      <c r="AF790" s="145"/>
      <c r="AG790" s="145" t="s">
        <v>508</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59" t="s">
        <v>6447</v>
      </c>
      <c r="D791" s="260"/>
      <c r="E791" s="260"/>
      <c r="F791" s="260"/>
      <c r="G791" s="260"/>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61" t="s">
        <v>6448</v>
      </c>
      <c r="D792" s="262"/>
      <c r="E792" s="262"/>
      <c r="F792" s="262"/>
      <c r="G792" s="262"/>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61" t="s">
        <v>5903</v>
      </c>
      <c r="D793" s="262"/>
      <c r="E793" s="262"/>
      <c r="F793" s="262"/>
      <c r="G793" s="262"/>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61" t="s">
        <v>6449</v>
      </c>
      <c r="D794" s="262"/>
      <c r="E794" s="262"/>
      <c r="F794" s="262"/>
      <c r="G794" s="262"/>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61" t="s">
        <v>5974</v>
      </c>
      <c r="D795" s="262"/>
      <c r="E795" s="262"/>
      <c r="F795" s="262"/>
      <c r="G795" s="262"/>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87">
        <v>400</v>
      </c>
      <c r="B796" s="188" t="s">
        <v>6450</v>
      </c>
      <c r="C796" s="198" t="s">
        <v>6451</v>
      </c>
      <c r="D796" s="189" t="s">
        <v>701</v>
      </c>
      <c r="E796" s="190">
        <v>29</v>
      </c>
      <c r="F796" s="191"/>
      <c r="G796" s="192">
        <f>ROUND(E796*F796,2)</f>
        <v>0</v>
      </c>
      <c r="H796" s="191"/>
      <c r="I796" s="192">
        <f>ROUND(E796*H796,2)</f>
        <v>0</v>
      </c>
      <c r="J796" s="191"/>
      <c r="K796" s="192">
        <f>ROUND(E796*J796,2)</f>
        <v>0</v>
      </c>
      <c r="L796" s="192">
        <v>15</v>
      </c>
      <c r="M796" s="192">
        <f>G796*(1+L796/100)</f>
        <v>0</v>
      </c>
      <c r="N796" s="190">
        <v>0</v>
      </c>
      <c r="O796" s="190">
        <f>ROUND(E796*N796,2)</f>
        <v>0</v>
      </c>
      <c r="P796" s="190">
        <v>0</v>
      </c>
      <c r="Q796" s="190">
        <f>ROUND(E796*P796,2)</f>
        <v>0</v>
      </c>
      <c r="R796" s="192"/>
      <c r="S796" s="192" t="s">
        <v>760</v>
      </c>
      <c r="T796" s="193" t="s">
        <v>328</v>
      </c>
      <c r="U796" s="156">
        <v>0</v>
      </c>
      <c r="V796" s="156">
        <f>ROUND(E796*U796,2)</f>
        <v>0</v>
      </c>
      <c r="W796" s="156"/>
      <c r="X796" s="156" t="s">
        <v>507</v>
      </c>
      <c r="Y796" s="145"/>
      <c r="Z796" s="145"/>
      <c r="AA796" s="145"/>
      <c r="AB796" s="145"/>
      <c r="AC796" s="145"/>
      <c r="AD796" s="145"/>
      <c r="AE796" s="145"/>
      <c r="AF796" s="145"/>
      <c r="AG796" s="145" t="s">
        <v>508</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6452</v>
      </c>
      <c r="C797" s="180" t="s">
        <v>6453</v>
      </c>
      <c r="D797" s="173" t="s">
        <v>701</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760</v>
      </c>
      <c r="T797" s="177" t="s">
        <v>328</v>
      </c>
      <c r="U797" s="156">
        <v>0</v>
      </c>
      <c r="V797" s="156">
        <f>ROUND(E797*U797,2)</f>
        <v>0</v>
      </c>
      <c r="W797" s="156"/>
      <c r="X797" s="156" t="s">
        <v>507</v>
      </c>
      <c r="Y797" s="145"/>
      <c r="Z797" s="145"/>
      <c r="AA797" s="145"/>
      <c r="AB797" s="145"/>
      <c r="AC797" s="145"/>
      <c r="AD797" s="145"/>
      <c r="AE797" s="145"/>
      <c r="AF797" s="145"/>
      <c r="AG797" s="145" t="s">
        <v>508</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59" t="s">
        <v>6454</v>
      </c>
      <c r="D798" s="260"/>
      <c r="E798" s="260"/>
      <c r="F798" s="260"/>
      <c r="G798" s="260"/>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61" t="s">
        <v>6448</v>
      </c>
      <c r="D799" s="262"/>
      <c r="E799" s="262"/>
      <c r="F799" s="262"/>
      <c r="G799" s="262"/>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61" t="s">
        <v>6455</v>
      </c>
      <c r="D800" s="262"/>
      <c r="E800" s="262"/>
      <c r="F800" s="262"/>
      <c r="G800" s="262"/>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61" t="s">
        <v>6456</v>
      </c>
      <c r="D801" s="262"/>
      <c r="E801" s="262"/>
      <c r="F801" s="262"/>
      <c r="G801" s="262"/>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61" t="s">
        <v>5974</v>
      </c>
      <c r="D802" s="262"/>
      <c r="E802" s="262"/>
      <c r="F802" s="262"/>
      <c r="G802" s="262"/>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87">
        <v>402</v>
      </c>
      <c r="B803" s="188" t="s">
        <v>6457</v>
      </c>
      <c r="C803" s="198" t="s">
        <v>6458</v>
      </c>
      <c r="D803" s="189" t="s">
        <v>701</v>
      </c>
      <c r="E803" s="190">
        <v>1</v>
      </c>
      <c r="F803" s="191"/>
      <c r="G803" s="192">
        <f>ROUND(E803*F803,2)</f>
        <v>0</v>
      </c>
      <c r="H803" s="191"/>
      <c r="I803" s="192">
        <f>ROUND(E803*H803,2)</f>
        <v>0</v>
      </c>
      <c r="J803" s="191"/>
      <c r="K803" s="192">
        <f>ROUND(E803*J803,2)</f>
        <v>0</v>
      </c>
      <c r="L803" s="192">
        <v>15</v>
      </c>
      <c r="M803" s="192">
        <f>G803*(1+L803/100)</f>
        <v>0</v>
      </c>
      <c r="N803" s="190">
        <v>0</v>
      </c>
      <c r="O803" s="190">
        <f>ROUND(E803*N803,2)</f>
        <v>0</v>
      </c>
      <c r="P803" s="190">
        <v>0</v>
      </c>
      <c r="Q803" s="190">
        <f>ROUND(E803*P803,2)</f>
        <v>0</v>
      </c>
      <c r="R803" s="192"/>
      <c r="S803" s="192" t="s">
        <v>760</v>
      </c>
      <c r="T803" s="193" t="s">
        <v>328</v>
      </c>
      <c r="U803" s="156">
        <v>0</v>
      </c>
      <c r="V803" s="156">
        <f>ROUND(E803*U803,2)</f>
        <v>0</v>
      </c>
      <c r="W803" s="156"/>
      <c r="X803" s="156" t="s">
        <v>507</v>
      </c>
      <c r="Y803" s="145"/>
      <c r="Z803" s="145"/>
      <c r="AA803" s="145"/>
      <c r="AB803" s="145"/>
      <c r="AC803" s="145"/>
      <c r="AD803" s="145"/>
      <c r="AE803" s="145"/>
      <c r="AF803" s="145"/>
      <c r="AG803" s="145" t="s">
        <v>508</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6459</v>
      </c>
      <c r="C804" s="180" t="s">
        <v>6460</v>
      </c>
      <c r="D804" s="173" t="s">
        <v>701</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760</v>
      </c>
      <c r="T804" s="177" t="s">
        <v>328</v>
      </c>
      <c r="U804" s="156">
        <v>0</v>
      </c>
      <c r="V804" s="156">
        <f>ROUND(E804*U804,2)</f>
        <v>0</v>
      </c>
      <c r="W804" s="156"/>
      <c r="X804" s="156" t="s">
        <v>507</v>
      </c>
      <c r="Y804" s="145"/>
      <c r="Z804" s="145"/>
      <c r="AA804" s="145"/>
      <c r="AB804" s="145"/>
      <c r="AC804" s="145"/>
      <c r="AD804" s="145"/>
      <c r="AE804" s="145"/>
      <c r="AF804" s="145"/>
      <c r="AG804" s="145" t="s">
        <v>508</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59" t="s">
        <v>6437</v>
      </c>
      <c r="D805" s="260"/>
      <c r="E805" s="260"/>
      <c r="F805" s="260"/>
      <c r="G805" s="260"/>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61" t="s">
        <v>6438</v>
      </c>
      <c r="D806" s="262"/>
      <c r="E806" s="262"/>
      <c r="F806" s="262"/>
      <c r="G806" s="262"/>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61" t="s">
        <v>6461</v>
      </c>
      <c r="D807" s="262"/>
      <c r="E807" s="262"/>
      <c r="F807" s="262"/>
      <c r="G807" s="262"/>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61" t="s">
        <v>6039</v>
      </c>
      <c r="D808" s="262"/>
      <c r="E808" s="262"/>
      <c r="F808" s="262"/>
      <c r="G808" s="262"/>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61" t="s">
        <v>6462</v>
      </c>
      <c r="D809" s="262"/>
      <c r="E809" s="262"/>
      <c r="F809" s="262"/>
      <c r="G809" s="262"/>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61" t="s">
        <v>5974</v>
      </c>
      <c r="D810" s="262"/>
      <c r="E810" s="262"/>
      <c r="F810" s="262"/>
      <c r="G810" s="262"/>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61" t="s">
        <v>6441</v>
      </c>
      <c r="D811" s="262"/>
      <c r="E811" s="262"/>
      <c r="F811" s="262"/>
      <c r="G811" s="262"/>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87">
        <v>404</v>
      </c>
      <c r="B812" s="188" t="s">
        <v>6463</v>
      </c>
      <c r="C812" s="198" t="s">
        <v>6464</v>
      </c>
      <c r="D812" s="189" t="s">
        <v>701</v>
      </c>
      <c r="E812" s="190">
        <v>3</v>
      </c>
      <c r="F812" s="191"/>
      <c r="G812" s="192">
        <f>ROUND(E812*F812,2)</f>
        <v>0</v>
      </c>
      <c r="H812" s="191"/>
      <c r="I812" s="192">
        <f>ROUND(E812*H812,2)</f>
        <v>0</v>
      </c>
      <c r="J812" s="191"/>
      <c r="K812" s="192">
        <f>ROUND(E812*J812,2)</f>
        <v>0</v>
      </c>
      <c r="L812" s="192">
        <v>15</v>
      </c>
      <c r="M812" s="192">
        <f>G812*(1+L812/100)</f>
        <v>0</v>
      </c>
      <c r="N812" s="190">
        <v>0</v>
      </c>
      <c r="O812" s="190">
        <f>ROUND(E812*N812,2)</f>
        <v>0</v>
      </c>
      <c r="P812" s="190">
        <v>0</v>
      </c>
      <c r="Q812" s="190">
        <f>ROUND(E812*P812,2)</f>
        <v>0</v>
      </c>
      <c r="R812" s="192"/>
      <c r="S812" s="192" t="s">
        <v>760</v>
      </c>
      <c r="T812" s="193" t="s">
        <v>328</v>
      </c>
      <c r="U812" s="156">
        <v>0</v>
      </c>
      <c r="V812" s="156">
        <f>ROUND(E812*U812,2)</f>
        <v>0</v>
      </c>
      <c r="W812" s="156"/>
      <c r="X812" s="156" t="s">
        <v>507</v>
      </c>
      <c r="Y812" s="145"/>
      <c r="Z812" s="145"/>
      <c r="AA812" s="145"/>
      <c r="AB812" s="145"/>
      <c r="AC812" s="145"/>
      <c r="AD812" s="145"/>
      <c r="AE812" s="145"/>
      <c r="AF812" s="145"/>
      <c r="AG812" s="145" t="s">
        <v>508</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6465</v>
      </c>
      <c r="C813" s="180" t="s">
        <v>6466</v>
      </c>
      <c r="D813" s="173" t="s">
        <v>701</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760</v>
      </c>
      <c r="T813" s="177" t="s">
        <v>328</v>
      </c>
      <c r="U813" s="156">
        <v>0</v>
      </c>
      <c r="V813" s="156">
        <f>ROUND(E813*U813,2)</f>
        <v>0</v>
      </c>
      <c r="W813" s="156"/>
      <c r="X813" s="156" t="s">
        <v>507</v>
      </c>
      <c r="Y813" s="145"/>
      <c r="Z813" s="145"/>
      <c r="AA813" s="145"/>
      <c r="AB813" s="145"/>
      <c r="AC813" s="145"/>
      <c r="AD813" s="145"/>
      <c r="AE813" s="145"/>
      <c r="AF813" s="145"/>
      <c r="AG813" s="145" t="s">
        <v>508</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59" t="s">
        <v>6437</v>
      </c>
      <c r="D814" s="260"/>
      <c r="E814" s="260"/>
      <c r="F814" s="260"/>
      <c r="G814" s="260"/>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61" t="s">
        <v>6438</v>
      </c>
      <c r="D815" s="262"/>
      <c r="E815" s="262"/>
      <c r="F815" s="262"/>
      <c r="G815" s="262"/>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61" t="s">
        <v>6439</v>
      </c>
      <c r="D816" s="262"/>
      <c r="E816" s="262"/>
      <c r="F816" s="262"/>
      <c r="G816" s="262"/>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61" t="s">
        <v>6039</v>
      </c>
      <c r="D817" s="262"/>
      <c r="E817" s="262"/>
      <c r="F817" s="262"/>
      <c r="G817" s="262"/>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61" t="s">
        <v>6467</v>
      </c>
      <c r="D818" s="262"/>
      <c r="E818" s="262"/>
      <c r="F818" s="262"/>
      <c r="G818" s="262"/>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61" t="s">
        <v>5974</v>
      </c>
      <c r="D819" s="262"/>
      <c r="E819" s="262"/>
      <c r="F819" s="262"/>
      <c r="G819" s="262"/>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61" t="s">
        <v>6441</v>
      </c>
      <c r="D820" s="262"/>
      <c r="E820" s="262"/>
      <c r="F820" s="262"/>
      <c r="G820" s="262"/>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87">
        <v>406</v>
      </c>
      <c r="B821" s="188" t="s">
        <v>6468</v>
      </c>
      <c r="C821" s="198" t="s">
        <v>6469</v>
      </c>
      <c r="D821" s="189" t="s">
        <v>701</v>
      </c>
      <c r="E821" s="190">
        <v>3</v>
      </c>
      <c r="F821" s="191"/>
      <c r="G821" s="192">
        <f>ROUND(E821*F821,2)</f>
        <v>0</v>
      </c>
      <c r="H821" s="191"/>
      <c r="I821" s="192">
        <f>ROUND(E821*H821,2)</f>
        <v>0</v>
      </c>
      <c r="J821" s="191"/>
      <c r="K821" s="192">
        <f>ROUND(E821*J821,2)</f>
        <v>0</v>
      </c>
      <c r="L821" s="192">
        <v>15</v>
      </c>
      <c r="M821" s="192">
        <f>G821*(1+L821/100)</f>
        <v>0</v>
      </c>
      <c r="N821" s="190">
        <v>0</v>
      </c>
      <c r="O821" s="190">
        <f>ROUND(E821*N821,2)</f>
        <v>0</v>
      </c>
      <c r="P821" s="190">
        <v>0</v>
      </c>
      <c r="Q821" s="190">
        <f>ROUND(E821*P821,2)</f>
        <v>0</v>
      </c>
      <c r="R821" s="192"/>
      <c r="S821" s="192" t="s">
        <v>760</v>
      </c>
      <c r="T821" s="193" t="s">
        <v>328</v>
      </c>
      <c r="U821" s="156">
        <v>0</v>
      </c>
      <c r="V821" s="156">
        <f>ROUND(E821*U821,2)</f>
        <v>0</v>
      </c>
      <c r="W821" s="156"/>
      <c r="X821" s="156" t="s">
        <v>507</v>
      </c>
      <c r="Y821" s="145"/>
      <c r="Z821" s="145"/>
      <c r="AA821" s="145"/>
      <c r="AB821" s="145"/>
      <c r="AC821" s="145"/>
      <c r="AD821" s="145"/>
      <c r="AE821" s="145"/>
      <c r="AF821" s="145"/>
      <c r="AG821" s="145" t="s">
        <v>508</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6470</v>
      </c>
      <c r="C822" s="180" t="s">
        <v>6471</v>
      </c>
      <c r="D822" s="173" t="s">
        <v>701</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760</v>
      </c>
      <c r="T822" s="177" t="s">
        <v>328</v>
      </c>
      <c r="U822" s="156">
        <v>0</v>
      </c>
      <c r="V822" s="156">
        <f>ROUND(E822*U822,2)</f>
        <v>0</v>
      </c>
      <c r="W822" s="156"/>
      <c r="X822" s="156" t="s">
        <v>507</v>
      </c>
      <c r="Y822" s="145"/>
      <c r="Z822" s="145"/>
      <c r="AA822" s="145"/>
      <c r="AB822" s="145"/>
      <c r="AC822" s="145"/>
      <c r="AD822" s="145"/>
      <c r="AE822" s="145"/>
      <c r="AF822" s="145"/>
      <c r="AG822" s="145" t="s">
        <v>508</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59" t="s">
        <v>6472</v>
      </c>
      <c r="D823" s="260"/>
      <c r="E823" s="260"/>
      <c r="F823" s="260"/>
      <c r="G823" s="260"/>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61" t="s">
        <v>6438</v>
      </c>
      <c r="D824" s="262"/>
      <c r="E824" s="262"/>
      <c r="F824" s="262"/>
      <c r="G824" s="262"/>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61" t="s">
        <v>6473</v>
      </c>
      <c r="D825" s="262"/>
      <c r="E825" s="262"/>
      <c r="F825" s="262"/>
      <c r="G825" s="262"/>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61" t="s">
        <v>6474</v>
      </c>
      <c r="D826" s="262"/>
      <c r="E826" s="262"/>
      <c r="F826" s="262"/>
      <c r="G826" s="262"/>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6475</v>
      </c>
      <c r="C827" s="180" t="s">
        <v>6476</v>
      </c>
      <c r="D827" s="173" t="s">
        <v>701</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760</v>
      </c>
      <c r="T827" s="177" t="s">
        <v>328</v>
      </c>
      <c r="U827" s="156">
        <v>0</v>
      </c>
      <c r="V827" s="156">
        <f>ROUND(E827*U827,2)</f>
        <v>0</v>
      </c>
      <c r="W827" s="156"/>
      <c r="X827" s="156" t="s">
        <v>507</v>
      </c>
      <c r="Y827" s="145"/>
      <c r="Z827" s="145"/>
      <c r="AA827" s="145"/>
      <c r="AB827" s="145"/>
      <c r="AC827" s="145"/>
      <c r="AD827" s="145"/>
      <c r="AE827" s="145"/>
      <c r="AF827" s="145"/>
      <c r="AG827" s="145" t="s">
        <v>508</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59" t="s">
        <v>6477</v>
      </c>
      <c r="D828" s="260"/>
      <c r="E828" s="260"/>
      <c r="F828" s="260"/>
      <c r="G828" s="260"/>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87">
        <v>409</v>
      </c>
      <c r="B829" s="188" t="s">
        <v>6478</v>
      </c>
      <c r="C829" s="198" t="s">
        <v>6479</v>
      </c>
      <c r="D829" s="189" t="s">
        <v>701</v>
      </c>
      <c r="E829" s="190">
        <v>11</v>
      </c>
      <c r="F829" s="191"/>
      <c r="G829" s="192">
        <f>ROUND(E829*F829,2)</f>
        <v>0</v>
      </c>
      <c r="H829" s="191"/>
      <c r="I829" s="192">
        <f>ROUND(E829*H829,2)</f>
        <v>0</v>
      </c>
      <c r="J829" s="191"/>
      <c r="K829" s="192">
        <f>ROUND(E829*J829,2)</f>
        <v>0</v>
      </c>
      <c r="L829" s="192">
        <v>15</v>
      </c>
      <c r="M829" s="192">
        <f>G829*(1+L829/100)</f>
        <v>0</v>
      </c>
      <c r="N829" s="190">
        <v>0</v>
      </c>
      <c r="O829" s="190">
        <f>ROUND(E829*N829,2)</f>
        <v>0</v>
      </c>
      <c r="P829" s="190">
        <v>0</v>
      </c>
      <c r="Q829" s="190">
        <f>ROUND(E829*P829,2)</f>
        <v>0</v>
      </c>
      <c r="R829" s="192"/>
      <c r="S829" s="192" t="s">
        <v>760</v>
      </c>
      <c r="T829" s="193" t="s">
        <v>328</v>
      </c>
      <c r="U829" s="156">
        <v>0</v>
      </c>
      <c r="V829" s="156">
        <f>ROUND(E829*U829,2)</f>
        <v>0</v>
      </c>
      <c r="W829" s="156"/>
      <c r="X829" s="156" t="s">
        <v>507</v>
      </c>
      <c r="Y829" s="145"/>
      <c r="Z829" s="145"/>
      <c r="AA829" s="145"/>
      <c r="AB829" s="145"/>
      <c r="AC829" s="145"/>
      <c r="AD829" s="145"/>
      <c r="AE829" s="145"/>
      <c r="AF829" s="145"/>
      <c r="AG829" s="145" t="s">
        <v>508</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6480</v>
      </c>
      <c r="C830" s="180" t="s">
        <v>6481</v>
      </c>
      <c r="D830" s="173" t="s">
        <v>701</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760</v>
      </c>
      <c r="T830" s="177" t="s">
        <v>328</v>
      </c>
      <c r="U830" s="156">
        <v>0</v>
      </c>
      <c r="V830" s="156">
        <f>ROUND(E830*U830,2)</f>
        <v>0</v>
      </c>
      <c r="W830" s="156"/>
      <c r="X830" s="156" t="s">
        <v>373</v>
      </c>
      <c r="Y830" s="145"/>
      <c r="Z830" s="145"/>
      <c r="AA830" s="145"/>
      <c r="AB830" s="145"/>
      <c r="AC830" s="145"/>
      <c r="AD830" s="145"/>
      <c r="AE830" s="145"/>
      <c r="AF830" s="145"/>
      <c r="AG830" s="145" t="s">
        <v>5260</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82"/>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83"/>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365</v>
      </c>
    </row>
    <row r="833" spans="3:33" x14ac:dyDescent="0.25">
      <c r="C833" s="184"/>
      <c r="D833" s="10"/>
      <c r="AG833" t="s">
        <v>367</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lmkiP9uD/bcryAIvxt/Dak8O3k0Em3lnlkvy7kzolgMxOumrFCuPI7FULWq8MmxfLkICBaiPd5bvHgBa9v0g==" saltValue="C3quHofPPH/IeEftDp7Jgg=="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F229-F1E0-490A-9E37-6DAAD9BE5D6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87">
        <v>1</v>
      </c>
      <c r="B9" s="188" t="s">
        <v>6484</v>
      </c>
      <c r="C9" s="198" t="s">
        <v>6485</v>
      </c>
      <c r="D9" s="189" t="s">
        <v>3852</v>
      </c>
      <c r="E9" s="190">
        <v>1</v>
      </c>
      <c r="F9" s="191"/>
      <c r="G9" s="192">
        <f>ROUND(E9*F9,2)</f>
        <v>0</v>
      </c>
      <c r="H9" s="191"/>
      <c r="I9" s="192">
        <f>ROUND(E9*H9,2)</f>
        <v>0</v>
      </c>
      <c r="J9" s="191"/>
      <c r="K9" s="192">
        <f>ROUND(E9*J9,2)</f>
        <v>0</v>
      </c>
      <c r="L9" s="192">
        <v>15</v>
      </c>
      <c r="M9" s="192">
        <f>G9*(1+L9/100)</f>
        <v>0</v>
      </c>
      <c r="N9" s="190">
        <v>0</v>
      </c>
      <c r="O9" s="190">
        <f>ROUND(E9*N9,2)</f>
        <v>0</v>
      </c>
      <c r="P9" s="190">
        <v>0</v>
      </c>
      <c r="Q9" s="190">
        <f>ROUND(E9*P9,2)</f>
        <v>0</v>
      </c>
      <c r="R9" s="192"/>
      <c r="S9" s="192" t="s">
        <v>760</v>
      </c>
      <c r="T9" s="193" t="s">
        <v>328</v>
      </c>
      <c r="U9" s="156">
        <v>0</v>
      </c>
      <c r="V9" s="156">
        <f>ROUND(E9*U9,2)</f>
        <v>0</v>
      </c>
      <c r="W9" s="156"/>
      <c r="X9" s="156" t="s">
        <v>373</v>
      </c>
      <c r="Y9" s="145"/>
      <c r="Z9" s="145"/>
      <c r="AA9" s="145"/>
      <c r="AB9" s="145"/>
      <c r="AC9" s="145"/>
      <c r="AD9" s="145"/>
      <c r="AE9" s="145"/>
      <c r="AF9" s="145"/>
      <c r="AG9" s="145" t="s">
        <v>5260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6486</v>
      </c>
      <c r="C10" s="198" t="s">
        <v>6487</v>
      </c>
      <c r="D10" s="189" t="s">
        <v>3852</v>
      </c>
      <c r="E10" s="190">
        <v>1</v>
      </c>
      <c r="F10" s="191"/>
      <c r="G10" s="192">
        <f>ROUND(E10*F10,2)</f>
        <v>0</v>
      </c>
      <c r="H10" s="191"/>
      <c r="I10" s="192">
        <f>ROUND(E10*H10,2)</f>
        <v>0</v>
      </c>
      <c r="J10" s="191"/>
      <c r="K10" s="192">
        <f>ROUND(E10*J10,2)</f>
        <v>0</v>
      </c>
      <c r="L10" s="192">
        <v>15</v>
      </c>
      <c r="M10" s="192">
        <f>G10*(1+L10/100)</f>
        <v>0</v>
      </c>
      <c r="N10" s="190">
        <v>0</v>
      </c>
      <c r="O10" s="190">
        <f>ROUND(E10*N10,2)</f>
        <v>0</v>
      </c>
      <c r="P10" s="190">
        <v>0</v>
      </c>
      <c r="Q10" s="190">
        <f>ROUND(E10*P10,2)</f>
        <v>0</v>
      </c>
      <c r="R10" s="192"/>
      <c r="S10" s="192" t="s">
        <v>760</v>
      </c>
      <c r="T10" s="193" t="s">
        <v>328</v>
      </c>
      <c r="U10" s="156">
        <v>0</v>
      </c>
      <c r="V10" s="156">
        <f>ROUND(E10*U10,2)</f>
        <v>0</v>
      </c>
      <c r="W10" s="156"/>
      <c r="X10" s="156" t="s">
        <v>373</v>
      </c>
      <c r="Y10" s="145"/>
      <c r="Z10" s="145"/>
      <c r="AA10" s="145"/>
      <c r="AB10" s="145"/>
      <c r="AC10" s="145"/>
      <c r="AD10" s="145"/>
      <c r="AE10" s="145"/>
      <c r="AF10" s="145"/>
      <c r="AG10" s="145" t="s">
        <v>5260</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6488</v>
      </c>
      <c r="C11" s="198" t="s">
        <v>6489</v>
      </c>
      <c r="D11" s="189" t="s">
        <v>3852</v>
      </c>
      <c r="E11" s="190">
        <v>1</v>
      </c>
      <c r="F11" s="191"/>
      <c r="G11" s="192">
        <f>ROUND(E11*F11,2)</f>
        <v>0</v>
      </c>
      <c r="H11" s="191"/>
      <c r="I11" s="192">
        <f>ROUND(E11*H11,2)</f>
        <v>0</v>
      </c>
      <c r="J11" s="191"/>
      <c r="K11" s="192">
        <f>ROUND(E11*J11,2)</f>
        <v>0</v>
      </c>
      <c r="L11" s="192">
        <v>15</v>
      </c>
      <c r="M11" s="192">
        <f>G11*(1+L11/100)</f>
        <v>0</v>
      </c>
      <c r="N11" s="190">
        <v>0</v>
      </c>
      <c r="O11" s="190">
        <f>ROUND(E11*N11,2)</f>
        <v>0</v>
      </c>
      <c r="P11" s="190">
        <v>0</v>
      </c>
      <c r="Q11" s="190">
        <f>ROUND(E11*P11,2)</f>
        <v>0</v>
      </c>
      <c r="R11" s="192"/>
      <c r="S11" s="192" t="s">
        <v>760</v>
      </c>
      <c r="T11" s="193" t="s">
        <v>328</v>
      </c>
      <c r="U11" s="156">
        <v>0</v>
      </c>
      <c r="V11" s="156">
        <f>ROUND(E11*U11,2)</f>
        <v>0</v>
      </c>
      <c r="W11" s="156"/>
      <c r="X11" s="156" t="s">
        <v>373</v>
      </c>
      <c r="Y11" s="145"/>
      <c r="Z11" s="145"/>
      <c r="AA11" s="145"/>
      <c r="AB11" s="145"/>
      <c r="AC11" s="145"/>
      <c r="AD11" s="145"/>
      <c r="AE11" s="145"/>
      <c r="AF11" s="145"/>
      <c r="AG11" s="145" t="s">
        <v>5260</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6490</v>
      </c>
      <c r="C12" s="198" t="s">
        <v>6491</v>
      </c>
      <c r="D12" s="189" t="s">
        <v>3852</v>
      </c>
      <c r="E12" s="190">
        <v>1.5</v>
      </c>
      <c r="F12" s="191"/>
      <c r="G12" s="192">
        <f>ROUND(E12*F12,2)</f>
        <v>0</v>
      </c>
      <c r="H12" s="191"/>
      <c r="I12" s="192">
        <f>ROUND(E12*H12,2)</f>
        <v>0</v>
      </c>
      <c r="J12" s="191"/>
      <c r="K12" s="192">
        <f>ROUND(E12*J12,2)</f>
        <v>0</v>
      </c>
      <c r="L12" s="192">
        <v>15</v>
      </c>
      <c r="M12" s="192">
        <f>G12*(1+L12/100)</f>
        <v>0</v>
      </c>
      <c r="N12" s="190">
        <v>0</v>
      </c>
      <c r="O12" s="190">
        <f>ROUND(E12*N12,2)</f>
        <v>0</v>
      </c>
      <c r="P12" s="190">
        <v>0</v>
      </c>
      <c r="Q12" s="190">
        <f>ROUND(E12*P12,2)</f>
        <v>0</v>
      </c>
      <c r="R12" s="192"/>
      <c r="S12" s="192" t="s">
        <v>760</v>
      </c>
      <c r="T12" s="193" t="s">
        <v>328</v>
      </c>
      <c r="U12" s="156">
        <v>0</v>
      </c>
      <c r="V12" s="156">
        <f>ROUND(E12*U12,2)</f>
        <v>0</v>
      </c>
      <c r="W12" s="156"/>
      <c r="X12" s="156" t="s">
        <v>373</v>
      </c>
      <c r="Y12" s="145"/>
      <c r="Z12" s="145"/>
      <c r="AA12" s="145"/>
      <c r="AB12" s="145"/>
      <c r="AC12" s="145"/>
      <c r="AD12" s="145"/>
      <c r="AE12" s="145"/>
      <c r="AF12" s="145"/>
      <c r="AG12" s="145" t="s">
        <v>5260</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6492</v>
      </c>
      <c r="C13" s="198" t="s">
        <v>6493</v>
      </c>
      <c r="D13" s="189" t="s">
        <v>3852</v>
      </c>
      <c r="E13" s="190">
        <v>4</v>
      </c>
      <c r="F13" s="191"/>
      <c r="G13" s="192">
        <f>ROUND(E13*F13,2)</f>
        <v>0</v>
      </c>
      <c r="H13" s="191"/>
      <c r="I13" s="192">
        <f>ROUND(E13*H13,2)</f>
        <v>0</v>
      </c>
      <c r="J13" s="191"/>
      <c r="K13" s="192">
        <f>ROUND(E13*J13,2)</f>
        <v>0</v>
      </c>
      <c r="L13" s="192">
        <v>15</v>
      </c>
      <c r="M13" s="192">
        <f>G13*(1+L13/100)</f>
        <v>0</v>
      </c>
      <c r="N13" s="190">
        <v>0</v>
      </c>
      <c r="O13" s="190">
        <f>ROUND(E13*N13,2)</f>
        <v>0</v>
      </c>
      <c r="P13" s="190">
        <v>0</v>
      </c>
      <c r="Q13" s="190">
        <f>ROUND(E13*P13,2)</f>
        <v>0</v>
      </c>
      <c r="R13" s="192"/>
      <c r="S13" s="192" t="s">
        <v>760</v>
      </c>
      <c r="T13" s="193" t="s">
        <v>328</v>
      </c>
      <c r="U13" s="156">
        <v>0</v>
      </c>
      <c r="V13" s="156">
        <f>ROUND(E13*U13,2)</f>
        <v>0</v>
      </c>
      <c r="W13" s="156"/>
      <c r="X13" s="156" t="s">
        <v>373</v>
      </c>
      <c r="Y13" s="145"/>
      <c r="Z13" s="145"/>
      <c r="AA13" s="145"/>
      <c r="AB13" s="145"/>
      <c r="AC13" s="145"/>
      <c r="AD13" s="145"/>
      <c r="AE13" s="145"/>
      <c r="AF13" s="145"/>
      <c r="AG13" s="145" t="s">
        <v>5260</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79"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87">
        <v>6</v>
      </c>
      <c r="B15" s="188" t="s">
        <v>6494</v>
      </c>
      <c r="C15" s="198" t="s">
        <v>6495</v>
      </c>
      <c r="D15" s="189" t="s">
        <v>3852</v>
      </c>
      <c r="E15" s="190">
        <v>1</v>
      </c>
      <c r="F15" s="191"/>
      <c r="G15" s="192">
        <f t="shared" ref="G15:G23" si="0">ROUND(E15*F15,2)</f>
        <v>0</v>
      </c>
      <c r="H15" s="191"/>
      <c r="I15" s="192">
        <f t="shared" ref="I15:I23" si="1">ROUND(E15*H15,2)</f>
        <v>0</v>
      </c>
      <c r="J15" s="191"/>
      <c r="K15" s="192">
        <f t="shared" ref="K15:K23" si="2">ROUND(E15*J15,2)</f>
        <v>0</v>
      </c>
      <c r="L15" s="192">
        <v>15</v>
      </c>
      <c r="M15" s="192">
        <f t="shared" ref="M15:M23" si="3">G15*(1+L15/100)</f>
        <v>0</v>
      </c>
      <c r="N15" s="190">
        <v>0</v>
      </c>
      <c r="O15" s="190">
        <f t="shared" ref="O15:O23" si="4">ROUND(E15*N15,2)</f>
        <v>0</v>
      </c>
      <c r="P15" s="190">
        <v>0</v>
      </c>
      <c r="Q15" s="190">
        <f t="shared" ref="Q15:Q23" si="5">ROUND(E15*P15,2)</f>
        <v>0</v>
      </c>
      <c r="R15" s="192"/>
      <c r="S15" s="192" t="s">
        <v>760</v>
      </c>
      <c r="T15" s="193" t="s">
        <v>328</v>
      </c>
      <c r="U15" s="156">
        <v>0</v>
      </c>
      <c r="V15" s="156">
        <f t="shared" ref="V15:V23" si="6">ROUND(E15*U15,2)</f>
        <v>0</v>
      </c>
      <c r="W15" s="156"/>
      <c r="X15" s="156" t="s">
        <v>373</v>
      </c>
      <c r="Y15" s="145"/>
      <c r="Z15" s="145"/>
      <c r="AA15" s="145"/>
      <c r="AB15" s="145"/>
      <c r="AC15" s="145"/>
      <c r="AD15" s="145"/>
      <c r="AE15" s="145"/>
      <c r="AF15" s="145"/>
      <c r="AG15" s="145" t="s">
        <v>5260</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6496</v>
      </c>
      <c r="C16" s="198" t="s">
        <v>6497</v>
      </c>
      <c r="D16" s="189" t="s">
        <v>3852</v>
      </c>
      <c r="E16" s="190">
        <v>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373</v>
      </c>
      <c r="Y16" s="145"/>
      <c r="Z16" s="145"/>
      <c r="AA16" s="145"/>
      <c r="AB16" s="145"/>
      <c r="AC16" s="145"/>
      <c r="AD16" s="145"/>
      <c r="AE16" s="145"/>
      <c r="AF16" s="145"/>
      <c r="AG16" s="145" t="s">
        <v>5260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8</v>
      </c>
      <c r="B17" s="188" t="s">
        <v>6498</v>
      </c>
      <c r="C17" s="198" t="s">
        <v>6499</v>
      </c>
      <c r="D17" s="189" t="s">
        <v>3852</v>
      </c>
      <c r="E17" s="190">
        <v>1</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373</v>
      </c>
      <c r="Y17" s="145"/>
      <c r="Z17" s="145"/>
      <c r="AA17" s="145"/>
      <c r="AB17" s="145"/>
      <c r="AC17" s="145"/>
      <c r="AD17" s="145"/>
      <c r="AE17" s="145"/>
      <c r="AF17" s="145"/>
      <c r="AG17" s="145" t="s">
        <v>5260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9</v>
      </c>
      <c r="B18" s="188" t="s">
        <v>6500</v>
      </c>
      <c r="C18" s="198" t="s">
        <v>6501</v>
      </c>
      <c r="D18" s="189" t="s">
        <v>758</v>
      </c>
      <c r="E18" s="190">
        <v>28</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373</v>
      </c>
      <c r="Y18" s="145"/>
      <c r="Z18" s="145"/>
      <c r="AA18" s="145"/>
      <c r="AB18" s="145"/>
      <c r="AC18" s="145"/>
      <c r="AD18" s="145"/>
      <c r="AE18" s="145"/>
      <c r="AF18" s="145"/>
      <c r="AG18" s="145" t="s">
        <v>5260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10</v>
      </c>
      <c r="B19" s="188" t="s">
        <v>6502</v>
      </c>
      <c r="C19" s="198" t="s">
        <v>6503</v>
      </c>
      <c r="D19" s="189" t="s">
        <v>3852</v>
      </c>
      <c r="E19" s="190">
        <v>1</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373</v>
      </c>
      <c r="Y19" s="145"/>
      <c r="Z19" s="145"/>
      <c r="AA19" s="145"/>
      <c r="AB19" s="145"/>
      <c r="AC19" s="145"/>
      <c r="AD19" s="145"/>
      <c r="AE19" s="145"/>
      <c r="AF19" s="145"/>
      <c r="AG19" s="145" t="s">
        <v>5260</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11</v>
      </c>
      <c r="B20" s="188" t="s">
        <v>6504</v>
      </c>
      <c r="C20" s="198" t="s">
        <v>6505</v>
      </c>
      <c r="D20" s="189" t="s">
        <v>3852</v>
      </c>
      <c r="E20" s="190">
        <v>2</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5260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12</v>
      </c>
      <c r="B21" s="188" t="s">
        <v>6506</v>
      </c>
      <c r="C21" s="198" t="s">
        <v>6507</v>
      </c>
      <c r="D21" s="189" t="s">
        <v>3852</v>
      </c>
      <c r="E21" s="190">
        <v>6</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373</v>
      </c>
      <c r="Y21" s="145"/>
      <c r="Z21" s="145"/>
      <c r="AA21" s="145"/>
      <c r="AB21" s="145"/>
      <c r="AC21" s="145"/>
      <c r="AD21" s="145"/>
      <c r="AE21" s="145"/>
      <c r="AF21" s="145"/>
      <c r="AG21" s="145" t="s">
        <v>5260</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13</v>
      </c>
      <c r="B22" s="188" t="s">
        <v>6508</v>
      </c>
      <c r="C22" s="198" t="s">
        <v>6509</v>
      </c>
      <c r="D22" s="189" t="s">
        <v>3852</v>
      </c>
      <c r="E22" s="190">
        <v>17</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373</v>
      </c>
      <c r="Y22" s="145"/>
      <c r="Z22" s="145"/>
      <c r="AA22" s="145"/>
      <c r="AB22" s="145"/>
      <c r="AC22" s="145"/>
      <c r="AD22" s="145"/>
      <c r="AE22" s="145"/>
      <c r="AF22" s="145"/>
      <c r="AG22" s="145" t="s">
        <v>5260</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14</v>
      </c>
      <c r="B23" s="188" t="s">
        <v>6510</v>
      </c>
      <c r="C23" s="198" t="s">
        <v>6511</v>
      </c>
      <c r="D23" s="189" t="s">
        <v>3852</v>
      </c>
      <c r="E23" s="190">
        <v>15</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373</v>
      </c>
      <c r="Y23" s="145"/>
      <c r="Z23" s="145"/>
      <c r="AA23" s="145"/>
      <c r="AB23" s="145"/>
      <c r="AC23" s="145"/>
      <c r="AD23" s="145"/>
      <c r="AE23" s="145"/>
      <c r="AF23" s="145"/>
      <c r="AG23" s="145" t="s">
        <v>5260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79"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87">
        <v>15</v>
      </c>
      <c r="B25" s="188" t="s">
        <v>6512</v>
      </c>
      <c r="C25" s="198" t="s">
        <v>6513</v>
      </c>
      <c r="D25" s="189" t="s">
        <v>3852</v>
      </c>
      <c r="E25" s="190">
        <v>1</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373</v>
      </c>
      <c r="Y25" s="145"/>
      <c r="Z25" s="145"/>
      <c r="AA25" s="145"/>
      <c r="AB25" s="145"/>
      <c r="AC25" s="145"/>
      <c r="AD25" s="145"/>
      <c r="AE25" s="145"/>
      <c r="AF25" s="145"/>
      <c r="AG25" s="145" t="s">
        <v>5260</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16</v>
      </c>
      <c r="B26" s="188" t="s">
        <v>6514</v>
      </c>
      <c r="C26" s="198" t="s">
        <v>6515</v>
      </c>
      <c r="D26" s="189" t="s">
        <v>3852</v>
      </c>
      <c r="E26" s="190">
        <v>1</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373</v>
      </c>
      <c r="Y26" s="145"/>
      <c r="Z26" s="145"/>
      <c r="AA26" s="145"/>
      <c r="AB26" s="145"/>
      <c r="AC26" s="145"/>
      <c r="AD26" s="145"/>
      <c r="AE26" s="145"/>
      <c r="AF26" s="145"/>
      <c r="AG26" s="145" t="s">
        <v>5260</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79"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87">
        <v>17</v>
      </c>
      <c r="B28" s="188" t="s">
        <v>6516</v>
      </c>
      <c r="C28" s="198" t="s">
        <v>6517</v>
      </c>
      <c r="D28" s="189" t="s">
        <v>758</v>
      </c>
      <c r="E28" s="190">
        <v>20</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c r="S28" s="192" t="s">
        <v>760</v>
      </c>
      <c r="T28" s="193" t="s">
        <v>328</v>
      </c>
      <c r="U28" s="156">
        <v>0</v>
      </c>
      <c r="V28" s="156">
        <f>ROUND(E28*U28,2)</f>
        <v>0</v>
      </c>
      <c r="W28" s="156"/>
      <c r="X28" s="156" t="s">
        <v>373</v>
      </c>
      <c r="Y28" s="145"/>
      <c r="Z28" s="145"/>
      <c r="AA28" s="145"/>
      <c r="AB28" s="145"/>
      <c r="AC28" s="145"/>
      <c r="AD28" s="145"/>
      <c r="AE28" s="145"/>
      <c r="AF28" s="145"/>
      <c r="AG28" s="145" t="s">
        <v>5260</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18</v>
      </c>
      <c r="B29" s="188" t="s">
        <v>6518</v>
      </c>
      <c r="C29" s="198" t="s">
        <v>6519</v>
      </c>
      <c r="D29" s="189" t="s">
        <v>3852</v>
      </c>
      <c r="E29" s="190">
        <v>1</v>
      </c>
      <c r="F29" s="191"/>
      <c r="G29" s="192">
        <f>ROUND(E29*F29,2)</f>
        <v>0</v>
      </c>
      <c r="H29" s="191"/>
      <c r="I29" s="192">
        <f>ROUND(E29*H29,2)</f>
        <v>0</v>
      </c>
      <c r="J29" s="191"/>
      <c r="K29" s="192">
        <f>ROUND(E29*J29,2)</f>
        <v>0</v>
      </c>
      <c r="L29" s="192">
        <v>15</v>
      </c>
      <c r="M29" s="192">
        <f>G29*(1+L29/100)</f>
        <v>0</v>
      </c>
      <c r="N29" s="190">
        <v>0</v>
      </c>
      <c r="O29" s="190">
        <f>ROUND(E29*N29,2)</f>
        <v>0</v>
      </c>
      <c r="P29" s="190">
        <v>0</v>
      </c>
      <c r="Q29" s="190">
        <f>ROUND(E29*P29,2)</f>
        <v>0</v>
      </c>
      <c r="R29" s="192"/>
      <c r="S29" s="192" t="s">
        <v>760</v>
      </c>
      <c r="T29" s="193" t="s">
        <v>328</v>
      </c>
      <c r="U29" s="156">
        <v>0</v>
      </c>
      <c r="V29" s="156">
        <f>ROUND(E29*U29,2)</f>
        <v>0</v>
      </c>
      <c r="W29" s="156"/>
      <c r="X29" s="156" t="s">
        <v>373</v>
      </c>
      <c r="Y29" s="145"/>
      <c r="Z29" s="145"/>
      <c r="AA29" s="145"/>
      <c r="AB29" s="145"/>
      <c r="AC29" s="145"/>
      <c r="AD29" s="145"/>
      <c r="AE29" s="145"/>
      <c r="AF29" s="145"/>
      <c r="AG29" s="145" t="s">
        <v>5260</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79"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87">
        <v>19</v>
      </c>
      <c r="B31" s="188" t="s">
        <v>6520</v>
      </c>
      <c r="C31" s="198" t="s">
        <v>6521</v>
      </c>
      <c r="D31" s="189" t="s">
        <v>758</v>
      </c>
      <c r="E31" s="190">
        <v>4</v>
      </c>
      <c r="F31" s="191"/>
      <c r="G31" s="192">
        <f t="shared" ref="G31:G38" si="7">ROUND(E31*F31,2)</f>
        <v>0</v>
      </c>
      <c r="H31" s="191"/>
      <c r="I31" s="192">
        <f t="shared" ref="I31:I38" si="8">ROUND(E31*H31,2)</f>
        <v>0</v>
      </c>
      <c r="J31" s="191"/>
      <c r="K31" s="192">
        <f t="shared" ref="K31:K38" si="9">ROUND(E31*J31,2)</f>
        <v>0</v>
      </c>
      <c r="L31" s="192">
        <v>15</v>
      </c>
      <c r="M31" s="192">
        <f t="shared" ref="M31:M38" si="10">G31*(1+L31/100)</f>
        <v>0</v>
      </c>
      <c r="N31" s="190">
        <v>0</v>
      </c>
      <c r="O31" s="190">
        <f t="shared" ref="O31:O38" si="11">ROUND(E31*N31,2)</f>
        <v>0</v>
      </c>
      <c r="P31" s="190">
        <v>0</v>
      </c>
      <c r="Q31" s="190">
        <f t="shared" ref="Q31:Q38" si="12">ROUND(E31*P31,2)</f>
        <v>0</v>
      </c>
      <c r="R31" s="192"/>
      <c r="S31" s="192" t="s">
        <v>760</v>
      </c>
      <c r="T31" s="193" t="s">
        <v>328</v>
      </c>
      <c r="U31" s="156">
        <v>0</v>
      </c>
      <c r="V31" s="156">
        <f t="shared" ref="V31:V38" si="13">ROUND(E31*U31,2)</f>
        <v>0</v>
      </c>
      <c r="W31" s="156"/>
      <c r="X31" s="156" t="s">
        <v>373</v>
      </c>
      <c r="Y31" s="145"/>
      <c r="Z31" s="145"/>
      <c r="AA31" s="145"/>
      <c r="AB31" s="145"/>
      <c r="AC31" s="145"/>
      <c r="AD31" s="145"/>
      <c r="AE31" s="145"/>
      <c r="AF31" s="145"/>
      <c r="AG31" s="145" t="s">
        <v>5260</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20</v>
      </c>
      <c r="B32" s="188" t="s">
        <v>6522</v>
      </c>
      <c r="C32" s="198" t="s">
        <v>6523</v>
      </c>
      <c r="D32" s="189" t="s">
        <v>758</v>
      </c>
      <c r="E32" s="190">
        <v>12</v>
      </c>
      <c r="F32" s="191"/>
      <c r="G32" s="192">
        <f t="shared" si="7"/>
        <v>0</v>
      </c>
      <c r="H32" s="191"/>
      <c r="I32" s="192">
        <f t="shared" si="8"/>
        <v>0</v>
      </c>
      <c r="J32" s="191"/>
      <c r="K32" s="192">
        <f t="shared" si="9"/>
        <v>0</v>
      </c>
      <c r="L32" s="192">
        <v>15</v>
      </c>
      <c r="M32" s="192">
        <f t="shared" si="10"/>
        <v>0</v>
      </c>
      <c r="N32" s="190">
        <v>0</v>
      </c>
      <c r="O32" s="190">
        <f t="shared" si="11"/>
        <v>0</v>
      </c>
      <c r="P32" s="190">
        <v>0</v>
      </c>
      <c r="Q32" s="190">
        <f t="shared" si="12"/>
        <v>0</v>
      </c>
      <c r="R32" s="192"/>
      <c r="S32" s="192" t="s">
        <v>760</v>
      </c>
      <c r="T32" s="193" t="s">
        <v>328</v>
      </c>
      <c r="U32" s="156">
        <v>0</v>
      </c>
      <c r="V32" s="156">
        <f t="shared" si="13"/>
        <v>0</v>
      </c>
      <c r="W32" s="156"/>
      <c r="X32" s="156" t="s">
        <v>373</v>
      </c>
      <c r="Y32" s="145"/>
      <c r="Z32" s="145"/>
      <c r="AA32" s="145"/>
      <c r="AB32" s="145"/>
      <c r="AC32" s="145"/>
      <c r="AD32" s="145"/>
      <c r="AE32" s="145"/>
      <c r="AF32" s="145"/>
      <c r="AG32" s="145" t="s">
        <v>5260</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21</v>
      </c>
      <c r="B33" s="188" t="s">
        <v>6524</v>
      </c>
      <c r="C33" s="198" t="s">
        <v>6525</v>
      </c>
      <c r="D33" s="189" t="s">
        <v>3852</v>
      </c>
      <c r="E33" s="190">
        <v>4</v>
      </c>
      <c r="F33" s="191"/>
      <c r="G33" s="192">
        <f t="shared" si="7"/>
        <v>0</v>
      </c>
      <c r="H33" s="191"/>
      <c r="I33" s="192">
        <f t="shared" si="8"/>
        <v>0</v>
      </c>
      <c r="J33" s="191"/>
      <c r="K33" s="192">
        <f t="shared" si="9"/>
        <v>0</v>
      </c>
      <c r="L33" s="192">
        <v>15</v>
      </c>
      <c r="M33" s="192">
        <f t="shared" si="10"/>
        <v>0</v>
      </c>
      <c r="N33" s="190">
        <v>0</v>
      </c>
      <c r="O33" s="190">
        <f t="shared" si="11"/>
        <v>0</v>
      </c>
      <c r="P33" s="190">
        <v>0</v>
      </c>
      <c r="Q33" s="190">
        <f t="shared" si="12"/>
        <v>0</v>
      </c>
      <c r="R33" s="192"/>
      <c r="S33" s="192" t="s">
        <v>760</v>
      </c>
      <c r="T33" s="193" t="s">
        <v>328</v>
      </c>
      <c r="U33" s="156">
        <v>0</v>
      </c>
      <c r="V33" s="156">
        <f t="shared" si="13"/>
        <v>0</v>
      </c>
      <c r="W33" s="156"/>
      <c r="X33" s="156" t="s">
        <v>373</v>
      </c>
      <c r="Y33" s="145"/>
      <c r="Z33" s="145"/>
      <c r="AA33" s="145"/>
      <c r="AB33" s="145"/>
      <c r="AC33" s="145"/>
      <c r="AD33" s="145"/>
      <c r="AE33" s="145"/>
      <c r="AF33" s="145"/>
      <c r="AG33" s="145" t="s">
        <v>5260</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22</v>
      </c>
      <c r="B34" s="188" t="s">
        <v>6526</v>
      </c>
      <c r="C34" s="198" t="s">
        <v>6527</v>
      </c>
      <c r="D34" s="189" t="s">
        <v>3852</v>
      </c>
      <c r="E34" s="190">
        <v>2</v>
      </c>
      <c r="F34" s="191"/>
      <c r="G34" s="192">
        <f t="shared" si="7"/>
        <v>0</v>
      </c>
      <c r="H34" s="191"/>
      <c r="I34" s="192">
        <f t="shared" si="8"/>
        <v>0</v>
      </c>
      <c r="J34" s="191"/>
      <c r="K34" s="192">
        <f t="shared" si="9"/>
        <v>0</v>
      </c>
      <c r="L34" s="192">
        <v>15</v>
      </c>
      <c r="M34" s="192">
        <f t="shared" si="10"/>
        <v>0</v>
      </c>
      <c r="N34" s="190">
        <v>0</v>
      </c>
      <c r="O34" s="190">
        <f t="shared" si="11"/>
        <v>0</v>
      </c>
      <c r="P34" s="190">
        <v>0</v>
      </c>
      <c r="Q34" s="190">
        <f t="shared" si="12"/>
        <v>0</v>
      </c>
      <c r="R34" s="192"/>
      <c r="S34" s="192" t="s">
        <v>760</v>
      </c>
      <c r="T34" s="193" t="s">
        <v>328</v>
      </c>
      <c r="U34" s="156">
        <v>0</v>
      </c>
      <c r="V34" s="156">
        <f t="shared" si="13"/>
        <v>0</v>
      </c>
      <c r="W34" s="156"/>
      <c r="X34" s="156" t="s">
        <v>373</v>
      </c>
      <c r="Y34" s="145"/>
      <c r="Z34" s="145"/>
      <c r="AA34" s="145"/>
      <c r="AB34" s="145"/>
      <c r="AC34" s="145"/>
      <c r="AD34" s="145"/>
      <c r="AE34" s="145"/>
      <c r="AF34" s="145"/>
      <c r="AG34" s="145" t="s">
        <v>5260</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23</v>
      </c>
      <c r="B35" s="188" t="s">
        <v>6528</v>
      </c>
      <c r="C35" s="198" t="s">
        <v>6529</v>
      </c>
      <c r="D35" s="189" t="s">
        <v>3852</v>
      </c>
      <c r="E35" s="190">
        <v>2</v>
      </c>
      <c r="F35" s="191"/>
      <c r="G35" s="192">
        <f t="shared" si="7"/>
        <v>0</v>
      </c>
      <c r="H35" s="191"/>
      <c r="I35" s="192">
        <f t="shared" si="8"/>
        <v>0</v>
      </c>
      <c r="J35" s="191"/>
      <c r="K35" s="192">
        <f t="shared" si="9"/>
        <v>0</v>
      </c>
      <c r="L35" s="192">
        <v>15</v>
      </c>
      <c r="M35" s="192">
        <f t="shared" si="10"/>
        <v>0</v>
      </c>
      <c r="N35" s="190">
        <v>0</v>
      </c>
      <c r="O35" s="190">
        <f t="shared" si="11"/>
        <v>0</v>
      </c>
      <c r="P35" s="190">
        <v>0</v>
      </c>
      <c r="Q35" s="190">
        <f t="shared" si="12"/>
        <v>0</v>
      </c>
      <c r="R35" s="192"/>
      <c r="S35" s="192" t="s">
        <v>760</v>
      </c>
      <c r="T35" s="193" t="s">
        <v>328</v>
      </c>
      <c r="U35" s="156">
        <v>0</v>
      </c>
      <c r="V35" s="156">
        <f t="shared" si="13"/>
        <v>0</v>
      </c>
      <c r="W35" s="156"/>
      <c r="X35" s="156" t="s">
        <v>373</v>
      </c>
      <c r="Y35" s="145"/>
      <c r="Z35" s="145"/>
      <c r="AA35" s="145"/>
      <c r="AB35" s="145"/>
      <c r="AC35" s="145"/>
      <c r="AD35" s="145"/>
      <c r="AE35" s="145"/>
      <c r="AF35" s="145"/>
      <c r="AG35" s="145" t="s">
        <v>5260</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24</v>
      </c>
      <c r="B36" s="188" t="s">
        <v>6530</v>
      </c>
      <c r="C36" s="198" t="s">
        <v>6531</v>
      </c>
      <c r="D36" s="189" t="s">
        <v>3852</v>
      </c>
      <c r="E36" s="190">
        <v>2</v>
      </c>
      <c r="F36" s="191"/>
      <c r="G36" s="192">
        <f t="shared" si="7"/>
        <v>0</v>
      </c>
      <c r="H36" s="191"/>
      <c r="I36" s="192">
        <f t="shared" si="8"/>
        <v>0</v>
      </c>
      <c r="J36" s="191"/>
      <c r="K36" s="192">
        <f t="shared" si="9"/>
        <v>0</v>
      </c>
      <c r="L36" s="192">
        <v>15</v>
      </c>
      <c r="M36" s="192">
        <f t="shared" si="10"/>
        <v>0</v>
      </c>
      <c r="N36" s="190">
        <v>0</v>
      </c>
      <c r="O36" s="190">
        <f t="shared" si="11"/>
        <v>0</v>
      </c>
      <c r="P36" s="190">
        <v>0</v>
      </c>
      <c r="Q36" s="190">
        <f t="shared" si="12"/>
        <v>0</v>
      </c>
      <c r="R36" s="192"/>
      <c r="S36" s="192" t="s">
        <v>760</v>
      </c>
      <c r="T36" s="193" t="s">
        <v>328</v>
      </c>
      <c r="U36" s="156">
        <v>0</v>
      </c>
      <c r="V36" s="156">
        <f t="shared" si="13"/>
        <v>0</v>
      </c>
      <c r="W36" s="156"/>
      <c r="X36" s="156" t="s">
        <v>373</v>
      </c>
      <c r="Y36" s="145"/>
      <c r="Z36" s="145"/>
      <c r="AA36" s="145"/>
      <c r="AB36" s="145"/>
      <c r="AC36" s="145"/>
      <c r="AD36" s="145"/>
      <c r="AE36" s="145"/>
      <c r="AF36" s="145"/>
      <c r="AG36" s="145" t="s">
        <v>5260</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25</v>
      </c>
      <c r="B37" s="188" t="s">
        <v>6532</v>
      </c>
      <c r="C37" s="198" t="s">
        <v>6533</v>
      </c>
      <c r="D37" s="189" t="s">
        <v>758</v>
      </c>
      <c r="E37" s="190">
        <v>46</v>
      </c>
      <c r="F37" s="191"/>
      <c r="G37" s="192">
        <f t="shared" si="7"/>
        <v>0</v>
      </c>
      <c r="H37" s="191"/>
      <c r="I37" s="192">
        <f t="shared" si="8"/>
        <v>0</v>
      </c>
      <c r="J37" s="191"/>
      <c r="K37" s="192">
        <f t="shared" si="9"/>
        <v>0</v>
      </c>
      <c r="L37" s="192">
        <v>15</v>
      </c>
      <c r="M37" s="192">
        <f t="shared" si="10"/>
        <v>0</v>
      </c>
      <c r="N37" s="190">
        <v>0</v>
      </c>
      <c r="O37" s="190">
        <f t="shared" si="11"/>
        <v>0</v>
      </c>
      <c r="P37" s="190">
        <v>0</v>
      </c>
      <c r="Q37" s="190">
        <f t="shared" si="12"/>
        <v>0</v>
      </c>
      <c r="R37" s="192"/>
      <c r="S37" s="192" t="s">
        <v>760</v>
      </c>
      <c r="T37" s="193" t="s">
        <v>328</v>
      </c>
      <c r="U37" s="156">
        <v>0</v>
      </c>
      <c r="V37" s="156">
        <f t="shared" si="13"/>
        <v>0</v>
      </c>
      <c r="W37" s="156"/>
      <c r="X37" s="156" t="s">
        <v>373</v>
      </c>
      <c r="Y37" s="145"/>
      <c r="Z37" s="145"/>
      <c r="AA37" s="145"/>
      <c r="AB37" s="145"/>
      <c r="AC37" s="145"/>
      <c r="AD37" s="145"/>
      <c r="AE37" s="145"/>
      <c r="AF37" s="145"/>
      <c r="AG37" s="145" t="s">
        <v>5260</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26</v>
      </c>
      <c r="B38" s="188" t="s">
        <v>6534</v>
      </c>
      <c r="C38" s="198" t="s">
        <v>6535</v>
      </c>
      <c r="D38" s="189" t="s">
        <v>3852</v>
      </c>
      <c r="E38" s="190">
        <v>2</v>
      </c>
      <c r="F38" s="191"/>
      <c r="G38" s="192">
        <f t="shared" si="7"/>
        <v>0</v>
      </c>
      <c r="H38" s="191"/>
      <c r="I38" s="192">
        <f t="shared" si="8"/>
        <v>0</v>
      </c>
      <c r="J38" s="191"/>
      <c r="K38" s="192">
        <f t="shared" si="9"/>
        <v>0</v>
      </c>
      <c r="L38" s="192">
        <v>15</v>
      </c>
      <c r="M38" s="192">
        <f t="shared" si="10"/>
        <v>0</v>
      </c>
      <c r="N38" s="190">
        <v>0</v>
      </c>
      <c r="O38" s="190">
        <f t="shared" si="11"/>
        <v>0</v>
      </c>
      <c r="P38" s="190">
        <v>0</v>
      </c>
      <c r="Q38" s="190">
        <f t="shared" si="12"/>
        <v>0</v>
      </c>
      <c r="R38" s="192"/>
      <c r="S38" s="192" t="s">
        <v>760</v>
      </c>
      <c r="T38" s="193" t="s">
        <v>328</v>
      </c>
      <c r="U38" s="156">
        <v>0</v>
      </c>
      <c r="V38" s="156">
        <f t="shared" si="13"/>
        <v>0</v>
      </c>
      <c r="W38" s="156"/>
      <c r="X38" s="156" t="s">
        <v>373</v>
      </c>
      <c r="Y38" s="145"/>
      <c r="Z38" s="145"/>
      <c r="AA38" s="145"/>
      <c r="AB38" s="145"/>
      <c r="AC38" s="145"/>
      <c r="AD38" s="145"/>
      <c r="AE38" s="145"/>
      <c r="AF38" s="145"/>
      <c r="AG38" s="145" t="s">
        <v>5260</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79"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87">
        <v>27</v>
      </c>
      <c r="B40" s="188" t="s">
        <v>6536</v>
      </c>
      <c r="C40" s="198" t="s">
        <v>6537</v>
      </c>
      <c r="D40" s="189" t="s">
        <v>758</v>
      </c>
      <c r="E40" s="190">
        <v>30</v>
      </c>
      <c r="F40" s="191"/>
      <c r="G40" s="192">
        <f>ROUND(E40*F40,2)</f>
        <v>0</v>
      </c>
      <c r="H40" s="191"/>
      <c r="I40" s="192">
        <f>ROUND(E40*H40,2)</f>
        <v>0</v>
      </c>
      <c r="J40" s="191"/>
      <c r="K40" s="192">
        <f>ROUND(E40*J40,2)</f>
        <v>0</v>
      </c>
      <c r="L40" s="192">
        <v>15</v>
      </c>
      <c r="M40" s="192">
        <f>G40*(1+L40/100)</f>
        <v>0</v>
      </c>
      <c r="N40" s="190">
        <v>0</v>
      </c>
      <c r="O40" s="190">
        <f>ROUND(E40*N40,2)</f>
        <v>0</v>
      </c>
      <c r="P40" s="190">
        <v>0</v>
      </c>
      <c r="Q40" s="190">
        <f>ROUND(E40*P40,2)</f>
        <v>0</v>
      </c>
      <c r="R40" s="192"/>
      <c r="S40" s="192" t="s">
        <v>760</v>
      </c>
      <c r="T40" s="193" t="s">
        <v>328</v>
      </c>
      <c r="U40" s="156">
        <v>0</v>
      </c>
      <c r="V40" s="156">
        <f>ROUND(E40*U40,2)</f>
        <v>0</v>
      </c>
      <c r="W40" s="156"/>
      <c r="X40" s="156" t="s">
        <v>373</v>
      </c>
      <c r="Y40" s="145"/>
      <c r="Z40" s="145"/>
      <c r="AA40" s="145"/>
      <c r="AB40" s="145"/>
      <c r="AC40" s="145"/>
      <c r="AD40" s="145"/>
      <c r="AE40" s="145"/>
      <c r="AF40" s="145"/>
      <c r="AG40" s="145" t="s">
        <v>5260</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28</v>
      </c>
      <c r="B41" s="188" t="s">
        <v>6538</v>
      </c>
      <c r="C41" s="198" t="s">
        <v>6539</v>
      </c>
      <c r="D41" s="189" t="s">
        <v>3852</v>
      </c>
      <c r="E41" s="190">
        <v>2</v>
      </c>
      <c r="F41" s="191"/>
      <c r="G41" s="192">
        <f>ROUND(E41*F41,2)</f>
        <v>0</v>
      </c>
      <c r="H41" s="191"/>
      <c r="I41" s="192">
        <f>ROUND(E41*H41,2)</f>
        <v>0</v>
      </c>
      <c r="J41" s="191"/>
      <c r="K41" s="192">
        <f>ROUND(E41*J41,2)</f>
        <v>0</v>
      </c>
      <c r="L41" s="192">
        <v>15</v>
      </c>
      <c r="M41" s="192">
        <f>G41*(1+L41/100)</f>
        <v>0</v>
      </c>
      <c r="N41" s="190">
        <v>0</v>
      </c>
      <c r="O41" s="190">
        <f>ROUND(E41*N41,2)</f>
        <v>0</v>
      </c>
      <c r="P41" s="190">
        <v>0</v>
      </c>
      <c r="Q41" s="190">
        <f>ROUND(E41*P41,2)</f>
        <v>0</v>
      </c>
      <c r="R41" s="192"/>
      <c r="S41" s="192" t="s">
        <v>760</v>
      </c>
      <c r="T41" s="193" t="s">
        <v>328</v>
      </c>
      <c r="U41" s="156">
        <v>0</v>
      </c>
      <c r="V41" s="156">
        <f>ROUND(E41*U41,2)</f>
        <v>0</v>
      </c>
      <c r="W41" s="156"/>
      <c r="X41" s="156" t="s">
        <v>373</v>
      </c>
      <c r="Y41" s="145"/>
      <c r="Z41" s="145"/>
      <c r="AA41" s="145"/>
      <c r="AB41" s="145"/>
      <c r="AC41" s="145"/>
      <c r="AD41" s="145"/>
      <c r="AE41" s="145"/>
      <c r="AF41" s="145"/>
      <c r="AG41" s="145" t="s">
        <v>5260</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79"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87">
        <v>29</v>
      </c>
      <c r="B43" s="188" t="s">
        <v>6540</v>
      </c>
      <c r="C43" s="198" t="s">
        <v>6541</v>
      </c>
      <c r="D43" s="189" t="s">
        <v>3852</v>
      </c>
      <c r="E43" s="190">
        <v>2</v>
      </c>
      <c r="F43" s="191"/>
      <c r="G43" s="192">
        <f>ROUND(E43*F43,2)</f>
        <v>0</v>
      </c>
      <c r="H43" s="191"/>
      <c r="I43" s="192">
        <f>ROUND(E43*H43,2)</f>
        <v>0</v>
      </c>
      <c r="J43" s="191"/>
      <c r="K43" s="192">
        <f>ROUND(E43*J43,2)</f>
        <v>0</v>
      </c>
      <c r="L43" s="192">
        <v>15</v>
      </c>
      <c r="M43" s="192">
        <f>G43*(1+L43/100)</f>
        <v>0</v>
      </c>
      <c r="N43" s="190">
        <v>0</v>
      </c>
      <c r="O43" s="190">
        <f>ROUND(E43*N43,2)</f>
        <v>0</v>
      </c>
      <c r="P43" s="190">
        <v>0</v>
      </c>
      <c r="Q43" s="190">
        <f>ROUND(E43*P43,2)</f>
        <v>0</v>
      </c>
      <c r="R43" s="192"/>
      <c r="S43" s="192" t="s">
        <v>760</v>
      </c>
      <c r="T43" s="193" t="s">
        <v>328</v>
      </c>
      <c r="U43" s="156">
        <v>0</v>
      </c>
      <c r="V43" s="156">
        <f>ROUND(E43*U43,2)</f>
        <v>0</v>
      </c>
      <c r="W43" s="156"/>
      <c r="X43" s="156" t="s">
        <v>373</v>
      </c>
      <c r="Y43" s="145"/>
      <c r="Z43" s="145"/>
      <c r="AA43" s="145"/>
      <c r="AB43" s="145"/>
      <c r="AC43" s="145"/>
      <c r="AD43" s="145"/>
      <c r="AE43" s="145"/>
      <c r="AF43" s="145"/>
      <c r="AG43" s="145" t="s">
        <v>5260</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30</v>
      </c>
      <c r="B44" s="188" t="s">
        <v>6542</v>
      </c>
      <c r="C44" s="198" t="s">
        <v>6543</v>
      </c>
      <c r="D44" s="189" t="s">
        <v>3852</v>
      </c>
      <c r="E44" s="190">
        <v>2</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760</v>
      </c>
      <c r="T44" s="193" t="s">
        <v>328</v>
      </c>
      <c r="U44" s="156">
        <v>0</v>
      </c>
      <c r="V44" s="156">
        <f>ROUND(E44*U44,2)</f>
        <v>0</v>
      </c>
      <c r="W44" s="156"/>
      <c r="X44" s="156" t="s">
        <v>373</v>
      </c>
      <c r="Y44" s="145"/>
      <c r="Z44" s="145"/>
      <c r="AA44" s="145"/>
      <c r="AB44" s="145"/>
      <c r="AC44" s="145"/>
      <c r="AD44" s="145"/>
      <c r="AE44" s="145"/>
      <c r="AF44" s="145"/>
      <c r="AG44" s="145" t="s">
        <v>5260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31</v>
      </c>
      <c r="B45" s="188" t="s">
        <v>6544</v>
      </c>
      <c r="C45" s="198" t="s">
        <v>6545</v>
      </c>
      <c r="D45" s="189" t="s">
        <v>758</v>
      </c>
      <c r="E45" s="190">
        <v>1</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760</v>
      </c>
      <c r="T45" s="193" t="s">
        <v>328</v>
      </c>
      <c r="U45" s="156">
        <v>0</v>
      </c>
      <c r="V45" s="156">
        <f>ROUND(E45*U45,2)</f>
        <v>0</v>
      </c>
      <c r="W45" s="156"/>
      <c r="X45" s="156" t="s">
        <v>373</v>
      </c>
      <c r="Y45" s="145"/>
      <c r="Z45" s="145"/>
      <c r="AA45" s="145"/>
      <c r="AB45" s="145"/>
      <c r="AC45" s="145"/>
      <c r="AD45" s="145"/>
      <c r="AE45" s="145"/>
      <c r="AF45" s="145"/>
      <c r="AG45" s="145" t="s">
        <v>5260</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32</v>
      </c>
      <c r="B46" s="188" t="s">
        <v>6546</v>
      </c>
      <c r="C46" s="198" t="s">
        <v>6547</v>
      </c>
      <c r="D46" s="189" t="s">
        <v>3852</v>
      </c>
      <c r="E46" s="190">
        <v>10</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760</v>
      </c>
      <c r="T46" s="193" t="s">
        <v>328</v>
      </c>
      <c r="U46" s="156">
        <v>0</v>
      </c>
      <c r="V46" s="156">
        <f>ROUND(E46*U46,2)</f>
        <v>0</v>
      </c>
      <c r="W46" s="156"/>
      <c r="X46" s="156" t="s">
        <v>373</v>
      </c>
      <c r="Y46" s="145"/>
      <c r="Z46" s="145"/>
      <c r="AA46" s="145"/>
      <c r="AB46" s="145"/>
      <c r="AC46" s="145"/>
      <c r="AD46" s="145"/>
      <c r="AE46" s="145"/>
      <c r="AF46" s="145"/>
      <c r="AG46" s="145" t="s">
        <v>5260</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33</v>
      </c>
      <c r="B47" s="188" t="s">
        <v>6548</v>
      </c>
      <c r="C47" s="198" t="s">
        <v>6549</v>
      </c>
      <c r="D47" s="189" t="s">
        <v>3852</v>
      </c>
      <c r="E47" s="190">
        <v>2</v>
      </c>
      <c r="F47" s="191"/>
      <c r="G47" s="192">
        <f>ROUND(E47*F47,2)</f>
        <v>0</v>
      </c>
      <c r="H47" s="191"/>
      <c r="I47" s="192">
        <f>ROUND(E47*H47,2)</f>
        <v>0</v>
      </c>
      <c r="J47" s="191"/>
      <c r="K47" s="192">
        <f>ROUND(E47*J47,2)</f>
        <v>0</v>
      </c>
      <c r="L47" s="192">
        <v>15</v>
      </c>
      <c r="M47" s="192">
        <f>G47*(1+L47/100)</f>
        <v>0</v>
      </c>
      <c r="N47" s="190">
        <v>0</v>
      </c>
      <c r="O47" s="190">
        <f>ROUND(E47*N47,2)</f>
        <v>0</v>
      </c>
      <c r="P47" s="190">
        <v>0</v>
      </c>
      <c r="Q47" s="190">
        <f>ROUND(E47*P47,2)</f>
        <v>0</v>
      </c>
      <c r="R47" s="192"/>
      <c r="S47" s="192" t="s">
        <v>760</v>
      </c>
      <c r="T47" s="193" t="s">
        <v>328</v>
      </c>
      <c r="U47" s="156">
        <v>0</v>
      </c>
      <c r="V47" s="156">
        <f>ROUND(E47*U47,2)</f>
        <v>0</v>
      </c>
      <c r="W47" s="156"/>
      <c r="X47" s="156" t="s">
        <v>373</v>
      </c>
      <c r="Y47" s="145"/>
      <c r="Z47" s="145"/>
      <c r="AA47" s="145"/>
      <c r="AB47" s="145"/>
      <c r="AC47" s="145"/>
      <c r="AD47" s="145"/>
      <c r="AE47" s="145"/>
      <c r="AF47" s="145"/>
      <c r="AG47" s="145" t="s">
        <v>5260</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79"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87">
        <v>34</v>
      </c>
      <c r="B49" s="188" t="s">
        <v>6550</v>
      </c>
      <c r="C49" s="198" t="s">
        <v>6551</v>
      </c>
      <c r="D49" s="189" t="s">
        <v>3852</v>
      </c>
      <c r="E49" s="190">
        <v>1</v>
      </c>
      <c r="F49" s="191"/>
      <c r="G49" s="192">
        <f>ROUND(E49*F49,2)</f>
        <v>0</v>
      </c>
      <c r="H49" s="191"/>
      <c r="I49" s="192">
        <f>ROUND(E49*H49,2)</f>
        <v>0</v>
      </c>
      <c r="J49" s="191"/>
      <c r="K49" s="192">
        <f>ROUND(E49*J49,2)</f>
        <v>0</v>
      </c>
      <c r="L49" s="192">
        <v>15</v>
      </c>
      <c r="M49" s="192">
        <f>G49*(1+L49/100)</f>
        <v>0</v>
      </c>
      <c r="N49" s="190">
        <v>0</v>
      </c>
      <c r="O49" s="190">
        <f>ROUND(E49*N49,2)</f>
        <v>0</v>
      </c>
      <c r="P49" s="190">
        <v>0</v>
      </c>
      <c r="Q49" s="190">
        <f>ROUND(E49*P49,2)</f>
        <v>0</v>
      </c>
      <c r="R49" s="192"/>
      <c r="S49" s="192" t="s">
        <v>760</v>
      </c>
      <c r="T49" s="193" t="s">
        <v>328</v>
      </c>
      <c r="U49" s="156">
        <v>0</v>
      </c>
      <c r="V49" s="156">
        <f>ROUND(E49*U49,2)</f>
        <v>0</v>
      </c>
      <c r="W49" s="156"/>
      <c r="X49" s="156" t="s">
        <v>373</v>
      </c>
      <c r="Y49" s="145"/>
      <c r="Z49" s="145"/>
      <c r="AA49" s="145"/>
      <c r="AB49" s="145"/>
      <c r="AC49" s="145"/>
      <c r="AD49" s="145"/>
      <c r="AE49" s="145"/>
      <c r="AF49" s="145"/>
      <c r="AG49" s="145" t="s">
        <v>5260</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79"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87">
        <v>35</v>
      </c>
      <c r="B51" s="188" t="s">
        <v>6552</v>
      </c>
      <c r="C51" s="198" t="s">
        <v>6553</v>
      </c>
      <c r="D51" s="189" t="s">
        <v>3852</v>
      </c>
      <c r="E51" s="190">
        <v>2</v>
      </c>
      <c r="F51" s="191"/>
      <c r="G51" s="192">
        <f>ROUND(E51*F51,2)</f>
        <v>0</v>
      </c>
      <c r="H51" s="191"/>
      <c r="I51" s="192">
        <f>ROUND(E51*H51,2)</f>
        <v>0</v>
      </c>
      <c r="J51" s="191"/>
      <c r="K51" s="192">
        <f>ROUND(E51*J51,2)</f>
        <v>0</v>
      </c>
      <c r="L51" s="192">
        <v>15</v>
      </c>
      <c r="M51" s="192">
        <f>G51*(1+L51/100)</f>
        <v>0</v>
      </c>
      <c r="N51" s="190">
        <v>0</v>
      </c>
      <c r="O51" s="190">
        <f>ROUND(E51*N51,2)</f>
        <v>0</v>
      </c>
      <c r="P51" s="190">
        <v>0</v>
      </c>
      <c r="Q51" s="190">
        <f>ROUND(E51*P51,2)</f>
        <v>0</v>
      </c>
      <c r="R51" s="192"/>
      <c r="S51" s="192" t="s">
        <v>760</v>
      </c>
      <c r="T51" s="193" t="s">
        <v>328</v>
      </c>
      <c r="U51" s="156">
        <v>0</v>
      </c>
      <c r="V51" s="156">
        <f>ROUND(E51*U51,2)</f>
        <v>0</v>
      </c>
      <c r="W51" s="156"/>
      <c r="X51" s="156" t="s">
        <v>373</v>
      </c>
      <c r="Y51" s="145"/>
      <c r="Z51" s="145"/>
      <c r="AA51" s="145"/>
      <c r="AB51" s="145"/>
      <c r="AC51" s="145"/>
      <c r="AD51" s="145"/>
      <c r="AE51" s="145"/>
      <c r="AF51" s="145"/>
      <c r="AG51" s="145" t="s">
        <v>5260</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36</v>
      </c>
      <c r="B52" s="188" t="s">
        <v>6554</v>
      </c>
      <c r="C52" s="198" t="s">
        <v>6555</v>
      </c>
      <c r="D52" s="189" t="s">
        <v>4426</v>
      </c>
      <c r="E52" s="190">
        <v>10</v>
      </c>
      <c r="F52" s="191"/>
      <c r="G52" s="192">
        <f>ROUND(E52*F52,2)</f>
        <v>0</v>
      </c>
      <c r="H52" s="191"/>
      <c r="I52" s="192">
        <f>ROUND(E52*H52,2)</f>
        <v>0</v>
      </c>
      <c r="J52" s="191"/>
      <c r="K52" s="192">
        <f>ROUND(E52*J52,2)</f>
        <v>0</v>
      </c>
      <c r="L52" s="192">
        <v>15</v>
      </c>
      <c r="M52" s="192">
        <f>G52*(1+L52/100)</f>
        <v>0</v>
      </c>
      <c r="N52" s="190">
        <v>0</v>
      </c>
      <c r="O52" s="190">
        <f>ROUND(E52*N52,2)</f>
        <v>0</v>
      </c>
      <c r="P52" s="190">
        <v>0</v>
      </c>
      <c r="Q52" s="190">
        <f>ROUND(E52*P52,2)</f>
        <v>0</v>
      </c>
      <c r="R52" s="192"/>
      <c r="S52" s="192" t="s">
        <v>760</v>
      </c>
      <c r="T52" s="193" t="s">
        <v>328</v>
      </c>
      <c r="U52" s="156">
        <v>0</v>
      </c>
      <c r="V52" s="156">
        <f>ROUND(E52*U52,2)</f>
        <v>0</v>
      </c>
      <c r="W52" s="156"/>
      <c r="X52" s="156" t="s">
        <v>373</v>
      </c>
      <c r="Y52" s="145"/>
      <c r="Z52" s="145"/>
      <c r="AA52" s="145"/>
      <c r="AB52" s="145"/>
      <c r="AC52" s="145"/>
      <c r="AD52" s="145"/>
      <c r="AE52" s="145"/>
      <c r="AF52" s="145"/>
      <c r="AG52" s="145" t="s">
        <v>5260</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79"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87">
        <v>37</v>
      </c>
      <c r="B54" s="188" t="s">
        <v>6556</v>
      </c>
      <c r="C54" s="198" t="s">
        <v>6557</v>
      </c>
      <c r="D54" s="189" t="s">
        <v>3852</v>
      </c>
      <c r="E54" s="190">
        <v>1</v>
      </c>
      <c r="F54" s="191"/>
      <c r="G54" s="192">
        <f>ROUND(E54*F54,2)</f>
        <v>0</v>
      </c>
      <c r="H54" s="191"/>
      <c r="I54" s="192">
        <f>ROUND(E54*H54,2)</f>
        <v>0</v>
      </c>
      <c r="J54" s="191"/>
      <c r="K54" s="192">
        <f>ROUND(E54*J54,2)</f>
        <v>0</v>
      </c>
      <c r="L54" s="192">
        <v>15</v>
      </c>
      <c r="M54" s="192">
        <f>G54*(1+L54/100)</f>
        <v>0</v>
      </c>
      <c r="N54" s="190">
        <v>0</v>
      </c>
      <c r="O54" s="190">
        <f>ROUND(E54*N54,2)</f>
        <v>0</v>
      </c>
      <c r="P54" s="190">
        <v>0</v>
      </c>
      <c r="Q54" s="190">
        <f>ROUND(E54*P54,2)</f>
        <v>0</v>
      </c>
      <c r="R54" s="192"/>
      <c r="S54" s="192" t="s">
        <v>760</v>
      </c>
      <c r="T54" s="193" t="s">
        <v>328</v>
      </c>
      <c r="U54" s="156">
        <v>0</v>
      </c>
      <c r="V54" s="156">
        <f>ROUND(E54*U54,2)</f>
        <v>0</v>
      </c>
      <c r="W54" s="156"/>
      <c r="X54" s="156" t="s">
        <v>373</v>
      </c>
      <c r="Y54" s="145"/>
      <c r="Z54" s="145"/>
      <c r="AA54" s="145"/>
      <c r="AB54" s="145"/>
      <c r="AC54" s="145"/>
      <c r="AD54" s="145"/>
      <c r="AE54" s="145"/>
      <c r="AF54" s="145"/>
      <c r="AG54" s="145" t="s">
        <v>4427</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6558</v>
      </c>
      <c r="C55" s="180" t="s">
        <v>6559</v>
      </c>
      <c r="D55" s="173" t="s">
        <v>3852</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760</v>
      </c>
      <c r="T55" s="177" t="s">
        <v>328</v>
      </c>
      <c r="U55" s="156">
        <v>0</v>
      </c>
      <c r="V55" s="156">
        <f>ROUND(E55*U55,2)</f>
        <v>0</v>
      </c>
      <c r="W55" s="156"/>
      <c r="X55" s="156" t="s">
        <v>373</v>
      </c>
      <c r="Y55" s="145"/>
      <c r="Z55" s="145"/>
      <c r="AA55" s="145"/>
      <c r="AB55" s="145"/>
      <c r="AC55" s="145"/>
      <c r="AD55" s="145"/>
      <c r="AE55" s="145"/>
      <c r="AF55" s="145"/>
      <c r="AG55" s="145" t="s">
        <v>4427</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82"/>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83"/>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365</v>
      </c>
    </row>
    <row r="58" spans="1:60" x14ac:dyDescent="0.25">
      <c r="C58" s="184"/>
      <c r="D58" s="10"/>
      <c r="AG58" t="s">
        <v>367</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vvm0MRBMp+kVZpL11+hrWJTRSrZIKZNkrGHJnLiGy8+J6uFFR27HXftbuJDv/90jNh3R3OHtvGX5j3Lo3xn9g==" saltValue="MBtMIjslnk+6fp8Az32hu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C0BE-5BCB-4840-860D-5ECD2247DA4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79"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87">
        <v>1</v>
      </c>
      <c r="B9" s="188" t="s">
        <v>6560</v>
      </c>
      <c r="C9" s="198" t="s">
        <v>6561</v>
      </c>
      <c r="D9" s="189" t="s">
        <v>758</v>
      </c>
      <c r="E9" s="190">
        <v>2200</v>
      </c>
      <c r="F9" s="191"/>
      <c r="G9" s="192">
        <f t="shared" ref="G9:G22" si="0">ROUND(E9*F9,2)</f>
        <v>0</v>
      </c>
      <c r="H9" s="191"/>
      <c r="I9" s="192">
        <f t="shared" ref="I9:I22" si="1">ROUND(E9*H9,2)</f>
        <v>0</v>
      </c>
      <c r="J9" s="191"/>
      <c r="K9" s="192">
        <f t="shared" ref="K9:K22" si="2">ROUND(E9*J9,2)</f>
        <v>0</v>
      </c>
      <c r="L9" s="192">
        <v>15</v>
      </c>
      <c r="M9" s="192">
        <f t="shared" ref="M9:M22" si="3">G9*(1+L9/100)</f>
        <v>0</v>
      </c>
      <c r="N9" s="190">
        <v>9.8999999999999999E-4</v>
      </c>
      <c r="O9" s="190">
        <f t="shared" ref="O9:O22" si="4">ROUND(E9*N9,2)</f>
        <v>2.1800000000000002</v>
      </c>
      <c r="P9" s="190">
        <v>0</v>
      </c>
      <c r="Q9" s="190">
        <f t="shared" ref="Q9:Q22" si="5">ROUND(E9*P9,2)</f>
        <v>0</v>
      </c>
      <c r="R9" s="192" t="s">
        <v>269</v>
      </c>
      <c r="S9" s="192" t="s">
        <v>327</v>
      </c>
      <c r="T9" s="193" t="s">
        <v>327</v>
      </c>
      <c r="U9" s="156">
        <v>0.13</v>
      </c>
      <c r="V9" s="156">
        <f t="shared" ref="V9:V22" si="6">ROUND(E9*U9,2)</f>
        <v>286</v>
      </c>
      <c r="W9" s="156"/>
      <c r="X9" s="156" t="s">
        <v>373</v>
      </c>
      <c r="Y9" s="145"/>
      <c r="Z9" s="145"/>
      <c r="AA9" s="145"/>
      <c r="AB9" s="145"/>
      <c r="AC9" s="145"/>
      <c r="AD9" s="145"/>
      <c r="AE9" s="145"/>
      <c r="AF9" s="145"/>
      <c r="AG9" s="145" t="s">
        <v>5260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87">
        <v>2</v>
      </c>
      <c r="B10" s="188" t="s">
        <v>6562</v>
      </c>
      <c r="C10" s="198" t="s">
        <v>6563</v>
      </c>
      <c r="D10" s="189" t="s">
        <v>758</v>
      </c>
      <c r="E10" s="190">
        <v>370</v>
      </c>
      <c r="F10" s="191"/>
      <c r="G10" s="192">
        <f t="shared" si="0"/>
        <v>0</v>
      </c>
      <c r="H10" s="191"/>
      <c r="I10" s="192">
        <f t="shared" si="1"/>
        <v>0</v>
      </c>
      <c r="J10" s="191"/>
      <c r="K10" s="192">
        <f t="shared" si="2"/>
        <v>0</v>
      </c>
      <c r="L10" s="192">
        <v>15</v>
      </c>
      <c r="M10" s="192">
        <f t="shared" si="3"/>
        <v>0</v>
      </c>
      <c r="N10" s="190">
        <v>1.0499999999999999E-3</v>
      </c>
      <c r="O10" s="190">
        <f t="shared" si="4"/>
        <v>0.39</v>
      </c>
      <c r="P10" s="190">
        <v>0</v>
      </c>
      <c r="Q10" s="190">
        <f t="shared" si="5"/>
        <v>0</v>
      </c>
      <c r="R10" s="192" t="s">
        <v>269</v>
      </c>
      <c r="S10" s="192" t="s">
        <v>327</v>
      </c>
      <c r="T10" s="193" t="s">
        <v>327</v>
      </c>
      <c r="U10" s="156">
        <v>0.17917</v>
      </c>
      <c r="V10" s="156">
        <f t="shared" si="6"/>
        <v>66.290000000000006</v>
      </c>
      <c r="W10" s="156"/>
      <c r="X10" s="156" t="s">
        <v>373</v>
      </c>
      <c r="Y10" s="145"/>
      <c r="Z10" s="145"/>
      <c r="AA10" s="145"/>
      <c r="AB10" s="145"/>
      <c r="AC10" s="145"/>
      <c r="AD10" s="145"/>
      <c r="AE10" s="145"/>
      <c r="AF10" s="145"/>
      <c r="AG10" s="145" t="s">
        <v>5260</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5709</v>
      </c>
      <c r="C11" s="198" t="s">
        <v>6564</v>
      </c>
      <c r="D11" s="189" t="s">
        <v>1630</v>
      </c>
      <c r="E11" s="190">
        <v>1</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507</v>
      </c>
      <c r="Y11" s="145"/>
      <c r="Z11" s="145"/>
      <c r="AA11" s="145"/>
      <c r="AB11" s="145"/>
      <c r="AC11" s="145"/>
      <c r="AD11" s="145"/>
      <c r="AE11" s="145"/>
      <c r="AF11" s="145"/>
      <c r="AG11" s="145" t="s">
        <v>508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6565</v>
      </c>
      <c r="C12" s="198" t="s">
        <v>6566</v>
      </c>
      <c r="D12" s="189" t="s">
        <v>701</v>
      </c>
      <c r="E12" s="190">
        <v>20</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t="s">
        <v>269</v>
      </c>
      <c r="S12" s="192" t="s">
        <v>327</v>
      </c>
      <c r="T12" s="193" t="s">
        <v>327</v>
      </c>
      <c r="U12" s="156">
        <v>0.2</v>
      </c>
      <c r="V12" s="156">
        <f t="shared" si="6"/>
        <v>4</v>
      </c>
      <c r="W12" s="156"/>
      <c r="X12" s="156" t="s">
        <v>373</v>
      </c>
      <c r="Y12" s="145"/>
      <c r="Z12" s="145"/>
      <c r="AA12" s="145"/>
      <c r="AB12" s="145"/>
      <c r="AC12" s="145"/>
      <c r="AD12" s="145"/>
      <c r="AE12" s="145"/>
      <c r="AF12" s="145"/>
      <c r="AG12" s="145" t="s">
        <v>5260</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6567</v>
      </c>
      <c r="C13" s="198" t="s">
        <v>6568</v>
      </c>
      <c r="D13" s="189" t="s">
        <v>701</v>
      </c>
      <c r="E13" s="190">
        <v>20</v>
      </c>
      <c r="F13" s="191"/>
      <c r="G13" s="192">
        <f t="shared" si="0"/>
        <v>0</v>
      </c>
      <c r="H13" s="191"/>
      <c r="I13" s="192">
        <f t="shared" si="1"/>
        <v>0</v>
      </c>
      <c r="J13" s="191"/>
      <c r="K13" s="192">
        <f t="shared" si="2"/>
        <v>0</v>
      </c>
      <c r="L13" s="192">
        <v>15</v>
      </c>
      <c r="M13" s="192">
        <f t="shared" si="3"/>
        <v>0</v>
      </c>
      <c r="N13" s="190">
        <v>2.7999999999999998E-4</v>
      </c>
      <c r="O13" s="190">
        <f t="shared" si="4"/>
        <v>0.01</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508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6569</v>
      </c>
      <c r="C14" s="198" t="s">
        <v>6570</v>
      </c>
      <c r="D14" s="189" t="s">
        <v>701</v>
      </c>
      <c r="E14" s="190">
        <v>30</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t="s">
        <v>269</v>
      </c>
      <c r="S14" s="192" t="s">
        <v>327</v>
      </c>
      <c r="T14" s="193" t="s">
        <v>327</v>
      </c>
      <c r="U14" s="156">
        <v>0.11</v>
      </c>
      <c r="V14" s="156">
        <f t="shared" si="6"/>
        <v>3.3</v>
      </c>
      <c r="W14" s="156"/>
      <c r="X14" s="156" t="s">
        <v>373</v>
      </c>
      <c r="Y14" s="145"/>
      <c r="Z14" s="145"/>
      <c r="AA14" s="145"/>
      <c r="AB14" s="145"/>
      <c r="AC14" s="145"/>
      <c r="AD14" s="145"/>
      <c r="AE14" s="145"/>
      <c r="AF14" s="145"/>
      <c r="AG14" s="145" t="s">
        <v>5260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6571</v>
      </c>
      <c r="C15" s="198" t="s">
        <v>6572</v>
      </c>
      <c r="D15" s="189" t="s">
        <v>701</v>
      </c>
      <c r="E15" s="190">
        <v>20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508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6573</v>
      </c>
      <c r="C16" s="198" t="s">
        <v>6574</v>
      </c>
      <c r="D16" s="189" t="s">
        <v>701</v>
      </c>
      <c r="E16" s="190">
        <v>2</v>
      </c>
      <c r="F16" s="191"/>
      <c r="G16" s="192">
        <f t="shared" si="0"/>
        <v>0</v>
      </c>
      <c r="H16" s="191"/>
      <c r="I16" s="192">
        <f t="shared" si="1"/>
        <v>0</v>
      </c>
      <c r="J16" s="191"/>
      <c r="K16" s="192">
        <f t="shared" si="2"/>
        <v>0</v>
      </c>
      <c r="L16" s="192">
        <v>15</v>
      </c>
      <c r="M16" s="192">
        <f t="shared" si="3"/>
        <v>0</v>
      </c>
      <c r="N16" s="190">
        <v>2.0000000000000001E-4</v>
      </c>
      <c r="O16" s="190">
        <f t="shared" si="4"/>
        <v>0</v>
      </c>
      <c r="P16" s="190">
        <v>0</v>
      </c>
      <c r="Q16" s="190">
        <f t="shared" si="5"/>
        <v>0</v>
      </c>
      <c r="R16" s="192"/>
      <c r="S16" s="192" t="s">
        <v>760</v>
      </c>
      <c r="T16" s="193" t="s">
        <v>1437</v>
      </c>
      <c r="U16" s="156">
        <v>0.24399999999999999</v>
      </c>
      <c r="V16" s="156">
        <f t="shared" si="6"/>
        <v>0.49</v>
      </c>
      <c r="W16" s="156"/>
      <c r="X16" s="156" t="s">
        <v>373</v>
      </c>
      <c r="Y16" s="145"/>
      <c r="Z16" s="145"/>
      <c r="AA16" s="145"/>
      <c r="AB16" s="145"/>
      <c r="AC16" s="145"/>
      <c r="AD16" s="145"/>
      <c r="AE16" s="145"/>
      <c r="AF16" s="145"/>
      <c r="AG16" s="145" t="s">
        <v>5260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6575</v>
      </c>
      <c r="C17" s="198" t="s">
        <v>6576</v>
      </c>
      <c r="D17" s="189" t="s">
        <v>701</v>
      </c>
      <c r="E17" s="190">
        <v>300</v>
      </c>
      <c r="F17" s="191"/>
      <c r="G17" s="192">
        <f t="shared" si="0"/>
        <v>0</v>
      </c>
      <c r="H17" s="191"/>
      <c r="I17" s="192">
        <f t="shared" si="1"/>
        <v>0</v>
      </c>
      <c r="J17" s="191"/>
      <c r="K17" s="192">
        <f t="shared" si="2"/>
        <v>0</v>
      </c>
      <c r="L17" s="192">
        <v>15</v>
      </c>
      <c r="M17" s="192">
        <f t="shared" si="3"/>
        <v>0</v>
      </c>
      <c r="N17" s="190">
        <v>2.2000000000000001E-4</v>
      </c>
      <c r="O17" s="190">
        <f t="shared" si="4"/>
        <v>7.0000000000000007E-2</v>
      </c>
      <c r="P17" s="190">
        <v>0</v>
      </c>
      <c r="Q17" s="190">
        <f t="shared" si="5"/>
        <v>0</v>
      </c>
      <c r="R17" s="192"/>
      <c r="S17" s="192" t="s">
        <v>760</v>
      </c>
      <c r="T17" s="193" t="s">
        <v>1437</v>
      </c>
      <c r="U17" s="156">
        <v>0.35216999999999998</v>
      </c>
      <c r="V17" s="156">
        <f t="shared" si="6"/>
        <v>105.65</v>
      </c>
      <c r="W17" s="156"/>
      <c r="X17" s="156" t="s">
        <v>373</v>
      </c>
      <c r="Y17" s="145"/>
      <c r="Z17" s="145"/>
      <c r="AA17" s="145"/>
      <c r="AB17" s="145"/>
      <c r="AC17" s="145"/>
      <c r="AD17" s="145"/>
      <c r="AE17" s="145"/>
      <c r="AF17" s="145"/>
      <c r="AG17" s="145" t="s">
        <v>5260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6577</v>
      </c>
      <c r="C18" s="198" t="s">
        <v>6578</v>
      </c>
      <c r="D18" s="189" t="s">
        <v>701</v>
      </c>
      <c r="E18" s="190">
        <v>850</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508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6579</v>
      </c>
      <c r="C19" s="198" t="s">
        <v>6580</v>
      </c>
      <c r="D19" s="189" t="s">
        <v>701</v>
      </c>
      <c r="E19" s="190">
        <v>450</v>
      </c>
      <c r="F19" s="191"/>
      <c r="G19" s="192">
        <f t="shared" si="0"/>
        <v>0</v>
      </c>
      <c r="H19" s="191"/>
      <c r="I19" s="192">
        <f t="shared" si="1"/>
        <v>0</v>
      </c>
      <c r="J19" s="191"/>
      <c r="K19" s="192">
        <f t="shared" si="2"/>
        <v>0</v>
      </c>
      <c r="L19" s="192">
        <v>15</v>
      </c>
      <c r="M19" s="192">
        <f t="shared" si="3"/>
        <v>0</v>
      </c>
      <c r="N19" s="190">
        <v>2.1000000000000001E-4</v>
      </c>
      <c r="O19" s="190">
        <f t="shared" si="4"/>
        <v>0.09</v>
      </c>
      <c r="P19" s="190">
        <v>0</v>
      </c>
      <c r="Q19" s="190">
        <f t="shared" si="5"/>
        <v>0</v>
      </c>
      <c r="R19" s="192" t="s">
        <v>269</v>
      </c>
      <c r="S19" s="192" t="s">
        <v>327</v>
      </c>
      <c r="T19" s="193" t="s">
        <v>327</v>
      </c>
      <c r="U19" s="156">
        <v>0.35216999999999998</v>
      </c>
      <c r="V19" s="156">
        <f t="shared" si="6"/>
        <v>158.47999999999999</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6581</v>
      </c>
      <c r="C20" s="198" t="s">
        <v>6582</v>
      </c>
      <c r="D20" s="189" t="s">
        <v>701</v>
      </c>
      <c r="E20" s="190">
        <v>100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t="s">
        <v>269</v>
      </c>
      <c r="S20" s="192" t="s">
        <v>327</v>
      </c>
      <c r="T20" s="193" t="s">
        <v>327</v>
      </c>
      <c r="U20" s="156">
        <v>0.35216999999999998</v>
      </c>
      <c r="V20" s="156">
        <f t="shared" si="6"/>
        <v>35.22</v>
      </c>
      <c r="W20" s="156"/>
      <c r="X20" s="156" t="s">
        <v>373</v>
      </c>
      <c r="Y20" s="145"/>
      <c r="Z20" s="145"/>
      <c r="AA20" s="145"/>
      <c r="AB20" s="145"/>
      <c r="AC20" s="145"/>
      <c r="AD20" s="145"/>
      <c r="AE20" s="145"/>
      <c r="AF20" s="145"/>
      <c r="AG20" s="145" t="s">
        <v>5260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6583</v>
      </c>
      <c r="C21" s="198" t="s">
        <v>6584</v>
      </c>
      <c r="D21" s="189" t="s">
        <v>701</v>
      </c>
      <c r="E21" s="190">
        <v>12</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508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6585</v>
      </c>
      <c r="C22" s="198" t="s">
        <v>6586</v>
      </c>
      <c r="D22" s="189" t="s">
        <v>701</v>
      </c>
      <c r="E22" s="190">
        <v>16</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373</v>
      </c>
      <c r="Y22" s="145"/>
      <c r="Z22" s="145"/>
      <c r="AA22" s="145"/>
      <c r="AB22" s="145"/>
      <c r="AC22" s="145"/>
      <c r="AD22" s="145"/>
      <c r="AE22" s="145"/>
      <c r="AF22" s="145"/>
      <c r="AG22" s="145" t="s">
        <v>374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79"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87">
        <v>15</v>
      </c>
      <c r="B24" s="188" t="s">
        <v>6587</v>
      </c>
      <c r="C24" s="198" t="s">
        <v>6588</v>
      </c>
      <c r="D24" s="189" t="s">
        <v>4426</v>
      </c>
      <c r="E24" s="190">
        <v>20</v>
      </c>
      <c r="F24" s="191"/>
      <c r="G24" s="192">
        <f>ROUND(E24*F24,2)</f>
        <v>0</v>
      </c>
      <c r="H24" s="191"/>
      <c r="I24" s="192">
        <f>ROUND(E24*H24,2)</f>
        <v>0</v>
      </c>
      <c r="J24" s="191"/>
      <c r="K24" s="192">
        <f>ROUND(E24*J24,2)</f>
        <v>0</v>
      </c>
      <c r="L24" s="192">
        <v>15</v>
      </c>
      <c r="M24" s="192">
        <f>G24*(1+L24/100)</f>
        <v>0</v>
      </c>
      <c r="N24" s="190">
        <v>0</v>
      </c>
      <c r="O24" s="190">
        <f>ROUND(E24*N24,2)</f>
        <v>0</v>
      </c>
      <c r="P24" s="190">
        <v>0</v>
      </c>
      <c r="Q24" s="190">
        <f>ROUND(E24*P24,2)</f>
        <v>0</v>
      </c>
      <c r="R24" s="192"/>
      <c r="S24" s="192" t="s">
        <v>760</v>
      </c>
      <c r="T24" s="193" t="s">
        <v>328</v>
      </c>
      <c r="U24" s="156">
        <v>0</v>
      </c>
      <c r="V24" s="156">
        <f>ROUND(E24*U24,2)</f>
        <v>0</v>
      </c>
      <c r="W24" s="156"/>
      <c r="X24" s="156" t="s">
        <v>6589</v>
      </c>
      <c r="Y24" s="145"/>
      <c r="Z24" s="145"/>
      <c r="AA24" s="145"/>
      <c r="AB24" s="145"/>
      <c r="AC24" s="145"/>
      <c r="AD24" s="145"/>
      <c r="AE24" s="145"/>
      <c r="AF24" s="145"/>
      <c r="AG24" s="145" t="s">
        <v>6590</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16</v>
      </c>
      <c r="B25" s="188" t="s">
        <v>6591</v>
      </c>
      <c r="C25" s="198" t="s">
        <v>6592</v>
      </c>
      <c r="D25" s="189" t="s">
        <v>4426</v>
      </c>
      <c r="E25" s="190">
        <v>12</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6589</v>
      </c>
      <c r="Y25" s="145"/>
      <c r="Z25" s="145"/>
      <c r="AA25" s="145"/>
      <c r="AB25" s="145"/>
      <c r="AC25" s="145"/>
      <c r="AD25" s="145"/>
      <c r="AE25" s="145"/>
      <c r="AF25" s="145"/>
      <c r="AG25" s="145" t="s">
        <v>6590</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6593</v>
      </c>
      <c r="C26" s="198" t="s">
        <v>6594</v>
      </c>
      <c r="D26" s="189" t="s">
        <v>4426</v>
      </c>
      <c r="E26" s="190">
        <v>32</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6589</v>
      </c>
      <c r="Y26" s="145"/>
      <c r="Z26" s="145"/>
      <c r="AA26" s="145"/>
      <c r="AB26" s="145"/>
      <c r="AC26" s="145"/>
      <c r="AD26" s="145"/>
      <c r="AE26" s="145"/>
      <c r="AF26" s="145"/>
      <c r="AG26" s="145" t="s">
        <v>6590</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6595</v>
      </c>
      <c r="C27" s="198" t="s">
        <v>6596</v>
      </c>
      <c r="D27" s="189" t="s">
        <v>4426</v>
      </c>
      <c r="E27" s="190">
        <v>12</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c r="S27" s="192" t="s">
        <v>760</v>
      </c>
      <c r="T27" s="193" t="s">
        <v>328</v>
      </c>
      <c r="U27" s="156">
        <v>0</v>
      </c>
      <c r="V27" s="156">
        <f>ROUND(E27*U27,2)</f>
        <v>0</v>
      </c>
      <c r="W27" s="156"/>
      <c r="X27" s="156" t="s">
        <v>6589</v>
      </c>
      <c r="Y27" s="145"/>
      <c r="Z27" s="145"/>
      <c r="AA27" s="145"/>
      <c r="AB27" s="145"/>
      <c r="AC27" s="145"/>
      <c r="AD27" s="145"/>
      <c r="AE27" s="145"/>
      <c r="AF27" s="145"/>
      <c r="AG27" s="145" t="s">
        <v>6590</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5824</v>
      </c>
      <c r="C28" s="180" t="s">
        <v>4433</v>
      </c>
      <c r="D28" s="173" t="s">
        <v>701</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760</v>
      </c>
      <c r="T28" s="177" t="s">
        <v>328</v>
      </c>
      <c r="U28" s="156">
        <v>0</v>
      </c>
      <c r="V28" s="156">
        <f>ROUND(E28*U28,2)</f>
        <v>0</v>
      </c>
      <c r="W28" s="156"/>
      <c r="X28" s="156" t="s">
        <v>373</v>
      </c>
      <c r="Y28" s="145"/>
      <c r="Z28" s="145"/>
      <c r="AA28" s="145"/>
      <c r="AB28" s="145"/>
      <c r="AC28" s="145"/>
      <c r="AD28" s="145"/>
      <c r="AE28" s="145"/>
      <c r="AF28" s="145"/>
      <c r="AG28" s="145" t="s">
        <v>4427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82"/>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83"/>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365</v>
      </c>
    </row>
    <row r="31" spans="1:60" x14ac:dyDescent="0.25">
      <c r="C31" s="184"/>
      <c r="D31" s="10"/>
      <c r="AG31" t="s">
        <v>367</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osmTTQy8gxOfMvJcwxNv3VOQ9FyP0Ok2SisrSWE+9ToGkRxHiZ8VFwN9fSVLQbgREbQLM3i9p8dJjS+7OEPwA==" saltValue="AGerhR9P3zo89stUXZXR8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80CA-C92D-4A12-BD7A-34A758AEEBD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79"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87">
        <v>1</v>
      </c>
      <c r="B9" s="188" t="s">
        <v>5512</v>
      </c>
      <c r="C9" s="198" t="s">
        <v>5513</v>
      </c>
      <c r="D9" s="189" t="s">
        <v>758</v>
      </c>
      <c r="E9" s="190">
        <v>65</v>
      </c>
      <c r="F9" s="191"/>
      <c r="G9" s="192">
        <f>ROUND(E9*F9,2)</f>
        <v>0</v>
      </c>
      <c r="H9" s="191"/>
      <c r="I9" s="192">
        <f>ROUND(E9*H9,2)</f>
        <v>0</v>
      </c>
      <c r="J9" s="191"/>
      <c r="K9" s="192">
        <f>ROUND(E9*J9,2)</f>
        <v>0</v>
      </c>
      <c r="L9" s="192">
        <v>15</v>
      </c>
      <c r="M9" s="192">
        <f>G9*(1+L9/100)</f>
        <v>0</v>
      </c>
      <c r="N9" s="190">
        <v>2.2000000000000001E-4</v>
      </c>
      <c r="O9" s="190">
        <f>ROUND(E9*N9,2)</f>
        <v>0.01</v>
      </c>
      <c r="P9" s="190">
        <v>0</v>
      </c>
      <c r="Q9" s="190">
        <f>ROUND(E9*P9,2)</f>
        <v>0</v>
      </c>
      <c r="R9" s="192" t="s">
        <v>269</v>
      </c>
      <c r="S9" s="192" t="s">
        <v>327</v>
      </c>
      <c r="T9" s="193" t="s">
        <v>327</v>
      </c>
      <c r="U9" s="156">
        <v>9.955E-2</v>
      </c>
      <c r="V9" s="156">
        <f>ROUND(E9*U9,2)</f>
        <v>6.47</v>
      </c>
      <c r="W9" s="156"/>
      <c r="X9" s="156" t="s">
        <v>373</v>
      </c>
      <c r="Y9" s="145"/>
      <c r="Z9" s="145"/>
      <c r="AA9" s="145"/>
      <c r="AB9" s="145"/>
      <c r="AC9" s="145"/>
      <c r="AD9" s="145"/>
      <c r="AE9" s="145"/>
      <c r="AF9" s="145"/>
      <c r="AG9" s="145" t="s">
        <v>5260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6597</v>
      </c>
      <c r="C10" s="198" t="s">
        <v>6598</v>
      </c>
      <c r="D10" s="189" t="s">
        <v>758</v>
      </c>
      <c r="E10" s="190">
        <v>65</v>
      </c>
      <c r="F10" s="191"/>
      <c r="G10" s="192">
        <f>ROUND(E10*F10,2)</f>
        <v>0</v>
      </c>
      <c r="H10" s="191"/>
      <c r="I10" s="192">
        <f>ROUND(E10*H10,2)</f>
        <v>0</v>
      </c>
      <c r="J10" s="191"/>
      <c r="K10" s="192">
        <f>ROUND(E10*J10,2)</f>
        <v>0</v>
      </c>
      <c r="L10" s="192">
        <v>15</v>
      </c>
      <c r="M10" s="192">
        <f>G10*(1+L10/100)</f>
        <v>0</v>
      </c>
      <c r="N10" s="190">
        <v>2.2000000000000001E-4</v>
      </c>
      <c r="O10" s="190">
        <f>ROUND(E10*N10,2)</f>
        <v>0.01</v>
      </c>
      <c r="P10" s="190">
        <v>0</v>
      </c>
      <c r="Q10" s="190">
        <f>ROUND(E10*P10,2)</f>
        <v>0</v>
      </c>
      <c r="R10" s="192"/>
      <c r="S10" s="192" t="s">
        <v>760</v>
      </c>
      <c r="T10" s="193" t="s">
        <v>1437</v>
      </c>
      <c r="U10" s="156">
        <v>5.0959999999999998E-2</v>
      </c>
      <c r="V10" s="156">
        <f>ROUND(E10*U10,2)</f>
        <v>3.31</v>
      </c>
      <c r="W10" s="156"/>
      <c r="X10" s="156" t="s">
        <v>373</v>
      </c>
      <c r="Y10" s="145"/>
      <c r="Z10" s="145"/>
      <c r="AA10" s="145"/>
      <c r="AB10" s="145"/>
      <c r="AC10" s="145"/>
      <c r="AD10" s="145"/>
      <c r="AE10" s="145"/>
      <c r="AF10" s="145"/>
      <c r="AG10" s="145" t="s">
        <v>5260</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87">
        <v>3</v>
      </c>
      <c r="B11" s="188" t="s">
        <v>6599</v>
      </c>
      <c r="C11" s="198" t="s">
        <v>6600</v>
      </c>
      <c r="D11" s="189" t="s">
        <v>758</v>
      </c>
      <c r="E11" s="190">
        <v>65</v>
      </c>
      <c r="F11" s="191"/>
      <c r="G11" s="192">
        <f>ROUND(E11*F11,2)</f>
        <v>0</v>
      </c>
      <c r="H11" s="191"/>
      <c r="I11" s="192">
        <f>ROUND(E11*H11,2)</f>
        <v>0</v>
      </c>
      <c r="J11" s="191"/>
      <c r="K11" s="192">
        <f>ROUND(E11*J11,2)</f>
        <v>0</v>
      </c>
      <c r="L11" s="192">
        <v>15</v>
      </c>
      <c r="M11" s="192">
        <f>G11*(1+L11/100)</f>
        <v>0</v>
      </c>
      <c r="N11" s="190">
        <v>1.6000000000000001E-4</v>
      </c>
      <c r="O11" s="190">
        <f>ROUND(E11*N11,2)</f>
        <v>0.01</v>
      </c>
      <c r="P11" s="190">
        <v>0</v>
      </c>
      <c r="Q11" s="190">
        <f>ROUND(E11*P11,2)</f>
        <v>0</v>
      </c>
      <c r="R11" s="192" t="s">
        <v>269</v>
      </c>
      <c r="S11" s="192" t="s">
        <v>327</v>
      </c>
      <c r="T11" s="193" t="s">
        <v>327</v>
      </c>
      <c r="U11" s="156">
        <v>9.955E-2</v>
      </c>
      <c r="V11" s="156">
        <f>ROUND(E11*U11,2)</f>
        <v>6.47</v>
      </c>
      <c r="W11" s="156"/>
      <c r="X11" s="156" t="s">
        <v>373</v>
      </c>
      <c r="Y11" s="145"/>
      <c r="Z11" s="145"/>
      <c r="AA11" s="145"/>
      <c r="AB11" s="145"/>
      <c r="AC11" s="145"/>
      <c r="AD11" s="145"/>
      <c r="AE11" s="145"/>
      <c r="AF11" s="145"/>
      <c r="AG11" s="145" t="s">
        <v>5260</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87">
        <v>4</v>
      </c>
      <c r="B12" s="188" t="s">
        <v>6601</v>
      </c>
      <c r="C12" s="198" t="s">
        <v>6602</v>
      </c>
      <c r="D12" s="189" t="s">
        <v>758</v>
      </c>
      <c r="E12" s="190">
        <v>65</v>
      </c>
      <c r="F12" s="191"/>
      <c r="G12" s="192">
        <f>ROUND(E12*F12,2)</f>
        <v>0</v>
      </c>
      <c r="H12" s="191"/>
      <c r="I12" s="192">
        <f>ROUND(E12*H12,2)</f>
        <v>0</v>
      </c>
      <c r="J12" s="191"/>
      <c r="K12" s="192">
        <f>ROUND(E12*J12,2)</f>
        <v>0</v>
      </c>
      <c r="L12" s="192">
        <v>15</v>
      </c>
      <c r="M12" s="192">
        <f>G12*(1+L12/100)</f>
        <v>0</v>
      </c>
      <c r="N12" s="190">
        <v>1.6000000000000001E-4</v>
      </c>
      <c r="O12" s="190">
        <f>ROUND(E12*N12,2)</f>
        <v>0.01</v>
      </c>
      <c r="P12" s="190">
        <v>0</v>
      </c>
      <c r="Q12" s="190">
        <f>ROUND(E12*P12,2)</f>
        <v>0</v>
      </c>
      <c r="R12" s="192"/>
      <c r="S12" s="192" t="s">
        <v>760</v>
      </c>
      <c r="T12" s="193" t="s">
        <v>1437</v>
      </c>
      <c r="U12" s="156">
        <v>5.0959999999999998E-2</v>
      </c>
      <c r="V12" s="156">
        <f>ROUND(E12*U12,2)</f>
        <v>3.31</v>
      </c>
      <c r="W12" s="156"/>
      <c r="X12" s="156" t="s">
        <v>373</v>
      </c>
      <c r="Y12" s="145"/>
      <c r="Z12" s="145"/>
      <c r="AA12" s="145"/>
      <c r="AB12" s="145"/>
      <c r="AC12" s="145"/>
      <c r="AD12" s="145"/>
      <c r="AE12" s="145"/>
      <c r="AF12" s="145"/>
      <c r="AG12" s="145" t="s">
        <v>5260</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6603</v>
      </c>
      <c r="C13" s="180" t="s">
        <v>6604</v>
      </c>
      <c r="D13" s="173" t="s">
        <v>758</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760</v>
      </c>
      <c r="T13" s="177" t="s">
        <v>1437</v>
      </c>
      <c r="U13" s="156">
        <v>0.20863999999999999</v>
      </c>
      <c r="V13" s="156">
        <f>ROUND(E13*U13,2)</f>
        <v>66.760000000000005</v>
      </c>
      <c r="W13" s="156"/>
      <c r="X13" s="156" t="s">
        <v>373</v>
      </c>
      <c r="Y13" s="145"/>
      <c r="Z13" s="145"/>
      <c r="AA13" s="145"/>
      <c r="AB13" s="145"/>
      <c r="AC13" s="145"/>
      <c r="AD13" s="145"/>
      <c r="AE13" s="145"/>
      <c r="AF13" s="145"/>
      <c r="AG13" s="145" t="s">
        <v>5260</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1" t="s">
        <v>6605</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87">
        <v>6</v>
      </c>
      <c r="B15" s="188" t="s">
        <v>6606</v>
      </c>
      <c r="C15" s="198" t="s">
        <v>6607</v>
      </c>
      <c r="D15" s="189" t="s">
        <v>758</v>
      </c>
      <c r="E15" s="190">
        <v>60</v>
      </c>
      <c r="F15" s="191"/>
      <c r="G15" s="192">
        <f>ROUND(E15*F15,2)</f>
        <v>0</v>
      </c>
      <c r="H15" s="191"/>
      <c r="I15" s="192">
        <f>ROUND(E15*H15,2)</f>
        <v>0</v>
      </c>
      <c r="J15" s="191"/>
      <c r="K15" s="192">
        <f>ROUND(E15*J15,2)</f>
        <v>0</v>
      </c>
      <c r="L15" s="192">
        <v>15</v>
      </c>
      <c r="M15" s="192">
        <f>G15*(1+L15/100)</f>
        <v>0</v>
      </c>
      <c r="N15" s="190">
        <v>1.9400000000000001E-3</v>
      </c>
      <c r="O15" s="190">
        <f>ROUND(E15*N15,2)</f>
        <v>0.12</v>
      </c>
      <c r="P15" s="190">
        <v>0</v>
      </c>
      <c r="Q15" s="190">
        <f>ROUND(E15*P15,2)</f>
        <v>0</v>
      </c>
      <c r="R15" s="192" t="s">
        <v>506</v>
      </c>
      <c r="S15" s="192" t="s">
        <v>327</v>
      </c>
      <c r="T15" s="193" t="s">
        <v>327</v>
      </c>
      <c r="U15" s="156">
        <v>0</v>
      </c>
      <c r="V15" s="156">
        <f>ROUND(E15*U15,2)</f>
        <v>0</v>
      </c>
      <c r="W15" s="156"/>
      <c r="X15" s="156" t="s">
        <v>507</v>
      </c>
      <c r="Y15" s="145"/>
      <c r="Z15" s="145"/>
      <c r="AA15" s="145"/>
      <c r="AB15" s="145"/>
      <c r="AC15" s="145"/>
      <c r="AD15" s="145"/>
      <c r="AE15" s="145"/>
      <c r="AF15" s="145"/>
      <c r="AG15" s="145" t="s">
        <v>508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6608</v>
      </c>
      <c r="C16" s="198" t="s">
        <v>6609</v>
      </c>
      <c r="D16" s="189" t="s">
        <v>758</v>
      </c>
      <c r="E16" s="190">
        <v>260</v>
      </c>
      <c r="F16" s="191"/>
      <c r="G16" s="192">
        <f>ROUND(E16*F16,2)</f>
        <v>0</v>
      </c>
      <c r="H16" s="191"/>
      <c r="I16" s="192">
        <f>ROUND(E16*H16,2)</f>
        <v>0</v>
      </c>
      <c r="J16" s="191"/>
      <c r="K16" s="192">
        <f>ROUND(E16*J16,2)</f>
        <v>0</v>
      </c>
      <c r="L16" s="192">
        <v>15</v>
      </c>
      <c r="M16" s="192">
        <f>G16*(1+L16/100)</f>
        <v>0</v>
      </c>
      <c r="N16" s="190">
        <v>3.0599999999999998E-3</v>
      </c>
      <c r="O16" s="190">
        <f>ROUND(E16*N16,2)</f>
        <v>0.8</v>
      </c>
      <c r="P16" s="190">
        <v>0</v>
      </c>
      <c r="Q16" s="190">
        <f>ROUND(E16*P16,2)</f>
        <v>0</v>
      </c>
      <c r="R16" s="192"/>
      <c r="S16" s="192" t="s">
        <v>760</v>
      </c>
      <c r="T16" s="193" t="s">
        <v>328</v>
      </c>
      <c r="U16" s="156">
        <v>0</v>
      </c>
      <c r="V16" s="156">
        <f>ROUND(E16*U16,2)</f>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79"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87">
        <v>8</v>
      </c>
      <c r="B18" s="188" t="s">
        <v>5561</v>
      </c>
      <c r="C18" s="198" t="s">
        <v>5562</v>
      </c>
      <c r="D18" s="189" t="s">
        <v>701</v>
      </c>
      <c r="E18" s="190">
        <v>30</v>
      </c>
      <c r="F18" s="191"/>
      <c r="G18" s="192">
        <f>ROUND(E18*F18,2)</f>
        <v>0</v>
      </c>
      <c r="H18" s="191"/>
      <c r="I18" s="192">
        <f>ROUND(E18*H18,2)</f>
        <v>0</v>
      </c>
      <c r="J18" s="191"/>
      <c r="K18" s="192">
        <f>ROUND(E18*J18,2)</f>
        <v>0</v>
      </c>
      <c r="L18" s="192">
        <v>15</v>
      </c>
      <c r="M18" s="192">
        <f>G18*(1+L18/100)</f>
        <v>0</v>
      </c>
      <c r="N18" s="190">
        <v>0</v>
      </c>
      <c r="O18" s="190">
        <f>ROUND(E18*N18,2)</f>
        <v>0</v>
      </c>
      <c r="P18" s="190">
        <v>0</v>
      </c>
      <c r="Q18" s="190">
        <f>ROUND(E18*P18,2)</f>
        <v>0</v>
      </c>
      <c r="R18" s="192"/>
      <c r="S18" s="192" t="s">
        <v>327</v>
      </c>
      <c r="T18" s="193" t="s">
        <v>327</v>
      </c>
      <c r="U18" s="156">
        <v>0.5</v>
      </c>
      <c r="V18" s="156">
        <f>ROUND(E18*U18,2)</f>
        <v>15</v>
      </c>
      <c r="W18" s="156"/>
      <c r="X18" s="156" t="s">
        <v>373</v>
      </c>
      <c r="Y18" s="145"/>
      <c r="Z18" s="145"/>
      <c r="AA18" s="145"/>
      <c r="AB18" s="145"/>
      <c r="AC18" s="145"/>
      <c r="AD18" s="145"/>
      <c r="AE18" s="145"/>
      <c r="AF18" s="145"/>
      <c r="AG18" s="145" t="s">
        <v>5260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87">
        <v>9</v>
      </c>
      <c r="B19" s="188" t="s">
        <v>5563</v>
      </c>
      <c r="C19" s="198" t="s">
        <v>5564</v>
      </c>
      <c r="D19" s="189" t="s">
        <v>701</v>
      </c>
      <c r="E19" s="190">
        <v>30</v>
      </c>
      <c r="F19" s="191"/>
      <c r="G19" s="192">
        <f>ROUND(E19*F19,2)</f>
        <v>0</v>
      </c>
      <c r="H19" s="191"/>
      <c r="I19" s="192">
        <f>ROUND(E19*H19,2)</f>
        <v>0</v>
      </c>
      <c r="J19" s="191"/>
      <c r="K19" s="192">
        <f>ROUND(E19*J19,2)</f>
        <v>0</v>
      </c>
      <c r="L19" s="192">
        <v>15</v>
      </c>
      <c r="M19" s="192">
        <f>G19*(1+L19/100)</f>
        <v>0</v>
      </c>
      <c r="N19" s="190">
        <v>2.1000000000000001E-4</v>
      </c>
      <c r="O19" s="190">
        <f>ROUND(E19*N19,2)</f>
        <v>0.01</v>
      </c>
      <c r="P19" s="190">
        <v>0</v>
      </c>
      <c r="Q19" s="190">
        <f>ROUND(E19*P19,2)</f>
        <v>0</v>
      </c>
      <c r="R19" s="192" t="s">
        <v>506</v>
      </c>
      <c r="S19" s="192" t="s">
        <v>327</v>
      </c>
      <c r="T19" s="193" t="s">
        <v>327</v>
      </c>
      <c r="U19" s="156">
        <v>0</v>
      </c>
      <c r="V19" s="156">
        <f>ROUND(E19*U19,2)</f>
        <v>0</v>
      </c>
      <c r="W19" s="156"/>
      <c r="X19" s="156" t="s">
        <v>507</v>
      </c>
      <c r="Y19" s="145"/>
      <c r="Z19" s="145"/>
      <c r="AA19" s="145"/>
      <c r="AB19" s="145"/>
      <c r="AC19" s="145"/>
      <c r="AD19" s="145"/>
      <c r="AE19" s="145"/>
      <c r="AF19" s="145"/>
      <c r="AG19" s="145" t="s">
        <v>508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79"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87">
        <v>10</v>
      </c>
      <c r="B21" s="188" t="s">
        <v>6610</v>
      </c>
      <c r="C21" s="198" t="s">
        <v>6611</v>
      </c>
      <c r="D21" s="189" t="s">
        <v>758</v>
      </c>
      <c r="E21" s="190">
        <v>50</v>
      </c>
      <c r="F21" s="191"/>
      <c r="G21" s="192">
        <f t="shared" ref="G21:G29" si="0">ROUND(E21*F21,2)</f>
        <v>0</v>
      </c>
      <c r="H21" s="191"/>
      <c r="I21" s="192">
        <f t="shared" ref="I21:I29" si="1">ROUND(E21*H21,2)</f>
        <v>0</v>
      </c>
      <c r="J21" s="191"/>
      <c r="K21" s="192">
        <f t="shared" ref="K21:K29" si="2">ROUND(E21*J21,2)</f>
        <v>0</v>
      </c>
      <c r="L21" s="192">
        <v>15</v>
      </c>
      <c r="M21" s="192">
        <f t="shared" ref="M21:M29" si="3">G21*(1+L21/100)</f>
        <v>0</v>
      </c>
      <c r="N21" s="190">
        <v>0</v>
      </c>
      <c r="O21" s="190">
        <f t="shared" ref="O21:O29" si="4">ROUND(E21*N21,2)</f>
        <v>0</v>
      </c>
      <c r="P21" s="190">
        <v>0</v>
      </c>
      <c r="Q21" s="190">
        <f t="shared" ref="Q21:Q29" si="5">ROUND(E21*P21,2)</f>
        <v>0</v>
      </c>
      <c r="R21" s="192"/>
      <c r="S21" s="192" t="s">
        <v>327</v>
      </c>
      <c r="T21" s="193" t="s">
        <v>327</v>
      </c>
      <c r="U21" s="156">
        <v>0.105</v>
      </c>
      <c r="V21" s="156">
        <f t="shared" ref="V21:V29" si="6">ROUND(E21*U21,2)</f>
        <v>5.25</v>
      </c>
      <c r="W21" s="156"/>
      <c r="X21" s="156" t="s">
        <v>373</v>
      </c>
      <c r="Y21" s="145"/>
      <c r="Z21" s="145"/>
      <c r="AA21" s="145"/>
      <c r="AB21" s="145"/>
      <c r="AC21" s="145"/>
      <c r="AD21" s="145"/>
      <c r="AE21" s="145"/>
      <c r="AF21" s="145"/>
      <c r="AG21" s="145" t="s">
        <v>5260</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87">
        <v>11</v>
      </c>
      <c r="B22" s="188" t="s">
        <v>6612</v>
      </c>
      <c r="C22" s="198" t="s">
        <v>6613</v>
      </c>
      <c r="D22" s="189" t="s">
        <v>758</v>
      </c>
      <c r="E22" s="190">
        <v>50</v>
      </c>
      <c r="F22" s="191"/>
      <c r="G22" s="192">
        <f t="shared" si="0"/>
        <v>0</v>
      </c>
      <c r="H22" s="191"/>
      <c r="I22" s="192">
        <f t="shared" si="1"/>
        <v>0</v>
      </c>
      <c r="J22" s="191"/>
      <c r="K22" s="192">
        <f t="shared" si="2"/>
        <v>0</v>
      </c>
      <c r="L22" s="192">
        <v>15</v>
      </c>
      <c r="M22" s="192">
        <f t="shared" si="3"/>
        <v>0</v>
      </c>
      <c r="N22" s="190">
        <v>3.1E-4</v>
      </c>
      <c r="O22" s="190">
        <f t="shared" si="4"/>
        <v>0.02</v>
      </c>
      <c r="P22" s="190">
        <v>0</v>
      </c>
      <c r="Q22" s="190">
        <f t="shared" si="5"/>
        <v>0</v>
      </c>
      <c r="R22" s="192" t="s">
        <v>506</v>
      </c>
      <c r="S22" s="192" t="s">
        <v>327</v>
      </c>
      <c r="T22" s="193" t="s">
        <v>327</v>
      </c>
      <c r="U22" s="156">
        <v>0</v>
      </c>
      <c r="V22" s="156">
        <f t="shared" si="6"/>
        <v>0</v>
      </c>
      <c r="W22" s="156"/>
      <c r="X22" s="156" t="s">
        <v>507</v>
      </c>
      <c r="Y22" s="145"/>
      <c r="Z22" s="145"/>
      <c r="AA22" s="145"/>
      <c r="AB22" s="145"/>
      <c r="AC22" s="145"/>
      <c r="AD22" s="145"/>
      <c r="AE22" s="145"/>
      <c r="AF22" s="145"/>
      <c r="AG22" s="145" t="s">
        <v>508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12</v>
      </c>
      <c r="B23" s="188" t="s">
        <v>6614</v>
      </c>
      <c r="C23" s="198" t="s">
        <v>6615</v>
      </c>
      <c r="D23" s="189" t="s">
        <v>758</v>
      </c>
      <c r="E23" s="190">
        <v>300</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327</v>
      </c>
      <c r="T23" s="193" t="s">
        <v>327</v>
      </c>
      <c r="U23" s="156">
        <v>0.14499999999999999</v>
      </c>
      <c r="V23" s="156">
        <f t="shared" si="6"/>
        <v>43.5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87">
        <v>13</v>
      </c>
      <c r="B24" s="188" t="s">
        <v>6616</v>
      </c>
      <c r="C24" s="198" t="s">
        <v>6617</v>
      </c>
      <c r="D24" s="189" t="s">
        <v>758</v>
      </c>
      <c r="E24" s="190">
        <v>300</v>
      </c>
      <c r="F24" s="191"/>
      <c r="G24" s="192">
        <f t="shared" si="0"/>
        <v>0</v>
      </c>
      <c r="H24" s="191"/>
      <c r="I24" s="192">
        <f t="shared" si="1"/>
        <v>0</v>
      </c>
      <c r="J24" s="191"/>
      <c r="K24" s="192">
        <f t="shared" si="2"/>
        <v>0</v>
      </c>
      <c r="L24" s="192">
        <v>15</v>
      </c>
      <c r="M24" s="192">
        <f t="shared" si="3"/>
        <v>0</v>
      </c>
      <c r="N24" s="190">
        <v>5.4000000000000001E-4</v>
      </c>
      <c r="O24" s="190">
        <f t="shared" si="4"/>
        <v>0.16</v>
      </c>
      <c r="P24" s="190">
        <v>0</v>
      </c>
      <c r="Q24" s="190">
        <f t="shared" si="5"/>
        <v>0</v>
      </c>
      <c r="R24" s="192" t="s">
        <v>506</v>
      </c>
      <c r="S24" s="192" t="s">
        <v>327</v>
      </c>
      <c r="T24" s="193" t="s">
        <v>327</v>
      </c>
      <c r="U24" s="156">
        <v>0</v>
      </c>
      <c r="V24" s="156">
        <f t="shared" si="6"/>
        <v>0</v>
      </c>
      <c r="W24" s="156"/>
      <c r="X24" s="156" t="s">
        <v>507</v>
      </c>
      <c r="Y24" s="145"/>
      <c r="Z24" s="145"/>
      <c r="AA24" s="145"/>
      <c r="AB24" s="145"/>
      <c r="AC24" s="145"/>
      <c r="AD24" s="145"/>
      <c r="AE24" s="145"/>
      <c r="AF24" s="145"/>
      <c r="AG24" s="145" t="s">
        <v>508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14</v>
      </c>
      <c r="B25" s="188" t="s">
        <v>6618</v>
      </c>
      <c r="C25" s="198" t="s">
        <v>6619</v>
      </c>
      <c r="D25" s="189" t="s">
        <v>4924</v>
      </c>
      <c r="E25" s="190">
        <v>1</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508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15</v>
      </c>
      <c r="B26" s="188" t="s">
        <v>5709</v>
      </c>
      <c r="C26" s="198" t="s">
        <v>5710</v>
      </c>
      <c r="D26" s="189" t="s">
        <v>1630</v>
      </c>
      <c r="E26" s="190">
        <v>1</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507</v>
      </c>
      <c r="Y26" s="145"/>
      <c r="Z26" s="145"/>
      <c r="AA26" s="145"/>
      <c r="AB26" s="145"/>
      <c r="AC26" s="145"/>
      <c r="AD26" s="145"/>
      <c r="AE26" s="145"/>
      <c r="AF26" s="145"/>
      <c r="AG26" s="145" t="s">
        <v>508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16</v>
      </c>
      <c r="B27" s="188" t="s">
        <v>5824</v>
      </c>
      <c r="C27" s="198" t="s">
        <v>4433</v>
      </c>
      <c r="D27" s="189" t="s">
        <v>701</v>
      </c>
      <c r="E27" s="190">
        <v>1</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373</v>
      </c>
      <c r="Y27" s="145"/>
      <c r="Z27" s="145"/>
      <c r="AA27" s="145"/>
      <c r="AB27" s="145"/>
      <c r="AC27" s="145"/>
      <c r="AD27" s="145"/>
      <c r="AE27" s="145"/>
      <c r="AF27" s="145"/>
      <c r="AG27" s="145" t="s">
        <v>5260</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17</v>
      </c>
      <c r="B28" s="188" t="s">
        <v>5711</v>
      </c>
      <c r="C28" s="198" t="s">
        <v>5712</v>
      </c>
      <c r="D28" s="189" t="s">
        <v>1630</v>
      </c>
      <c r="E28" s="190">
        <v>1</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373</v>
      </c>
      <c r="Y28" s="145"/>
      <c r="Z28" s="145"/>
      <c r="AA28" s="145"/>
      <c r="AB28" s="145"/>
      <c r="AC28" s="145"/>
      <c r="AD28" s="145"/>
      <c r="AE28" s="145"/>
      <c r="AF28" s="145"/>
      <c r="AG28" s="145" t="s">
        <v>5260</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18</v>
      </c>
      <c r="B29" s="188" t="s">
        <v>6620</v>
      </c>
      <c r="C29" s="198" t="s">
        <v>5718</v>
      </c>
      <c r="D29" s="189" t="s">
        <v>701</v>
      </c>
      <c r="E29" s="190">
        <v>5</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373</v>
      </c>
      <c r="Y29" s="145"/>
      <c r="Z29" s="145"/>
      <c r="AA29" s="145"/>
      <c r="AB29" s="145"/>
      <c r="AC29" s="145"/>
      <c r="AD29" s="145"/>
      <c r="AE29" s="145"/>
      <c r="AF29" s="145"/>
      <c r="AG29" s="145" t="s">
        <v>5260</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79"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87">
        <v>19</v>
      </c>
      <c r="B31" s="188" t="s">
        <v>6621</v>
      </c>
      <c r="C31" s="198" t="s">
        <v>6622</v>
      </c>
      <c r="D31" s="189" t="s">
        <v>4924</v>
      </c>
      <c r="E31" s="190">
        <v>1</v>
      </c>
      <c r="F31" s="191"/>
      <c r="G31" s="192">
        <f>ROUND(E31*F31,2)</f>
        <v>0</v>
      </c>
      <c r="H31" s="191"/>
      <c r="I31" s="192">
        <f>ROUND(E31*H31,2)</f>
        <v>0</v>
      </c>
      <c r="J31" s="191"/>
      <c r="K31" s="192">
        <f>ROUND(E31*J31,2)</f>
        <v>0</v>
      </c>
      <c r="L31" s="192">
        <v>15</v>
      </c>
      <c r="M31" s="192">
        <f>G31*(1+L31/100)</f>
        <v>0</v>
      </c>
      <c r="N31" s="190">
        <v>3.4000000000000002E-4</v>
      </c>
      <c r="O31" s="190">
        <f>ROUND(E31*N31,2)</f>
        <v>0</v>
      </c>
      <c r="P31" s="190">
        <v>6.9000000000000006E-2</v>
      </c>
      <c r="Q31" s="190">
        <f>ROUND(E31*P31,2)</f>
        <v>7.0000000000000007E-2</v>
      </c>
      <c r="R31" s="192"/>
      <c r="S31" s="192" t="s">
        <v>760</v>
      </c>
      <c r="T31" s="193" t="s">
        <v>328</v>
      </c>
      <c r="U31" s="156">
        <v>0.21299999999999999</v>
      </c>
      <c r="V31" s="156">
        <f>ROUND(E31*U31,2)</f>
        <v>0.21</v>
      </c>
      <c r="W31" s="156"/>
      <c r="X31" s="156" t="s">
        <v>373</v>
      </c>
      <c r="Y31" s="145"/>
      <c r="Z31" s="145"/>
      <c r="AA31" s="145"/>
      <c r="AB31" s="145"/>
      <c r="AC31" s="145"/>
      <c r="AD31" s="145"/>
      <c r="AE31" s="145"/>
      <c r="AF31" s="145"/>
      <c r="AG31" s="145" t="s">
        <v>5260</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87">
        <v>20</v>
      </c>
      <c r="B32" s="188" t="s">
        <v>5784</v>
      </c>
      <c r="C32" s="198" t="s">
        <v>5785</v>
      </c>
      <c r="D32" s="189" t="s">
        <v>758</v>
      </c>
      <c r="E32" s="190">
        <v>25</v>
      </c>
      <c r="F32" s="191"/>
      <c r="G32" s="192">
        <f>ROUND(E32*F32,2)</f>
        <v>0</v>
      </c>
      <c r="H32" s="191"/>
      <c r="I32" s="192">
        <f>ROUND(E32*H32,2)</f>
        <v>0</v>
      </c>
      <c r="J32" s="191"/>
      <c r="K32" s="192">
        <f>ROUND(E32*J32,2)</f>
        <v>0</v>
      </c>
      <c r="L32" s="192">
        <v>15</v>
      </c>
      <c r="M32" s="192">
        <f>G32*(1+L32/100)</f>
        <v>0</v>
      </c>
      <c r="N32" s="190">
        <v>4.8999999999999998E-4</v>
      </c>
      <c r="O32" s="190">
        <f>ROUND(E32*N32,2)</f>
        <v>0.01</v>
      </c>
      <c r="P32" s="190">
        <v>2E-3</v>
      </c>
      <c r="Q32" s="190">
        <f>ROUND(E32*P32,2)</f>
        <v>0.05</v>
      </c>
      <c r="R32" s="192" t="s">
        <v>4954</v>
      </c>
      <c r="S32" s="192" t="s">
        <v>327</v>
      </c>
      <c r="T32" s="193" t="s">
        <v>327</v>
      </c>
      <c r="U32" s="156">
        <v>0.17599999999999999</v>
      </c>
      <c r="V32" s="156">
        <f>ROUND(E32*U32,2)</f>
        <v>4.4000000000000004</v>
      </c>
      <c r="W32" s="156"/>
      <c r="X32" s="156" t="s">
        <v>373</v>
      </c>
      <c r="Y32" s="145"/>
      <c r="Z32" s="145"/>
      <c r="AA32" s="145"/>
      <c r="AB32" s="145"/>
      <c r="AC32" s="145"/>
      <c r="AD32" s="145"/>
      <c r="AE32" s="145"/>
      <c r="AF32" s="145"/>
      <c r="AG32" s="145" t="s">
        <v>5260</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5786</v>
      </c>
      <c r="C33" s="180" t="s">
        <v>5787</v>
      </c>
      <c r="D33" s="173" t="s">
        <v>758</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1159</v>
      </c>
      <c r="S33" s="176" t="s">
        <v>327</v>
      </c>
      <c r="T33" s="177" t="s">
        <v>327</v>
      </c>
      <c r="U33" s="156">
        <v>0.12</v>
      </c>
      <c r="V33" s="156">
        <f>ROUND(E33*U33,2)</f>
        <v>3</v>
      </c>
      <c r="W33" s="156"/>
      <c r="X33" s="156" t="s">
        <v>373</v>
      </c>
      <c r="Y33" s="145"/>
      <c r="Z33" s="145"/>
      <c r="AA33" s="145"/>
      <c r="AB33" s="145"/>
      <c r="AC33" s="145"/>
      <c r="AD33" s="145"/>
      <c r="AE33" s="145"/>
      <c r="AF33" s="145"/>
      <c r="AG33" s="145" t="s">
        <v>5260</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4949</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376</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22</v>
      </c>
      <c r="B35" s="188" t="s">
        <v>5780</v>
      </c>
      <c r="C35" s="198" t="s">
        <v>6623</v>
      </c>
      <c r="D35" s="189" t="s">
        <v>4924</v>
      </c>
      <c r="E35" s="190">
        <v>1</v>
      </c>
      <c r="F35" s="191"/>
      <c r="G35" s="192">
        <f>ROUND(E35*F35,2)</f>
        <v>0</v>
      </c>
      <c r="H35" s="191"/>
      <c r="I35" s="192">
        <f>ROUND(E35*H35,2)</f>
        <v>0</v>
      </c>
      <c r="J35" s="191"/>
      <c r="K35" s="192">
        <f>ROUND(E35*J35,2)</f>
        <v>0</v>
      </c>
      <c r="L35" s="192">
        <v>15</v>
      </c>
      <c r="M35" s="192">
        <f>G35*(1+L35/100)</f>
        <v>0</v>
      </c>
      <c r="N35" s="190">
        <v>0</v>
      </c>
      <c r="O35" s="190">
        <f>ROUND(E35*N35,2)</f>
        <v>0</v>
      </c>
      <c r="P35" s="190">
        <v>0</v>
      </c>
      <c r="Q35" s="190">
        <f>ROUND(E35*P35,2)</f>
        <v>0</v>
      </c>
      <c r="R35" s="192"/>
      <c r="S35" s="192" t="s">
        <v>760</v>
      </c>
      <c r="T35" s="193" t="s">
        <v>328</v>
      </c>
      <c r="U35" s="156">
        <v>0</v>
      </c>
      <c r="V35" s="156">
        <f>ROUND(E35*U35,2)</f>
        <v>0</v>
      </c>
      <c r="W35" s="156"/>
      <c r="X35" s="156" t="s">
        <v>373</v>
      </c>
      <c r="Y35" s="145"/>
      <c r="Z35" s="145"/>
      <c r="AA35" s="145"/>
      <c r="AB35" s="145"/>
      <c r="AC35" s="145"/>
      <c r="AD35" s="145"/>
      <c r="AE35" s="145"/>
      <c r="AF35" s="145"/>
      <c r="AG35" s="145" t="s">
        <v>5260</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23</v>
      </c>
      <c r="B36" s="188" t="s">
        <v>6624</v>
      </c>
      <c r="C36" s="198" t="s">
        <v>6625</v>
      </c>
      <c r="D36" s="189" t="s">
        <v>4924</v>
      </c>
      <c r="E36" s="190">
        <v>1</v>
      </c>
      <c r="F36" s="191"/>
      <c r="G36" s="192">
        <f>ROUND(E36*F36,2)</f>
        <v>0</v>
      </c>
      <c r="H36" s="191"/>
      <c r="I36" s="192">
        <f>ROUND(E36*H36,2)</f>
        <v>0</v>
      </c>
      <c r="J36" s="191"/>
      <c r="K36" s="192">
        <f>ROUND(E36*J36,2)</f>
        <v>0</v>
      </c>
      <c r="L36" s="192">
        <v>15</v>
      </c>
      <c r="M36" s="192">
        <f>G36*(1+L36/100)</f>
        <v>0</v>
      </c>
      <c r="N36" s="190">
        <v>0</v>
      </c>
      <c r="O36" s="190">
        <f>ROUND(E36*N36,2)</f>
        <v>0</v>
      </c>
      <c r="P36" s="190">
        <v>0</v>
      </c>
      <c r="Q36" s="190">
        <f>ROUND(E36*P36,2)</f>
        <v>0</v>
      </c>
      <c r="R36" s="192"/>
      <c r="S36" s="192" t="s">
        <v>760</v>
      </c>
      <c r="T36" s="193" t="s">
        <v>328</v>
      </c>
      <c r="U36" s="156">
        <v>0</v>
      </c>
      <c r="V36" s="156">
        <f>ROUND(E36*U36,2)</f>
        <v>0</v>
      </c>
      <c r="W36" s="156"/>
      <c r="X36" s="156" t="s">
        <v>373</v>
      </c>
      <c r="Y36" s="145"/>
      <c r="Z36" s="145"/>
      <c r="AA36" s="145"/>
      <c r="AB36" s="145"/>
      <c r="AC36" s="145"/>
      <c r="AD36" s="145"/>
      <c r="AE36" s="145"/>
      <c r="AF36" s="145"/>
      <c r="AG36" s="145" t="s">
        <v>5260</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79"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87">
        <v>24</v>
      </c>
      <c r="B38" s="188" t="s">
        <v>5788</v>
      </c>
      <c r="C38" s="198" t="s">
        <v>6626</v>
      </c>
      <c r="D38" s="189" t="s">
        <v>4924</v>
      </c>
      <c r="E38" s="190">
        <v>1</v>
      </c>
      <c r="F38" s="191"/>
      <c r="G38" s="192">
        <f>ROUND(E38*F38,2)</f>
        <v>0</v>
      </c>
      <c r="H38" s="191"/>
      <c r="I38" s="192">
        <f>ROUND(E38*H38,2)</f>
        <v>0</v>
      </c>
      <c r="J38" s="191"/>
      <c r="K38" s="192">
        <f>ROUND(E38*J38,2)</f>
        <v>0</v>
      </c>
      <c r="L38" s="192">
        <v>15</v>
      </c>
      <c r="M38" s="192">
        <f>G38*(1+L38/100)</f>
        <v>0</v>
      </c>
      <c r="N38" s="190">
        <v>0</v>
      </c>
      <c r="O38" s="190">
        <f>ROUND(E38*N38,2)</f>
        <v>0</v>
      </c>
      <c r="P38" s="190">
        <v>0</v>
      </c>
      <c r="Q38" s="190">
        <f>ROUND(E38*P38,2)</f>
        <v>0</v>
      </c>
      <c r="R38" s="192"/>
      <c r="S38" s="192" t="s">
        <v>760</v>
      </c>
      <c r="T38" s="193" t="s">
        <v>328</v>
      </c>
      <c r="U38" s="156">
        <v>0</v>
      </c>
      <c r="V38" s="156">
        <f>ROUND(E38*U38,2)</f>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87">
        <v>25</v>
      </c>
      <c r="B39" s="188" t="s">
        <v>5790</v>
      </c>
      <c r="C39" s="198" t="s">
        <v>6627</v>
      </c>
      <c r="D39" s="189" t="s">
        <v>4924</v>
      </c>
      <c r="E39" s="190">
        <v>1</v>
      </c>
      <c r="F39" s="191"/>
      <c r="G39" s="192">
        <f>ROUND(E39*F39,2)</f>
        <v>0</v>
      </c>
      <c r="H39" s="191"/>
      <c r="I39" s="192">
        <f>ROUND(E39*H39,2)</f>
        <v>0</v>
      </c>
      <c r="J39" s="191"/>
      <c r="K39" s="192">
        <f>ROUND(E39*J39,2)</f>
        <v>0</v>
      </c>
      <c r="L39" s="192">
        <v>15</v>
      </c>
      <c r="M39" s="192">
        <f>G39*(1+L39/100)</f>
        <v>0</v>
      </c>
      <c r="N39" s="190">
        <v>0</v>
      </c>
      <c r="O39" s="190">
        <f>ROUND(E39*N39,2)</f>
        <v>0</v>
      </c>
      <c r="P39" s="190">
        <v>0</v>
      </c>
      <c r="Q39" s="190">
        <f>ROUND(E39*P39,2)</f>
        <v>0</v>
      </c>
      <c r="R39" s="192"/>
      <c r="S39" s="192" t="s">
        <v>760</v>
      </c>
      <c r="T39" s="193" t="s">
        <v>328</v>
      </c>
      <c r="U39" s="156">
        <v>0</v>
      </c>
      <c r="V39" s="156">
        <f>ROUND(E39*U39,2)</f>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5792</v>
      </c>
      <c r="C40" s="180" t="s">
        <v>6628</v>
      </c>
      <c r="D40" s="173" t="s">
        <v>4924</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760</v>
      </c>
      <c r="T40" s="177" t="s">
        <v>328</v>
      </c>
      <c r="U40" s="156">
        <v>0</v>
      </c>
      <c r="V40" s="156">
        <f>ROUND(E40*U40,2)</f>
        <v>0</v>
      </c>
      <c r="W40" s="156"/>
      <c r="X40" s="156" t="s">
        <v>507</v>
      </c>
      <c r="Y40" s="145"/>
      <c r="Z40" s="145"/>
      <c r="AA40" s="145"/>
      <c r="AB40" s="145"/>
      <c r="AC40" s="145"/>
      <c r="AD40" s="145"/>
      <c r="AE40" s="145"/>
      <c r="AF40" s="145"/>
      <c r="AG40" s="145" t="s">
        <v>508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6629</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79"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87">
        <v>27</v>
      </c>
      <c r="B43" s="188" t="s">
        <v>6630</v>
      </c>
      <c r="C43" s="198" t="s">
        <v>6631</v>
      </c>
      <c r="D43" s="189" t="s">
        <v>758</v>
      </c>
      <c r="E43" s="190">
        <v>105</v>
      </c>
      <c r="F43" s="191"/>
      <c r="G43" s="192">
        <f>ROUND(E43*F43,2)</f>
        <v>0</v>
      </c>
      <c r="H43" s="191"/>
      <c r="I43" s="192">
        <f>ROUND(E43*H43,2)</f>
        <v>0</v>
      </c>
      <c r="J43" s="191"/>
      <c r="K43" s="192">
        <f>ROUND(E43*J43,2)</f>
        <v>0</v>
      </c>
      <c r="L43" s="192">
        <v>15</v>
      </c>
      <c r="M43" s="192">
        <f>G43*(1+L43/100)</f>
        <v>0</v>
      </c>
      <c r="N43" s="190">
        <v>0</v>
      </c>
      <c r="O43" s="190">
        <f>ROUND(E43*N43,2)</f>
        <v>0</v>
      </c>
      <c r="P43" s="190">
        <v>0</v>
      </c>
      <c r="Q43" s="190">
        <f>ROUND(E43*P43,2)</f>
        <v>0</v>
      </c>
      <c r="R43" s="192"/>
      <c r="S43" s="192" t="s">
        <v>327</v>
      </c>
      <c r="T43" s="193" t="s">
        <v>327</v>
      </c>
      <c r="U43" s="156">
        <v>0.38719999999999999</v>
      </c>
      <c r="V43" s="156">
        <f>ROUND(E43*U43,2)</f>
        <v>40.659999999999997</v>
      </c>
      <c r="W43" s="156"/>
      <c r="X43" s="156" t="s">
        <v>373</v>
      </c>
      <c r="Y43" s="145"/>
      <c r="Z43" s="145"/>
      <c r="AA43" s="145"/>
      <c r="AB43" s="145"/>
      <c r="AC43" s="145"/>
      <c r="AD43" s="145"/>
      <c r="AE43" s="145"/>
      <c r="AF43" s="145"/>
      <c r="AG43" s="145" t="s">
        <v>5260</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28</v>
      </c>
      <c r="B44" s="188" t="s">
        <v>6632</v>
      </c>
      <c r="C44" s="198" t="s">
        <v>6633</v>
      </c>
      <c r="D44" s="189" t="s">
        <v>758</v>
      </c>
      <c r="E44" s="190">
        <v>105</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327</v>
      </c>
      <c r="T44" s="193" t="s">
        <v>327</v>
      </c>
      <c r="U44" s="156">
        <v>9.8000000000000004E-2</v>
      </c>
      <c r="V44" s="156">
        <f>ROUND(E44*U44,2)</f>
        <v>10.29</v>
      </c>
      <c r="W44" s="156"/>
      <c r="X44" s="156" t="s">
        <v>373</v>
      </c>
      <c r="Y44" s="145"/>
      <c r="Z44" s="145"/>
      <c r="AA44" s="145"/>
      <c r="AB44" s="145"/>
      <c r="AC44" s="145"/>
      <c r="AD44" s="145"/>
      <c r="AE44" s="145"/>
      <c r="AF44" s="145"/>
      <c r="AG44" s="145" t="s">
        <v>5260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29</v>
      </c>
      <c r="B45" s="188" t="s">
        <v>6634</v>
      </c>
      <c r="C45" s="198" t="s">
        <v>6635</v>
      </c>
      <c r="D45" s="189" t="s">
        <v>758</v>
      </c>
      <c r="E45" s="190">
        <v>105</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327</v>
      </c>
      <c r="T45" s="193" t="s">
        <v>327</v>
      </c>
      <c r="U45" s="156">
        <v>0.45500000000000002</v>
      </c>
      <c r="V45" s="156">
        <f>ROUND(E45*U45,2)</f>
        <v>47.78</v>
      </c>
      <c r="W45" s="156"/>
      <c r="X45" s="156" t="s">
        <v>373</v>
      </c>
      <c r="Y45" s="145"/>
      <c r="Z45" s="145"/>
      <c r="AA45" s="145"/>
      <c r="AB45" s="145"/>
      <c r="AC45" s="145"/>
      <c r="AD45" s="145"/>
      <c r="AE45" s="145"/>
      <c r="AF45" s="145"/>
      <c r="AG45" s="145" t="s">
        <v>374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30</v>
      </c>
      <c r="B46" s="188" t="s">
        <v>4413</v>
      </c>
      <c r="C46" s="198" t="s">
        <v>4414</v>
      </c>
      <c r="D46" s="189" t="s">
        <v>758</v>
      </c>
      <c r="E46" s="190">
        <v>105</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327</v>
      </c>
      <c r="T46" s="193" t="s">
        <v>327</v>
      </c>
      <c r="U46" s="156">
        <v>2.5999999999999999E-2</v>
      </c>
      <c r="V46" s="156">
        <f>ROUND(E46*U46,2)</f>
        <v>2.73</v>
      </c>
      <c r="W46" s="156"/>
      <c r="X46" s="156" t="s">
        <v>373</v>
      </c>
      <c r="Y46" s="145"/>
      <c r="Z46" s="145"/>
      <c r="AA46" s="145"/>
      <c r="AB46" s="145"/>
      <c r="AC46" s="145"/>
      <c r="AD46" s="145"/>
      <c r="AE46" s="145"/>
      <c r="AF46" s="145"/>
      <c r="AG46" s="145" t="s">
        <v>5260</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6636</v>
      </c>
      <c r="C47" s="180" t="s">
        <v>6637</v>
      </c>
      <c r="D47" s="173" t="s">
        <v>4924</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760</v>
      </c>
      <c r="T47" s="177" t="s">
        <v>328</v>
      </c>
      <c r="U47" s="156">
        <v>0</v>
      </c>
      <c r="V47" s="156">
        <f>ROUND(E47*U47,2)</f>
        <v>0</v>
      </c>
      <c r="W47" s="156"/>
      <c r="X47" s="156" t="s">
        <v>373</v>
      </c>
      <c r="Y47" s="145"/>
      <c r="Z47" s="145"/>
      <c r="AA47" s="145"/>
      <c r="AB47" s="145"/>
      <c r="AC47" s="145"/>
      <c r="AD47" s="145"/>
      <c r="AE47" s="145"/>
      <c r="AF47" s="145"/>
      <c r="AG47" s="145" t="s">
        <v>5260</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82"/>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83"/>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365</v>
      </c>
    </row>
    <row r="50" spans="1:33" x14ac:dyDescent="0.25">
      <c r="C50" s="184"/>
      <c r="D50" s="10"/>
      <c r="AG50" t="s">
        <v>367</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Wxxm0RC36LysOLmRvLm5omdIw+/kJCJXibAmuW50IJCgY24Lj4ex6Kllbyeyu6oz0gBEYdsPiarFQEUrAr1YA==" saltValue="MywPBFdqiXB1uUX0dP9K5Q=="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8E06-C430-45BC-8918-D201BA66CDB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79"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87">
        <v>1</v>
      </c>
      <c r="B9" s="188" t="s">
        <v>6638</v>
      </c>
      <c r="C9" s="198" t="s">
        <v>6639</v>
      </c>
      <c r="D9" s="189" t="s">
        <v>758</v>
      </c>
      <c r="E9" s="190">
        <v>250</v>
      </c>
      <c r="F9" s="191"/>
      <c r="G9" s="192">
        <f t="shared" ref="G9:G21" si="0">ROUND(E9*F9,2)</f>
        <v>0</v>
      </c>
      <c r="H9" s="191"/>
      <c r="I9" s="192">
        <f t="shared" ref="I9:I21" si="1">ROUND(E9*H9,2)</f>
        <v>0</v>
      </c>
      <c r="J9" s="191"/>
      <c r="K9" s="192">
        <f t="shared" ref="K9:K21" si="2">ROUND(E9*J9,2)</f>
        <v>0</v>
      </c>
      <c r="L9" s="192">
        <v>15</v>
      </c>
      <c r="M9" s="192">
        <f t="shared" ref="M9:M21" si="3">G9*(1+L9/100)</f>
        <v>0</v>
      </c>
      <c r="N9" s="190">
        <v>0</v>
      </c>
      <c r="O9" s="190">
        <f t="shared" ref="O9:O21" si="4">ROUND(E9*N9,2)</f>
        <v>0</v>
      </c>
      <c r="P9" s="190">
        <v>0</v>
      </c>
      <c r="Q9" s="190">
        <f t="shared" ref="Q9:Q21" si="5">ROUND(E9*P9,2)</f>
        <v>0</v>
      </c>
      <c r="R9" s="192" t="s">
        <v>269</v>
      </c>
      <c r="S9" s="192" t="s">
        <v>327</v>
      </c>
      <c r="T9" s="193" t="s">
        <v>327</v>
      </c>
      <c r="U9" s="156">
        <v>0.12</v>
      </c>
      <c r="V9" s="156">
        <f t="shared" ref="V9:V21" si="6">ROUND(E9*U9,2)</f>
        <v>30</v>
      </c>
      <c r="W9" s="156"/>
      <c r="X9" s="156" t="s">
        <v>373</v>
      </c>
      <c r="Y9" s="145"/>
      <c r="Z9" s="145"/>
      <c r="AA9" s="145"/>
      <c r="AB9" s="145"/>
      <c r="AC9" s="145"/>
      <c r="AD9" s="145"/>
      <c r="AE9" s="145"/>
      <c r="AF9" s="145"/>
      <c r="AG9" s="145" t="s">
        <v>4621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6640</v>
      </c>
      <c r="C10" s="198" t="s">
        <v>6641</v>
      </c>
      <c r="D10" s="189" t="s">
        <v>3818</v>
      </c>
      <c r="E10" s="190">
        <v>250</v>
      </c>
      <c r="F10" s="191"/>
      <c r="G10" s="192">
        <f t="shared" si="0"/>
        <v>0</v>
      </c>
      <c r="H10" s="191"/>
      <c r="I10" s="192">
        <f t="shared" si="1"/>
        <v>0</v>
      </c>
      <c r="J10" s="191"/>
      <c r="K10" s="192">
        <f t="shared" si="2"/>
        <v>0</v>
      </c>
      <c r="L10" s="192">
        <v>15</v>
      </c>
      <c r="M10" s="192">
        <f t="shared" si="3"/>
        <v>0</v>
      </c>
      <c r="N10" s="190">
        <v>1E-3</v>
      </c>
      <c r="O10" s="190">
        <f t="shared" si="4"/>
        <v>0.25</v>
      </c>
      <c r="P10" s="190">
        <v>0</v>
      </c>
      <c r="Q10" s="190">
        <f t="shared" si="5"/>
        <v>0</v>
      </c>
      <c r="R10" s="192" t="s">
        <v>506</v>
      </c>
      <c r="S10" s="192" t="s">
        <v>327</v>
      </c>
      <c r="T10" s="193" t="s">
        <v>327</v>
      </c>
      <c r="U10" s="156">
        <v>0</v>
      </c>
      <c r="V10" s="156">
        <f t="shared" si="6"/>
        <v>0</v>
      </c>
      <c r="W10" s="156"/>
      <c r="X10" s="156" t="s">
        <v>507</v>
      </c>
      <c r="Y10" s="145"/>
      <c r="Z10" s="145"/>
      <c r="AA10" s="145"/>
      <c r="AB10" s="145"/>
      <c r="AC10" s="145"/>
      <c r="AD10" s="145"/>
      <c r="AE10" s="145"/>
      <c r="AF10" s="145"/>
      <c r="AG10" s="145" t="s">
        <v>508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87">
        <v>3</v>
      </c>
      <c r="B11" s="188" t="s">
        <v>6562</v>
      </c>
      <c r="C11" s="198" t="s">
        <v>6563</v>
      </c>
      <c r="D11" s="189" t="s">
        <v>758</v>
      </c>
      <c r="E11" s="190">
        <v>25</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t="s">
        <v>269</v>
      </c>
      <c r="S11" s="192" t="s">
        <v>327</v>
      </c>
      <c r="T11" s="193" t="s">
        <v>327</v>
      </c>
      <c r="U11" s="156">
        <v>0.17917</v>
      </c>
      <c r="V11" s="156">
        <f t="shared" si="6"/>
        <v>4.4800000000000004</v>
      </c>
      <c r="W11" s="156"/>
      <c r="X11" s="156" t="s">
        <v>373</v>
      </c>
      <c r="Y11" s="145"/>
      <c r="Z11" s="145"/>
      <c r="AA11" s="145"/>
      <c r="AB11" s="145"/>
      <c r="AC11" s="145"/>
      <c r="AD11" s="145"/>
      <c r="AE11" s="145"/>
      <c r="AF11" s="145"/>
      <c r="AG11" s="145" t="s">
        <v>4621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87">
        <v>4</v>
      </c>
      <c r="B12" s="188" t="s">
        <v>6642</v>
      </c>
      <c r="C12" s="198" t="s">
        <v>6643</v>
      </c>
      <c r="D12" s="189" t="s">
        <v>758</v>
      </c>
      <c r="E12" s="190">
        <v>25</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t="s">
        <v>269</v>
      </c>
      <c r="S12" s="192" t="s">
        <v>327</v>
      </c>
      <c r="T12" s="193" t="s">
        <v>327</v>
      </c>
      <c r="U12" s="156">
        <v>0.26850000000000002</v>
      </c>
      <c r="V12" s="156">
        <f t="shared" si="6"/>
        <v>6.71</v>
      </c>
      <c r="W12" s="156"/>
      <c r="X12" s="156" t="s">
        <v>373</v>
      </c>
      <c r="Y12" s="145"/>
      <c r="Z12" s="145"/>
      <c r="AA12" s="145"/>
      <c r="AB12" s="145"/>
      <c r="AC12" s="145"/>
      <c r="AD12" s="145"/>
      <c r="AE12" s="145"/>
      <c r="AF12" s="145"/>
      <c r="AG12" s="145" t="s">
        <v>4621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6644</v>
      </c>
      <c r="C13" s="198" t="s">
        <v>6645</v>
      </c>
      <c r="D13" s="189" t="s">
        <v>758</v>
      </c>
      <c r="E13" s="190">
        <v>280</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t="s">
        <v>269</v>
      </c>
      <c r="S13" s="192" t="s">
        <v>327</v>
      </c>
      <c r="T13" s="193" t="s">
        <v>327</v>
      </c>
      <c r="U13" s="156">
        <v>0.11586</v>
      </c>
      <c r="V13" s="156">
        <f t="shared" si="6"/>
        <v>32.44</v>
      </c>
      <c r="W13" s="156"/>
      <c r="X13" s="156" t="s">
        <v>373</v>
      </c>
      <c r="Y13" s="145"/>
      <c r="Z13" s="145"/>
      <c r="AA13" s="145"/>
      <c r="AB13" s="145"/>
      <c r="AC13" s="145"/>
      <c r="AD13" s="145"/>
      <c r="AE13" s="145"/>
      <c r="AF13" s="145"/>
      <c r="AG13" s="145" t="s">
        <v>4621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87">
        <v>6</v>
      </c>
      <c r="B14" s="188" t="s">
        <v>6646</v>
      </c>
      <c r="C14" s="198" t="s">
        <v>6647</v>
      </c>
      <c r="D14" s="189" t="s">
        <v>758</v>
      </c>
      <c r="E14" s="190">
        <v>280</v>
      </c>
      <c r="F14" s="191"/>
      <c r="G14" s="192">
        <f t="shared" si="0"/>
        <v>0</v>
      </c>
      <c r="H14" s="191"/>
      <c r="I14" s="192">
        <f t="shared" si="1"/>
        <v>0</v>
      </c>
      <c r="J14" s="191"/>
      <c r="K14" s="192">
        <f t="shared" si="2"/>
        <v>0</v>
      </c>
      <c r="L14" s="192">
        <v>15</v>
      </c>
      <c r="M14" s="192">
        <f t="shared" si="3"/>
        <v>0</v>
      </c>
      <c r="N14" s="190">
        <v>6.0999999999999997E-4</v>
      </c>
      <c r="O14" s="190">
        <f t="shared" si="4"/>
        <v>0.17</v>
      </c>
      <c r="P14" s="190">
        <v>0</v>
      </c>
      <c r="Q14" s="190">
        <f t="shared" si="5"/>
        <v>0</v>
      </c>
      <c r="R14" s="192" t="s">
        <v>506</v>
      </c>
      <c r="S14" s="192" t="s">
        <v>327</v>
      </c>
      <c r="T14" s="193" t="s">
        <v>327</v>
      </c>
      <c r="U14" s="156">
        <v>0</v>
      </c>
      <c r="V14" s="156">
        <f t="shared" si="6"/>
        <v>0</v>
      </c>
      <c r="W14" s="156"/>
      <c r="X14" s="156" t="s">
        <v>507</v>
      </c>
      <c r="Y14" s="145"/>
      <c r="Z14" s="145"/>
      <c r="AA14" s="145"/>
      <c r="AB14" s="145"/>
      <c r="AC14" s="145"/>
      <c r="AD14" s="145"/>
      <c r="AE14" s="145"/>
      <c r="AF14" s="145"/>
      <c r="AG14" s="145" t="s">
        <v>508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6648</v>
      </c>
      <c r="C15" s="198" t="s">
        <v>6649</v>
      </c>
      <c r="D15" s="189" t="s">
        <v>758</v>
      </c>
      <c r="E15" s="190">
        <v>280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t="s">
        <v>269</v>
      </c>
      <c r="S15" s="192" t="s">
        <v>327</v>
      </c>
      <c r="T15" s="193" t="s">
        <v>327</v>
      </c>
      <c r="U15" s="156">
        <v>9.955E-2</v>
      </c>
      <c r="V15" s="156">
        <f t="shared" si="6"/>
        <v>27.87</v>
      </c>
      <c r="W15" s="156"/>
      <c r="X15" s="156" t="s">
        <v>373</v>
      </c>
      <c r="Y15" s="145"/>
      <c r="Z15" s="145"/>
      <c r="AA15" s="145"/>
      <c r="AB15" s="145"/>
      <c r="AC15" s="145"/>
      <c r="AD15" s="145"/>
      <c r="AE15" s="145"/>
      <c r="AF15" s="145"/>
      <c r="AG15" s="145" t="s">
        <v>4621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87">
        <v>8</v>
      </c>
      <c r="B16" s="188" t="s">
        <v>6650</v>
      </c>
      <c r="C16" s="198" t="s">
        <v>6651</v>
      </c>
      <c r="D16" s="189" t="s">
        <v>758</v>
      </c>
      <c r="E16" s="190">
        <v>280</v>
      </c>
      <c r="F16" s="191"/>
      <c r="G16" s="192">
        <f t="shared" si="0"/>
        <v>0</v>
      </c>
      <c r="H16" s="191"/>
      <c r="I16" s="192">
        <f t="shared" si="1"/>
        <v>0</v>
      </c>
      <c r="J16" s="191"/>
      <c r="K16" s="192">
        <f t="shared" si="2"/>
        <v>0</v>
      </c>
      <c r="L16" s="192">
        <v>15</v>
      </c>
      <c r="M16" s="192">
        <f t="shared" si="3"/>
        <v>0</v>
      </c>
      <c r="N16" s="190">
        <v>1.4999999999999999E-4</v>
      </c>
      <c r="O16" s="190">
        <f t="shared" si="4"/>
        <v>0.04</v>
      </c>
      <c r="P16" s="190">
        <v>0</v>
      </c>
      <c r="Q16" s="190">
        <f t="shared" si="5"/>
        <v>0</v>
      </c>
      <c r="R16" s="192" t="s">
        <v>506</v>
      </c>
      <c r="S16" s="192" t="s">
        <v>327</v>
      </c>
      <c r="T16" s="193" t="s">
        <v>327</v>
      </c>
      <c r="U16" s="156">
        <v>0</v>
      </c>
      <c r="V16" s="156">
        <f t="shared" si="6"/>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6579</v>
      </c>
      <c r="C17" s="198" t="s">
        <v>6580</v>
      </c>
      <c r="D17" s="189" t="s">
        <v>701</v>
      </c>
      <c r="E17" s="190">
        <v>30</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t="s">
        <v>269</v>
      </c>
      <c r="S17" s="192" t="s">
        <v>327</v>
      </c>
      <c r="T17" s="193" t="s">
        <v>327</v>
      </c>
      <c r="U17" s="156">
        <v>0.35216999999999998</v>
      </c>
      <c r="V17" s="156">
        <f t="shared" si="6"/>
        <v>10.57</v>
      </c>
      <c r="W17" s="156"/>
      <c r="X17" s="156" t="s">
        <v>373</v>
      </c>
      <c r="Y17" s="145"/>
      <c r="Z17" s="145"/>
      <c r="AA17" s="145"/>
      <c r="AB17" s="145"/>
      <c r="AC17" s="145"/>
      <c r="AD17" s="145"/>
      <c r="AE17" s="145"/>
      <c r="AF17" s="145"/>
      <c r="AG17" s="145" t="s">
        <v>4621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6652</v>
      </c>
      <c r="C18" s="198" t="s">
        <v>6653</v>
      </c>
      <c r="D18" s="189" t="s">
        <v>701</v>
      </c>
      <c r="E18" s="190">
        <v>30</v>
      </c>
      <c r="F18" s="191"/>
      <c r="G18" s="192">
        <f t="shared" si="0"/>
        <v>0</v>
      </c>
      <c r="H18" s="191"/>
      <c r="I18" s="192">
        <f t="shared" si="1"/>
        <v>0</v>
      </c>
      <c r="J18" s="191"/>
      <c r="K18" s="192">
        <f t="shared" si="2"/>
        <v>0</v>
      </c>
      <c r="L18" s="192">
        <v>15</v>
      </c>
      <c r="M18" s="192">
        <f t="shared" si="3"/>
        <v>0</v>
      </c>
      <c r="N18" s="190">
        <v>2.1000000000000001E-4</v>
      </c>
      <c r="O18" s="190">
        <f t="shared" si="4"/>
        <v>0.01</v>
      </c>
      <c r="P18" s="190">
        <v>0</v>
      </c>
      <c r="Q18" s="190">
        <f t="shared" si="5"/>
        <v>0</v>
      </c>
      <c r="R18" s="192"/>
      <c r="S18" s="192" t="s">
        <v>760</v>
      </c>
      <c r="T18" s="193" t="s">
        <v>4700</v>
      </c>
      <c r="U18" s="156">
        <v>0.35216999999999998</v>
      </c>
      <c r="V18" s="156">
        <f t="shared" si="6"/>
        <v>10.57</v>
      </c>
      <c r="W18" s="156"/>
      <c r="X18" s="156" t="s">
        <v>373</v>
      </c>
      <c r="Y18" s="145"/>
      <c r="Z18" s="145"/>
      <c r="AA18" s="145"/>
      <c r="AB18" s="145"/>
      <c r="AC18" s="145"/>
      <c r="AD18" s="145"/>
      <c r="AE18" s="145"/>
      <c r="AF18" s="145"/>
      <c r="AG18" s="145" t="s">
        <v>4621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6654</v>
      </c>
      <c r="C19" s="198" t="s">
        <v>6655</v>
      </c>
      <c r="D19" s="189" t="s">
        <v>758</v>
      </c>
      <c r="E19" s="190">
        <v>250</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327</v>
      </c>
      <c r="T19" s="193" t="s">
        <v>327</v>
      </c>
      <c r="U19" s="156">
        <v>8.5000000000000006E-2</v>
      </c>
      <c r="V19" s="156">
        <f t="shared" si="6"/>
        <v>21.25</v>
      </c>
      <c r="W19" s="156"/>
      <c r="X19" s="156" t="s">
        <v>373</v>
      </c>
      <c r="Y19" s="145"/>
      <c r="Z19" s="145"/>
      <c r="AA19" s="145"/>
      <c r="AB19" s="145"/>
      <c r="AC19" s="145"/>
      <c r="AD19" s="145"/>
      <c r="AE19" s="145"/>
      <c r="AF19" s="145"/>
      <c r="AG19" s="145" t="s">
        <v>4621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87">
        <v>12</v>
      </c>
      <c r="B20" s="188" t="s">
        <v>6656</v>
      </c>
      <c r="C20" s="198" t="s">
        <v>6657</v>
      </c>
      <c r="D20" s="189" t="s">
        <v>758</v>
      </c>
      <c r="E20" s="190">
        <v>250</v>
      </c>
      <c r="F20" s="191"/>
      <c r="G20" s="192">
        <f t="shared" si="0"/>
        <v>0</v>
      </c>
      <c r="H20" s="191"/>
      <c r="I20" s="192">
        <f t="shared" si="1"/>
        <v>0</v>
      </c>
      <c r="J20" s="191"/>
      <c r="K20" s="192">
        <f t="shared" si="2"/>
        <v>0</v>
      </c>
      <c r="L20" s="192">
        <v>15</v>
      </c>
      <c r="M20" s="192">
        <f t="shared" si="3"/>
        <v>0</v>
      </c>
      <c r="N20" s="190">
        <v>2.5999999999999998E-4</v>
      </c>
      <c r="O20" s="190">
        <f t="shared" si="4"/>
        <v>7.0000000000000007E-2</v>
      </c>
      <c r="P20" s="190">
        <v>0</v>
      </c>
      <c r="Q20" s="190">
        <f t="shared" si="5"/>
        <v>0</v>
      </c>
      <c r="R20" s="192" t="s">
        <v>506</v>
      </c>
      <c r="S20" s="192" t="s">
        <v>327</v>
      </c>
      <c r="T20" s="193" t="s">
        <v>327</v>
      </c>
      <c r="U20" s="156">
        <v>0</v>
      </c>
      <c r="V20" s="156">
        <f t="shared" si="6"/>
        <v>0</v>
      </c>
      <c r="W20" s="156"/>
      <c r="X20" s="156" t="s">
        <v>507</v>
      </c>
      <c r="Y20" s="145"/>
      <c r="Z20" s="145"/>
      <c r="AA20" s="145"/>
      <c r="AB20" s="145"/>
      <c r="AC20" s="145"/>
      <c r="AD20" s="145"/>
      <c r="AE20" s="145"/>
      <c r="AF20" s="145"/>
      <c r="AG20" s="145" t="s">
        <v>508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6406</v>
      </c>
      <c r="C21" s="180" t="s">
        <v>6658</v>
      </c>
      <c r="D21" s="173" t="s">
        <v>701</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760</v>
      </c>
      <c r="T21" s="177" t="s">
        <v>328</v>
      </c>
      <c r="U21" s="156">
        <v>0</v>
      </c>
      <c r="V21" s="156">
        <f t="shared" si="6"/>
        <v>0</v>
      </c>
      <c r="W21" s="156"/>
      <c r="X21" s="156" t="s">
        <v>507</v>
      </c>
      <c r="Y21" s="145"/>
      <c r="Z21" s="145"/>
      <c r="AA21" s="145"/>
      <c r="AB21" s="145"/>
      <c r="AC21" s="145"/>
      <c r="AD21" s="145"/>
      <c r="AE21" s="145"/>
      <c r="AF21" s="145"/>
      <c r="AG21" s="145" t="s">
        <v>508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59" t="s">
        <v>6659</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61" t="s">
        <v>6660</v>
      </c>
      <c r="D23" s="262"/>
      <c r="E23" s="262"/>
      <c r="F23" s="262"/>
      <c r="G23" s="262"/>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61" t="s">
        <v>6661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61" t="s">
        <v>6662</v>
      </c>
      <c r="D25" s="262"/>
      <c r="E25" s="262"/>
      <c r="F25" s="262"/>
      <c r="G25" s="262"/>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61" t="s">
        <v>6663</v>
      </c>
      <c r="D26" s="262"/>
      <c r="E26" s="262"/>
      <c r="F26" s="262"/>
      <c r="G26" s="262"/>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61" t="s">
        <v>6664</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61" t="s">
        <v>6665</v>
      </c>
      <c r="D28" s="262"/>
      <c r="E28" s="262"/>
      <c r="F28" s="262"/>
      <c r="G28" s="262"/>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14</v>
      </c>
      <c r="B29" s="188" t="s">
        <v>6666</v>
      </c>
      <c r="C29" s="198" t="s">
        <v>6667</v>
      </c>
      <c r="D29" s="189" t="s">
        <v>701</v>
      </c>
      <c r="E29" s="190">
        <v>52</v>
      </c>
      <c r="F29" s="191"/>
      <c r="G29" s="192">
        <f>ROUND(E29*F29,2)</f>
        <v>0</v>
      </c>
      <c r="H29" s="191"/>
      <c r="I29" s="192">
        <f>ROUND(E29*H29,2)</f>
        <v>0</v>
      </c>
      <c r="J29" s="191"/>
      <c r="K29" s="192">
        <f>ROUND(E29*J29,2)</f>
        <v>0</v>
      </c>
      <c r="L29" s="192">
        <v>15</v>
      </c>
      <c r="M29" s="192">
        <f>G29*(1+L29/100)</f>
        <v>0</v>
      </c>
      <c r="N29" s="190">
        <v>0</v>
      </c>
      <c r="O29" s="190">
        <f>ROUND(E29*N29,2)</f>
        <v>0</v>
      </c>
      <c r="P29" s="190">
        <v>0</v>
      </c>
      <c r="Q29" s="190">
        <f>ROUND(E29*P29,2)</f>
        <v>0</v>
      </c>
      <c r="R29" s="192"/>
      <c r="S29" s="192" t="s">
        <v>760</v>
      </c>
      <c r="T29" s="193" t="s">
        <v>328</v>
      </c>
      <c r="U29" s="156">
        <v>0</v>
      </c>
      <c r="V29" s="156">
        <f>ROUND(E29*U29,2)</f>
        <v>0</v>
      </c>
      <c r="W29" s="156"/>
      <c r="X29" s="156" t="s">
        <v>507</v>
      </c>
      <c r="Y29" s="145"/>
      <c r="Z29" s="145"/>
      <c r="AA29" s="145"/>
      <c r="AB29" s="145"/>
      <c r="AC29" s="145"/>
      <c r="AD29" s="145"/>
      <c r="AE29" s="145"/>
      <c r="AF29" s="145"/>
      <c r="AG29" s="145" t="s">
        <v>508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6408</v>
      </c>
      <c r="C30" s="180" t="s">
        <v>6668</v>
      </c>
      <c r="D30" s="173" t="s">
        <v>701</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760</v>
      </c>
      <c r="T30" s="177" t="s">
        <v>328</v>
      </c>
      <c r="U30" s="156">
        <v>0</v>
      </c>
      <c r="V30" s="156">
        <f>ROUND(E30*U30,2)</f>
        <v>0</v>
      </c>
      <c r="W30" s="156"/>
      <c r="X30" s="156" t="s">
        <v>507</v>
      </c>
      <c r="Y30" s="145"/>
      <c r="Z30" s="145"/>
      <c r="AA30" s="145"/>
      <c r="AB30" s="145"/>
      <c r="AC30" s="145"/>
      <c r="AD30" s="145"/>
      <c r="AE30" s="145"/>
      <c r="AF30" s="145"/>
      <c r="AG30" s="145" t="s">
        <v>508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59" t="s">
        <v>6669</v>
      </c>
      <c r="D31" s="260"/>
      <c r="E31" s="260"/>
      <c r="F31" s="260"/>
      <c r="G31" s="2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6670</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6671</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61" t="s">
        <v>6672</v>
      </c>
      <c r="D34" s="262"/>
      <c r="E34" s="262"/>
      <c r="F34" s="262"/>
      <c r="G34" s="262"/>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6673</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61" t="s">
        <v>6674</v>
      </c>
      <c r="D36" s="262"/>
      <c r="E36" s="262"/>
      <c r="F36" s="262"/>
      <c r="G36" s="262"/>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6675</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79"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87">
        <v>16</v>
      </c>
      <c r="B39" s="188" t="s">
        <v>5709</v>
      </c>
      <c r="C39" s="198" t="s">
        <v>6676</v>
      </c>
      <c r="D39" s="189" t="s">
        <v>1630</v>
      </c>
      <c r="E39" s="190">
        <v>1</v>
      </c>
      <c r="F39" s="191"/>
      <c r="G39" s="192">
        <f>ROUND(E39*F39,2)</f>
        <v>0</v>
      </c>
      <c r="H39" s="191"/>
      <c r="I39" s="192">
        <f>ROUND(E39*H39,2)</f>
        <v>0</v>
      </c>
      <c r="J39" s="191"/>
      <c r="K39" s="192">
        <f>ROUND(E39*J39,2)</f>
        <v>0</v>
      </c>
      <c r="L39" s="192">
        <v>15</v>
      </c>
      <c r="M39" s="192">
        <f>G39*(1+L39/100)</f>
        <v>0</v>
      </c>
      <c r="N39" s="190">
        <v>0</v>
      </c>
      <c r="O39" s="190">
        <f>ROUND(E39*N39,2)</f>
        <v>0</v>
      </c>
      <c r="P39" s="190">
        <v>0</v>
      </c>
      <c r="Q39" s="190">
        <f>ROUND(E39*P39,2)</f>
        <v>0</v>
      </c>
      <c r="R39" s="192"/>
      <c r="S39" s="192" t="s">
        <v>760</v>
      </c>
      <c r="T39" s="193" t="s">
        <v>328</v>
      </c>
      <c r="U39" s="156">
        <v>0</v>
      </c>
      <c r="V39" s="156">
        <f>ROUND(E39*U39,2)</f>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17</v>
      </c>
      <c r="B40" s="188" t="s">
        <v>5824</v>
      </c>
      <c r="C40" s="198" t="s">
        <v>4433</v>
      </c>
      <c r="D40" s="189" t="s">
        <v>701</v>
      </c>
      <c r="E40" s="190">
        <v>1</v>
      </c>
      <c r="F40" s="191"/>
      <c r="G40" s="192">
        <f>ROUND(E40*F40,2)</f>
        <v>0</v>
      </c>
      <c r="H40" s="191"/>
      <c r="I40" s="192">
        <f>ROUND(E40*H40,2)</f>
        <v>0</v>
      </c>
      <c r="J40" s="191"/>
      <c r="K40" s="192">
        <f>ROUND(E40*J40,2)</f>
        <v>0</v>
      </c>
      <c r="L40" s="192">
        <v>15</v>
      </c>
      <c r="M40" s="192">
        <f>G40*(1+L40/100)</f>
        <v>0</v>
      </c>
      <c r="N40" s="190">
        <v>0</v>
      </c>
      <c r="O40" s="190">
        <f>ROUND(E40*N40,2)</f>
        <v>0</v>
      </c>
      <c r="P40" s="190">
        <v>0</v>
      </c>
      <c r="Q40" s="190">
        <f>ROUND(E40*P40,2)</f>
        <v>0</v>
      </c>
      <c r="R40" s="192"/>
      <c r="S40" s="192" t="s">
        <v>760</v>
      </c>
      <c r="T40" s="193" t="s">
        <v>328</v>
      </c>
      <c r="U40" s="156">
        <v>0</v>
      </c>
      <c r="V40" s="156">
        <f>ROUND(E40*U40,2)</f>
        <v>0</v>
      </c>
      <c r="W40" s="156"/>
      <c r="X40" s="156" t="s">
        <v>373</v>
      </c>
      <c r="Y40" s="145"/>
      <c r="Z40" s="145"/>
      <c r="AA40" s="145"/>
      <c r="AB40" s="145"/>
      <c r="AC40" s="145"/>
      <c r="AD40" s="145"/>
      <c r="AE40" s="145"/>
      <c r="AF40" s="145"/>
      <c r="AG40" s="145" t="s">
        <v>4427</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18</v>
      </c>
      <c r="B41" s="188" t="s">
        <v>6677</v>
      </c>
      <c r="C41" s="198" t="s">
        <v>6678</v>
      </c>
      <c r="D41" s="189" t="s">
        <v>701</v>
      </c>
      <c r="E41" s="190">
        <v>12</v>
      </c>
      <c r="F41" s="191"/>
      <c r="G41" s="192">
        <f>ROUND(E41*F41,2)</f>
        <v>0</v>
      </c>
      <c r="H41" s="191"/>
      <c r="I41" s="192">
        <f>ROUND(E41*H41,2)</f>
        <v>0</v>
      </c>
      <c r="J41" s="191"/>
      <c r="K41" s="192">
        <f>ROUND(E41*J41,2)</f>
        <v>0</v>
      </c>
      <c r="L41" s="192">
        <v>15</v>
      </c>
      <c r="M41" s="192">
        <f>G41*(1+L41/100)</f>
        <v>0</v>
      </c>
      <c r="N41" s="190">
        <v>0</v>
      </c>
      <c r="O41" s="190">
        <f>ROUND(E41*N41,2)</f>
        <v>0</v>
      </c>
      <c r="P41" s="190">
        <v>0</v>
      </c>
      <c r="Q41" s="190">
        <f>ROUND(E41*P41,2)</f>
        <v>0</v>
      </c>
      <c r="R41" s="192"/>
      <c r="S41" s="192" t="s">
        <v>760</v>
      </c>
      <c r="T41" s="193" t="s">
        <v>328</v>
      </c>
      <c r="U41" s="156">
        <v>0</v>
      </c>
      <c r="V41" s="156">
        <f>ROUND(E41*U41,2)</f>
        <v>0</v>
      </c>
      <c r="W41" s="156"/>
      <c r="X41" s="156" t="s">
        <v>373</v>
      </c>
      <c r="Y41" s="145"/>
      <c r="Z41" s="145"/>
      <c r="AA41" s="145"/>
      <c r="AB41" s="145"/>
      <c r="AC41" s="145"/>
      <c r="AD41" s="145"/>
      <c r="AE41" s="145"/>
      <c r="AF41" s="145"/>
      <c r="AG41" s="145" t="s">
        <v>4427</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19</v>
      </c>
      <c r="B42" s="188" t="s">
        <v>6679</v>
      </c>
      <c r="C42" s="198" t="s">
        <v>6680</v>
      </c>
      <c r="D42" s="189" t="s">
        <v>701</v>
      </c>
      <c r="E42" s="190">
        <v>13</v>
      </c>
      <c r="F42" s="191"/>
      <c r="G42" s="192">
        <f>ROUND(E42*F42,2)</f>
        <v>0</v>
      </c>
      <c r="H42" s="191"/>
      <c r="I42" s="192">
        <f>ROUND(E42*H42,2)</f>
        <v>0</v>
      </c>
      <c r="J42" s="191"/>
      <c r="K42" s="192">
        <f>ROUND(E42*J42,2)</f>
        <v>0</v>
      </c>
      <c r="L42" s="192">
        <v>15</v>
      </c>
      <c r="M42" s="192">
        <f>G42*(1+L42/100)</f>
        <v>0</v>
      </c>
      <c r="N42" s="190">
        <v>0</v>
      </c>
      <c r="O42" s="190">
        <f>ROUND(E42*N42,2)</f>
        <v>0</v>
      </c>
      <c r="P42" s="190">
        <v>0</v>
      </c>
      <c r="Q42" s="190">
        <f>ROUND(E42*P42,2)</f>
        <v>0</v>
      </c>
      <c r="R42" s="192"/>
      <c r="S42" s="192" t="s">
        <v>760</v>
      </c>
      <c r="T42" s="193" t="s">
        <v>328</v>
      </c>
      <c r="U42" s="156">
        <v>0</v>
      </c>
      <c r="V42" s="156">
        <f>ROUND(E42*U42,2)</f>
        <v>0</v>
      </c>
      <c r="W42" s="156"/>
      <c r="X42" s="156" t="s">
        <v>373</v>
      </c>
      <c r="Y42" s="145"/>
      <c r="Z42" s="145"/>
      <c r="AA42" s="145"/>
      <c r="AB42" s="145"/>
      <c r="AC42" s="145"/>
      <c r="AD42" s="145"/>
      <c r="AE42" s="145"/>
      <c r="AF42" s="145"/>
      <c r="AG42" s="145" t="s">
        <v>4427</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79"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87">
        <v>20</v>
      </c>
      <c r="B44" s="188" t="s">
        <v>6681</v>
      </c>
      <c r="C44" s="198" t="s">
        <v>6682</v>
      </c>
      <c r="D44" s="189" t="s">
        <v>701</v>
      </c>
      <c r="E44" s="190">
        <v>13</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760</v>
      </c>
      <c r="T44" s="193" t="s">
        <v>328</v>
      </c>
      <c r="U44" s="156">
        <v>0</v>
      </c>
      <c r="V44" s="156">
        <f>ROUND(E44*U44,2)</f>
        <v>0</v>
      </c>
      <c r="W44" s="156"/>
      <c r="X44" s="156" t="s">
        <v>373</v>
      </c>
      <c r="Y44" s="145"/>
      <c r="Z44" s="145"/>
      <c r="AA44" s="145"/>
      <c r="AB44" s="145"/>
      <c r="AC44" s="145"/>
      <c r="AD44" s="145"/>
      <c r="AE44" s="145"/>
      <c r="AF44" s="145"/>
      <c r="AG44" s="145" t="s">
        <v>4621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21</v>
      </c>
      <c r="B45" s="188" t="s">
        <v>6683</v>
      </c>
      <c r="C45" s="198" t="s">
        <v>6684</v>
      </c>
      <c r="D45" s="189" t="s">
        <v>758</v>
      </c>
      <c r="E45" s="190">
        <v>250</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327</v>
      </c>
      <c r="T45" s="193" t="s">
        <v>327</v>
      </c>
      <c r="U45" s="156">
        <v>0.13552</v>
      </c>
      <c r="V45" s="156">
        <f>ROUND(E45*U45,2)</f>
        <v>33.880000000000003</v>
      </c>
      <c r="W45" s="156"/>
      <c r="X45" s="156" t="s">
        <v>373</v>
      </c>
      <c r="Y45" s="145"/>
      <c r="Z45" s="145"/>
      <c r="AA45" s="145"/>
      <c r="AB45" s="145"/>
      <c r="AC45" s="145"/>
      <c r="AD45" s="145"/>
      <c r="AE45" s="145"/>
      <c r="AF45" s="145"/>
      <c r="AG45" s="145" t="s">
        <v>4621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22</v>
      </c>
      <c r="B46" s="188" t="s">
        <v>6632</v>
      </c>
      <c r="C46" s="198" t="s">
        <v>6633</v>
      </c>
      <c r="D46" s="189" t="s">
        <v>758</v>
      </c>
      <c r="E46" s="190">
        <v>250</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327</v>
      </c>
      <c r="T46" s="193" t="s">
        <v>327</v>
      </c>
      <c r="U46" s="156">
        <v>9.8000000000000004E-2</v>
      </c>
      <c r="V46" s="156">
        <f>ROUND(E46*U46,2)</f>
        <v>24.5</v>
      </c>
      <c r="W46" s="156"/>
      <c r="X46" s="156" t="s">
        <v>373</v>
      </c>
      <c r="Y46" s="145"/>
      <c r="Z46" s="145"/>
      <c r="AA46" s="145"/>
      <c r="AB46" s="145"/>
      <c r="AC46" s="145"/>
      <c r="AD46" s="145"/>
      <c r="AE46" s="145"/>
      <c r="AF46" s="145"/>
      <c r="AG46" s="145" t="s">
        <v>4621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23</v>
      </c>
      <c r="B47" s="188" t="s">
        <v>6685</v>
      </c>
      <c r="C47" s="198" t="s">
        <v>6686</v>
      </c>
      <c r="D47" s="189" t="s">
        <v>758</v>
      </c>
      <c r="E47" s="190">
        <v>250</v>
      </c>
      <c r="F47" s="191"/>
      <c r="G47" s="192">
        <f>ROUND(E47*F47,2)</f>
        <v>0</v>
      </c>
      <c r="H47" s="191"/>
      <c r="I47" s="192">
        <f>ROUND(E47*H47,2)</f>
        <v>0</v>
      </c>
      <c r="J47" s="191"/>
      <c r="K47" s="192">
        <f>ROUND(E47*J47,2)</f>
        <v>0</v>
      </c>
      <c r="L47" s="192">
        <v>15</v>
      </c>
      <c r="M47" s="192">
        <f>G47*(1+L47/100)</f>
        <v>0</v>
      </c>
      <c r="N47" s="190">
        <v>0</v>
      </c>
      <c r="O47" s="190">
        <f>ROUND(E47*N47,2)</f>
        <v>0</v>
      </c>
      <c r="P47" s="190">
        <v>0</v>
      </c>
      <c r="Q47" s="190">
        <f>ROUND(E47*P47,2)</f>
        <v>0</v>
      </c>
      <c r="R47" s="192"/>
      <c r="S47" s="192" t="s">
        <v>327</v>
      </c>
      <c r="T47" s="193" t="s">
        <v>327</v>
      </c>
      <c r="U47" s="156">
        <v>0.16200000000000001</v>
      </c>
      <c r="V47" s="156">
        <f>ROUND(E47*U47,2)</f>
        <v>40.5</v>
      </c>
      <c r="W47" s="156"/>
      <c r="X47" s="156" t="s">
        <v>373</v>
      </c>
      <c r="Y47" s="145"/>
      <c r="Z47" s="145"/>
      <c r="AA47" s="145"/>
      <c r="AB47" s="145"/>
      <c r="AC47" s="145"/>
      <c r="AD47" s="145"/>
      <c r="AE47" s="145"/>
      <c r="AF47" s="145"/>
      <c r="AG47" s="145" t="s">
        <v>4621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4413</v>
      </c>
      <c r="C48" s="180" t="s">
        <v>4414</v>
      </c>
      <c r="D48" s="173" t="s">
        <v>758</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373</v>
      </c>
      <c r="Y48" s="145"/>
      <c r="Z48" s="145"/>
      <c r="AA48" s="145"/>
      <c r="AB48" s="145"/>
      <c r="AC48" s="145"/>
      <c r="AD48" s="145"/>
      <c r="AE48" s="145"/>
      <c r="AF48" s="145"/>
      <c r="AG48" s="145" t="s">
        <v>4621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82"/>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83"/>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365</v>
      </c>
    </row>
    <row r="51" spans="1:33" x14ac:dyDescent="0.25">
      <c r="C51" s="184"/>
      <c r="D51" s="10"/>
      <c r="AG51" t="s">
        <v>367</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U7mOtooVUYJjEGkKZPSVt/WdFGjnegwk91tEqpggfmDyyKmpo/CsS2SzP37m+Y++2HPwZaZ7T2SGXiKb+vYrA==" saltValue="Bvln+F9oTW5ZYG9pRJ8zNQ=="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E58E-C783-481B-8A6A-C768A328D5A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6687</v>
      </c>
      <c r="C9" s="180" t="s">
        <v>6688</v>
      </c>
      <c r="D9" s="173" t="s">
        <v>3852</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760</v>
      </c>
      <c r="T9" s="177" t="s">
        <v>328</v>
      </c>
      <c r="U9" s="156">
        <v>0</v>
      </c>
      <c r="V9" s="156">
        <f>ROUND(E9*U9,2)</f>
        <v>0</v>
      </c>
      <c r="W9" s="156"/>
      <c r="X9" s="156" t="s">
        <v>507</v>
      </c>
      <c r="Y9" s="145"/>
      <c r="Z9" s="145"/>
      <c r="AA9" s="145"/>
      <c r="AB9" s="145"/>
      <c r="AC9" s="145"/>
      <c r="AD9" s="145"/>
      <c r="AE9" s="145"/>
      <c r="AF9" s="145"/>
      <c r="AG9" s="145" t="s">
        <v>5257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7360</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61" t="s">
        <v>6689</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87">
        <v>2</v>
      </c>
      <c r="B12" s="188" t="s">
        <v>6690</v>
      </c>
      <c r="C12" s="198" t="s">
        <v>6691</v>
      </c>
      <c r="D12" s="189" t="s">
        <v>3852</v>
      </c>
      <c r="E12" s="190">
        <v>1</v>
      </c>
      <c r="F12" s="191"/>
      <c r="G12" s="192">
        <f t="shared" ref="G12:G43" si="0">ROUND(E12*F12,2)</f>
        <v>0</v>
      </c>
      <c r="H12" s="191"/>
      <c r="I12" s="192">
        <f t="shared" ref="I12:I43" si="1">ROUND(E12*H12,2)</f>
        <v>0</v>
      </c>
      <c r="J12" s="191"/>
      <c r="K12" s="192">
        <f t="shared" ref="K12:K43" si="2">ROUND(E12*J12,2)</f>
        <v>0</v>
      </c>
      <c r="L12" s="192">
        <v>15</v>
      </c>
      <c r="M12" s="192">
        <f t="shared" ref="M12:M43" si="3">G12*(1+L12/100)</f>
        <v>0</v>
      </c>
      <c r="N12" s="190">
        <v>0</v>
      </c>
      <c r="O12" s="190">
        <f t="shared" ref="O12:O43" si="4">ROUND(E12*N12,2)</f>
        <v>0</v>
      </c>
      <c r="P12" s="190">
        <v>0</v>
      </c>
      <c r="Q12" s="190">
        <f t="shared" ref="Q12:Q43" si="5">ROUND(E12*P12,2)</f>
        <v>0</v>
      </c>
      <c r="R12" s="192"/>
      <c r="S12" s="192" t="s">
        <v>760</v>
      </c>
      <c r="T12" s="193" t="s">
        <v>328</v>
      </c>
      <c r="U12" s="156">
        <v>0</v>
      </c>
      <c r="V12" s="156">
        <f t="shared" ref="V12:V43" si="6">ROUND(E12*U12,2)</f>
        <v>0</v>
      </c>
      <c r="W12" s="156"/>
      <c r="X12" s="156" t="s">
        <v>507</v>
      </c>
      <c r="Y12" s="145"/>
      <c r="Z12" s="145"/>
      <c r="AA12" s="145"/>
      <c r="AB12" s="145"/>
      <c r="AC12" s="145"/>
      <c r="AD12" s="145"/>
      <c r="AE12" s="145"/>
      <c r="AF12" s="145"/>
      <c r="AG12" s="145" t="s">
        <v>5257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87">
        <v>3</v>
      </c>
      <c r="B13" s="188" t="s">
        <v>6692</v>
      </c>
      <c r="C13" s="198" t="s">
        <v>6693</v>
      </c>
      <c r="D13" s="189" t="s">
        <v>3852</v>
      </c>
      <c r="E13" s="190">
        <v>1</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4</v>
      </c>
      <c r="B14" s="188" t="s">
        <v>6694</v>
      </c>
      <c r="C14" s="198" t="s">
        <v>6695</v>
      </c>
      <c r="D14" s="189" t="s">
        <v>3852</v>
      </c>
      <c r="E14" s="190">
        <v>1</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5257</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87">
        <v>5</v>
      </c>
      <c r="B15" s="188" t="s">
        <v>6696</v>
      </c>
      <c r="C15" s="198" t="s">
        <v>6697</v>
      </c>
      <c r="D15" s="189" t="s">
        <v>3852</v>
      </c>
      <c r="E15" s="190">
        <v>1</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87">
        <v>6</v>
      </c>
      <c r="B16" s="188" t="s">
        <v>6698</v>
      </c>
      <c r="C16" s="198" t="s">
        <v>6699</v>
      </c>
      <c r="D16" s="189" t="s">
        <v>3852</v>
      </c>
      <c r="E16" s="190">
        <v>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7</v>
      </c>
      <c r="B17" s="188" t="s">
        <v>6700</v>
      </c>
      <c r="C17" s="198" t="s">
        <v>6701</v>
      </c>
      <c r="D17" s="189" t="s">
        <v>3852</v>
      </c>
      <c r="E17" s="190">
        <v>1</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507</v>
      </c>
      <c r="Y17" s="145"/>
      <c r="Z17" s="145"/>
      <c r="AA17" s="145"/>
      <c r="AB17" s="145"/>
      <c r="AC17" s="145"/>
      <c r="AD17" s="145"/>
      <c r="AE17" s="145"/>
      <c r="AF17" s="145"/>
      <c r="AG17" s="145" t="s">
        <v>5257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87">
        <v>8</v>
      </c>
      <c r="B18" s="188" t="s">
        <v>6702</v>
      </c>
      <c r="C18" s="198" t="s">
        <v>6703</v>
      </c>
      <c r="D18" s="189" t="s">
        <v>3852</v>
      </c>
      <c r="E18" s="190">
        <v>1</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87">
        <v>9</v>
      </c>
      <c r="B19" s="188" t="s">
        <v>6704</v>
      </c>
      <c r="C19" s="198" t="s">
        <v>6705</v>
      </c>
      <c r="D19" s="189" t="s">
        <v>3852</v>
      </c>
      <c r="E19" s="190">
        <v>1</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10</v>
      </c>
      <c r="B20" s="188" t="s">
        <v>6706</v>
      </c>
      <c r="C20" s="198" t="s">
        <v>6701</v>
      </c>
      <c r="D20" s="189" t="s">
        <v>3852</v>
      </c>
      <c r="E20" s="190">
        <v>1</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507</v>
      </c>
      <c r="Y20" s="145"/>
      <c r="Z20" s="145"/>
      <c r="AA20" s="145"/>
      <c r="AB20" s="145"/>
      <c r="AC20" s="145"/>
      <c r="AD20" s="145"/>
      <c r="AE20" s="145"/>
      <c r="AF20" s="145"/>
      <c r="AG20" s="145" t="s">
        <v>5257</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87">
        <v>11</v>
      </c>
      <c r="B21" s="188" t="s">
        <v>6707</v>
      </c>
      <c r="C21" s="198" t="s">
        <v>6708</v>
      </c>
      <c r="D21" s="189" t="s">
        <v>3852</v>
      </c>
      <c r="E21" s="190">
        <v>1</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87">
        <v>12</v>
      </c>
      <c r="B22" s="188" t="s">
        <v>6709</v>
      </c>
      <c r="C22" s="198" t="s">
        <v>6710</v>
      </c>
      <c r="D22" s="189" t="s">
        <v>3852</v>
      </c>
      <c r="E22" s="190">
        <v>1</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5257</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13</v>
      </c>
      <c r="B23" s="188" t="s">
        <v>6711</v>
      </c>
      <c r="C23" s="198" t="s">
        <v>6701</v>
      </c>
      <c r="D23" s="189" t="s">
        <v>3852</v>
      </c>
      <c r="E23" s="190">
        <v>1</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507</v>
      </c>
      <c r="Y23" s="145"/>
      <c r="Z23" s="145"/>
      <c r="AA23" s="145"/>
      <c r="AB23" s="145"/>
      <c r="AC23" s="145"/>
      <c r="AD23" s="145"/>
      <c r="AE23" s="145"/>
      <c r="AF23" s="145"/>
      <c r="AG23" s="145" t="s">
        <v>5257</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14</v>
      </c>
      <c r="B24" s="188" t="s">
        <v>6712</v>
      </c>
      <c r="C24" s="198" t="s">
        <v>6713</v>
      </c>
      <c r="D24" s="189" t="s">
        <v>3852</v>
      </c>
      <c r="E24" s="190">
        <v>1</v>
      </c>
      <c r="F24" s="191"/>
      <c r="G24" s="192">
        <f t="shared" si="0"/>
        <v>0</v>
      </c>
      <c r="H24" s="191"/>
      <c r="I24" s="192">
        <f t="shared" si="1"/>
        <v>0</v>
      </c>
      <c r="J24" s="191"/>
      <c r="K24" s="192">
        <f t="shared" si="2"/>
        <v>0</v>
      </c>
      <c r="L24" s="192">
        <v>15</v>
      </c>
      <c r="M24" s="192">
        <f t="shared" si="3"/>
        <v>0</v>
      </c>
      <c r="N24" s="190">
        <v>0</v>
      </c>
      <c r="O24" s="190">
        <f t="shared" si="4"/>
        <v>0</v>
      </c>
      <c r="P24" s="190">
        <v>0</v>
      </c>
      <c r="Q24" s="190">
        <f t="shared" si="5"/>
        <v>0</v>
      </c>
      <c r="R24" s="192"/>
      <c r="S24" s="192" t="s">
        <v>760</v>
      </c>
      <c r="T24" s="193" t="s">
        <v>328</v>
      </c>
      <c r="U24" s="156">
        <v>0</v>
      </c>
      <c r="V24" s="156">
        <f t="shared" si="6"/>
        <v>0</v>
      </c>
      <c r="W24" s="156"/>
      <c r="X24" s="156" t="s">
        <v>507</v>
      </c>
      <c r="Y24" s="145"/>
      <c r="Z24" s="145"/>
      <c r="AA24" s="145"/>
      <c r="AB24" s="145"/>
      <c r="AC24" s="145"/>
      <c r="AD24" s="145"/>
      <c r="AE24" s="145"/>
      <c r="AF24" s="145"/>
      <c r="AG24" s="145" t="s">
        <v>5257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15</v>
      </c>
      <c r="B25" s="188" t="s">
        <v>6714</v>
      </c>
      <c r="C25" s="198" t="s">
        <v>6715</v>
      </c>
      <c r="D25" s="189" t="s">
        <v>3852</v>
      </c>
      <c r="E25" s="190">
        <v>1</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5257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16</v>
      </c>
      <c r="B26" s="188" t="s">
        <v>6716</v>
      </c>
      <c r="C26" s="198" t="s">
        <v>6717</v>
      </c>
      <c r="D26" s="189" t="s">
        <v>3852</v>
      </c>
      <c r="E26" s="190">
        <v>3</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507</v>
      </c>
      <c r="Y26" s="145"/>
      <c r="Z26" s="145"/>
      <c r="AA26" s="145"/>
      <c r="AB26" s="145"/>
      <c r="AC26" s="145"/>
      <c r="AD26" s="145"/>
      <c r="AE26" s="145"/>
      <c r="AF26" s="145"/>
      <c r="AG26" s="145" t="s">
        <v>5257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17</v>
      </c>
      <c r="B27" s="188" t="s">
        <v>6718</v>
      </c>
      <c r="C27" s="198" t="s">
        <v>6719</v>
      </c>
      <c r="D27" s="189" t="s">
        <v>3852</v>
      </c>
      <c r="E27" s="190">
        <v>1</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507</v>
      </c>
      <c r="Y27" s="145"/>
      <c r="Z27" s="145"/>
      <c r="AA27" s="145"/>
      <c r="AB27" s="145"/>
      <c r="AC27" s="145"/>
      <c r="AD27" s="145"/>
      <c r="AE27" s="145"/>
      <c r="AF27" s="145"/>
      <c r="AG27" s="145" t="s">
        <v>5257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18</v>
      </c>
      <c r="B28" s="188" t="s">
        <v>6720</v>
      </c>
      <c r="C28" s="198" t="s">
        <v>6721</v>
      </c>
      <c r="D28" s="189" t="s">
        <v>3852</v>
      </c>
      <c r="E28" s="190">
        <v>1</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507</v>
      </c>
      <c r="Y28" s="145"/>
      <c r="Z28" s="145"/>
      <c r="AA28" s="145"/>
      <c r="AB28" s="145"/>
      <c r="AC28" s="145"/>
      <c r="AD28" s="145"/>
      <c r="AE28" s="145"/>
      <c r="AF28" s="145"/>
      <c r="AG28" s="145" t="s">
        <v>5257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19</v>
      </c>
      <c r="B29" s="188" t="s">
        <v>6722</v>
      </c>
      <c r="C29" s="198" t="s">
        <v>6723</v>
      </c>
      <c r="D29" s="189" t="s">
        <v>3852</v>
      </c>
      <c r="E29" s="190">
        <v>1</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507</v>
      </c>
      <c r="Y29" s="145"/>
      <c r="Z29" s="145"/>
      <c r="AA29" s="145"/>
      <c r="AB29" s="145"/>
      <c r="AC29" s="145"/>
      <c r="AD29" s="145"/>
      <c r="AE29" s="145"/>
      <c r="AF29" s="145"/>
      <c r="AG29" s="145" t="s">
        <v>5257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87">
        <v>20</v>
      </c>
      <c r="B30" s="188" t="s">
        <v>6724</v>
      </c>
      <c r="C30" s="198" t="s">
        <v>6725</v>
      </c>
      <c r="D30" s="189" t="s">
        <v>3852</v>
      </c>
      <c r="E30" s="190">
        <v>1</v>
      </c>
      <c r="F30" s="191"/>
      <c r="G30" s="192">
        <f t="shared" si="0"/>
        <v>0</v>
      </c>
      <c r="H30" s="191"/>
      <c r="I30" s="192">
        <f t="shared" si="1"/>
        <v>0</v>
      </c>
      <c r="J30" s="191"/>
      <c r="K30" s="192">
        <f t="shared" si="2"/>
        <v>0</v>
      </c>
      <c r="L30" s="192">
        <v>15</v>
      </c>
      <c r="M30" s="192">
        <f t="shared" si="3"/>
        <v>0</v>
      </c>
      <c r="N30" s="190">
        <v>0</v>
      </c>
      <c r="O30" s="190">
        <f t="shared" si="4"/>
        <v>0</v>
      </c>
      <c r="P30" s="190">
        <v>0</v>
      </c>
      <c r="Q30" s="190">
        <f t="shared" si="5"/>
        <v>0</v>
      </c>
      <c r="R30" s="192"/>
      <c r="S30" s="192" t="s">
        <v>760</v>
      </c>
      <c r="T30" s="193" t="s">
        <v>328</v>
      </c>
      <c r="U30" s="156">
        <v>0</v>
      </c>
      <c r="V30" s="156">
        <f t="shared" si="6"/>
        <v>0</v>
      </c>
      <c r="W30" s="156"/>
      <c r="X30" s="156" t="s">
        <v>507</v>
      </c>
      <c r="Y30" s="145"/>
      <c r="Z30" s="145"/>
      <c r="AA30" s="145"/>
      <c r="AB30" s="145"/>
      <c r="AC30" s="145"/>
      <c r="AD30" s="145"/>
      <c r="AE30" s="145"/>
      <c r="AF30" s="145"/>
      <c r="AG30" s="145" t="s">
        <v>5257</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21</v>
      </c>
      <c r="B31" s="188" t="s">
        <v>6726</v>
      </c>
      <c r="C31" s="198" t="s">
        <v>6727</v>
      </c>
      <c r="D31" s="189" t="s">
        <v>3852</v>
      </c>
      <c r="E31" s="190">
        <v>2</v>
      </c>
      <c r="F31" s="191"/>
      <c r="G31" s="192">
        <f t="shared" si="0"/>
        <v>0</v>
      </c>
      <c r="H31" s="191"/>
      <c r="I31" s="192">
        <f t="shared" si="1"/>
        <v>0</v>
      </c>
      <c r="J31" s="191"/>
      <c r="K31" s="192">
        <f t="shared" si="2"/>
        <v>0</v>
      </c>
      <c r="L31" s="192">
        <v>15</v>
      </c>
      <c r="M31" s="192">
        <f t="shared" si="3"/>
        <v>0</v>
      </c>
      <c r="N31" s="190">
        <v>0</v>
      </c>
      <c r="O31" s="190">
        <f t="shared" si="4"/>
        <v>0</v>
      </c>
      <c r="P31" s="190">
        <v>0</v>
      </c>
      <c r="Q31" s="190">
        <f t="shared" si="5"/>
        <v>0</v>
      </c>
      <c r="R31" s="192"/>
      <c r="S31" s="192" t="s">
        <v>760</v>
      </c>
      <c r="T31" s="193" t="s">
        <v>328</v>
      </c>
      <c r="U31" s="156">
        <v>0</v>
      </c>
      <c r="V31" s="156">
        <f t="shared" si="6"/>
        <v>0</v>
      </c>
      <c r="W31" s="156"/>
      <c r="X31" s="156" t="s">
        <v>507</v>
      </c>
      <c r="Y31" s="145"/>
      <c r="Z31" s="145"/>
      <c r="AA31" s="145"/>
      <c r="AB31" s="145"/>
      <c r="AC31" s="145"/>
      <c r="AD31" s="145"/>
      <c r="AE31" s="145"/>
      <c r="AF31" s="145"/>
      <c r="AG31" s="145" t="s">
        <v>5257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22</v>
      </c>
      <c r="B32" s="188" t="s">
        <v>6728</v>
      </c>
      <c r="C32" s="198" t="s">
        <v>6729</v>
      </c>
      <c r="D32" s="189" t="s">
        <v>3852</v>
      </c>
      <c r="E32" s="190">
        <v>2</v>
      </c>
      <c r="F32" s="191"/>
      <c r="G32" s="192">
        <f t="shared" si="0"/>
        <v>0</v>
      </c>
      <c r="H32" s="191"/>
      <c r="I32" s="192">
        <f t="shared" si="1"/>
        <v>0</v>
      </c>
      <c r="J32" s="191"/>
      <c r="K32" s="192">
        <f t="shared" si="2"/>
        <v>0</v>
      </c>
      <c r="L32" s="192">
        <v>15</v>
      </c>
      <c r="M32" s="192">
        <f t="shared" si="3"/>
        <v>0</v>
      </c>
      <c r="N32" s="190">
        <v>0</v>
      </c>
      <c r="O32" s="190">
        <f t="shared" si="4"/>
        <v>0</v>
      </c>
      <c r="P32" s="190">
        <v>0</v>
      </c>
      <c r="Q32" s="190">
        <f t="shared" si="5"/>
        <v>0</v>
      </c>
      <c r="R32" s="192"/>
      <c r="S32" s="192" t="s">
        <v>760</v>
      </c>
      <c r="T32" s="193" t="s">
        <v>328</v>
      </c>
      <c r="U32" s="156">
        <v>0</v>
      </c>
      <c r="V32" s="156">
        <f t="shared" si="6"/>
        <v>0</v>
      </c>
      <c r="W32" s="156"/>
      <c r="X32" s="156" t="s">
        <v>507</v>
      </c>
      <c r="Y32" s="145"/>
      <c r="Z32" s="145"/>
      <c r="AA32" s="145"/>
      <c r="AB32" s="145"/>
      <c r="AC32" s="145"/>
      <c r="AD32" s="145"/>
      <c r="AE32" s="145"/>
      <c r="AF32" s="145"/>
      <c r="AG32" s="145" t="s">
        <v>5257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23</v>
      </c>
      <c r="B33" s="188" t="s">
        <v>6730</v>
      </c>
      <c r="C33" s="198" t="s">
        <v>6731</v>
      </c>
      <c r="D33" s="189" t="s">
        <v>3852</v>
      </c>
      <c r="E33" s="190">
        <v>7</v>
      </c>
      <c r="F33" s="191"/>
      <c r="G33" s="192">
        <f t="shared" si="0"/>
        <v>0</v>
      </c>
      <c r="H33" s="191"/>
      <c r="I33" s="192">
        <f t="shared" si="1"/>
        <v>0</v>
      </c>
      <c r="J33" s="191"/>
      <c r="K33" s="192">
        <f t="shared" si="2"/>
        <v>0</v>
      </c>
      <c r="L33" s="192">
        <v>15</v>
      </c>
      <c r="M33" s="192">
        <f t="shared" si="3"/>
        <v>0</v>
      </c>
      <c r="N33" s="190">
        <v>0</v>
      </c>
      <c r="O33" s="190">
        <f t="shared" si="4"/>
        <v>0</v>
      </c>
      <c r="P33" s="190">
        <v>0</v>
      </c>
      <c r="Q33" s="190">
        <f t="shared" si="5"/>
        <v>0</v>
      </c>
      <c r="R33" s="192"/>
      <c r="S33" s="192" t="s">
        <v>760</v>
      </c>
      <c r="T33" s="193" t="s">
        <v>328</v>
      </c>
      <c r="U33" s="156">
        <v>0</v>
      </c>
      <c r="V33" s="156">
        <f t="shared" si="6"/>
        <v>0</v>
      </c>
      <c r="W33" s="156"/>
      <c r="X33" s="156" t="s">
        <v>507</v>
      </c>
      <c r="Y33" s="145"/>
      <c r="Z33" s="145"/>
      <c r="AA33" s="145"/>
      <c r="AB33" s="145"/>
      <c r="AC33" s="145"/>
      <c r="AD33" s="145"/>
      <c r="AE33" s="145"/>
      <c r="AF33" s="145"/>
      <c r="AG33" s="145" t="s">
        <v>5257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24</v>
      </c>
      <c r="B34" s="188" t="s">
        <v>6732</v>
      </c>
      <c r="C34" s="198" t="s">
        <v>6733</v>
      </c>
      <c r="D34" s="189" t="s">
        <v>3852</v>
      </c>
      <c r="E34" s="190">
        <v>2</v>
      </c>
      <c r="F34" s="191"/>
      <c r="G34" s="192">
        <f t="shared" si="0"/>
        <v>0</v>
      </c>
      <c r="H34" s="191"/>
      <c r="I34" s="192">
        <f t="shared" si="1"/>
        <v>0</v>
      </c>
      <c r="J34" s="191"/>
      <c r="K34" s="192">
        <f t="shared" si="2"/>
        <v>0</v>
      </c>
      <c r="L34" s="192">
        <v>15</v>
      </c>
      <c r="M34" s="192">
        <f t="shared" si="3"/>
        <v>0</v>
      </c>
      <c r="N34" s="190">
        <v>0</v>
      </c>
      <c r="O34" s="190">
        <f t="shared" si="4"/>
        <v>0</v>
      </c>
      <c r="P34" s="190">
        <v>0</v>
      </c>
      <c r="Q34" s="190">
        <f t="shared" si="5"/>
        <v>0</v>
      </c>
      <c r="R34" s="192"/>
      <c r="S34" s="192" t="s">
        <v>760</v>
      </c>
      <c r="T34" s="193" t="s">
        <v>328</v>
      </c>
      <c r="U34" s="156">
        <v>0</v>
      </c>
      <c r="V34" s="156">
        <f t="shared" si="6"/>
        <v>0</v>
      </c>
      <c r="W34" s="156"/>
      <c r="X34" s="156" t="s">
        <v>507</v>
      </c>
      <c r="Y34" s="145"/>
      <c r="Z34" s="145"/>
      <c r="AA34" s="145"/>
      <c r="AB34" s="145"/>
      <c r="AC34" s="145"/>
      <c r="AD34" s="145"/>
      <c r="AE34" s="145"/>
      <c r="AF34" s="145"/>
      <c r="AG34" s="145" t="s">
        <v>5257</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87">
        <v>25</v>
      </c>
      <c r="B35" s="188" t="s">
        <v>6734</v>
      </c>
      <c r="C35" s="198" t="s">
        <v>6735</v>
      </c>
      <c r="D35" s="189" t="s">
        <v>3852</v>
      </c>
      <c r="E35" s="190">
        <v>8</v>
      </c>
      <c r="F35" s="191"/>
      <c r="G35" s="192">
        <f t="shared" si="0"/>
        <v>0</v>
      </c>
      <c r="H35" s="191"/>
      <c r="I35" s="192">
        <f t="shared" si="1"/>
        <v>0</v>
      </c>
      <c r="J35" s="191"/>
      <c r="K35" s="192">
        <f t="shared" si="2"/>
        <v>0</v>
      </c>
      <c r="L35" s="192">
        <v>15</v>
      </c>
      <c r="M35" s="192">
        <f t="shared" si="3"/>
        <v>0</v>
      </c>
      <c r="N35" s="190">
        <v>0</v>
      </c>
      <c r="O35" s="190">
        <f t="shared" si="4"/>
        <v>0</v>
      </c>
      <c r="P35" s="190">
        <v>0</v>
      </c>
      <c r="Q35" s="190">
        <f t="shared" si="5"/>
        <v>0</v>
      </c>
      <c r="R35" s="192"/>
      <c r="S35" s="192" t="s">
        <v>760</v>
      </c>
      <c r="T35" s="193" t="s">
        <v>328</v>
      </c>
      <c r="U35" s="156">
        <v>0</v>
      </c>
      <c r="V35" s="156">
        <f t="shared" si="6"/>
        <v>0</v>
      </c>
      <c r="W35" s="156"/>
      <c r="X35" s="156" t="s">
        <v>507</v>
      </c>
      <c r="Y35" s="145"/>
      <c r="Z35" s="145"/>
      <c r="AA35" s="145"/>
      <c r="AB35" s="145"/>
      <c r="AC35" s="145"/>
      <c r="AD35" s="145"/>
      <c r="AE35" s="145"/>
      <c r="AF35" s="145"/>
      <c r="AG35" s="145" t="s">
        <v>5257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87">
        <v>26</v>
      </c>
      <c r="B36" s="188" t="s">
        <v>6736</v>
      </c>
      <c r="C36" s="198" t="s">
        <v>6737</v>
      </c>
      <c r="D36" s="189" t="s">
        <v>3852</v>
      </c>
      <c r="E36" s="190">
        <v>2</v>
      </c>
      <c r="F36" s="191"/>
      <c r="G36" s="192">
        <f t="shared" si="0"/>
        <v>0</v>
      </c>
      <c r="H36" s="191"/>
      <c r="I36" s="192">
        <f t="shared" si="1"/>
        <v>0</v>
      </c>
      <c r="J36" s="191"/>
      <c r="K36" s="192">
        <f t="shared" si="2"/>
        <v>0</v>
      </c>
      <c r="L36" s="192">
        <v>15</v>
      </c>
      <c r="M36" s="192">
        <f t="shared" si="3"/>
        <v>0</v>
      </c>
      <c r="N36" s="190">
        <v>0</v>
      </c>
      <c r="O36" s="190">
        <f t="shared" si="4"/>
        <v>0</v>
      </c>
      <c r="P36" s="190">
        <v>0</v>
      </c>
      <c r="Q36" s="190">
        <f t="shared" si="5"/>
        <v>0</v>
      </c>
      <c r="R36" s="192"/>
      <c r="S36" s="192" t="s">
        <v>760</v>
      </c>
      <c r="T36" s="193" t="s">
        <v>328</v>
      </c>
      <c r="U36" s="156">
        <v>0</v>
      </c>
      <c r="V36" s="156">
        <f t="shared" si="6"/>
        <v>0</v>
      </c>
      <c r="W36" s="156"/>
      <c r="X36" s="156" t="s">
        <v>507</v>
      </c>
      <c r="Y36" s="145"/>
      <c r="Z36" s="145"/>
      <c r="AA36" s="145"/>
      <c r="AB36" s="145"/>
      <c r="AC36" s="145"/>
      <c r="AD36" s="145"/>
      <c r="AE36" s="145"/>
      <c r="AF36" s="145"/>
      <c r="AG36" s="145" t="s">
        <v>5257</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87">
        <v>27</v>
      </c>
      <c r="B37" s="188" t="s">
        <v>6738</v>
      </c>
      <c r="C37" s="198" t="s">
        <v>6739</v>
      </c>
      <c r="D37" s="189" t="s">
        <v>3852</v>
      </c>
      <c r="E37" s="190">
        <v>12</v>
      </c>
      <c r="F37" s="191"/>
      <c r="G37" s="192">
        <f t="shared" si="0"/>
        <v>0</v>
      </c>
      <c r="H37" s="191"/>
      <c r="I37" s="192">
        <f t="shared" si="1"/>
        <v>0</v>
      </c>
      <c r="J37" s="191"/>
      <c r="K37" s="192">
        <f t="shared" si="2"/>
        <v>0</v>
      </c>
      <c r="L37" s="192">
        <v>15</v>
      </c>
      <c r="M37" s="192">
        <f t="shared" si="3"/>
        <v>0</v>
      </c>
      <c r="N37" s="190">
        <v>0</v>
      </c>
      <c r="O37" s="190">
        <f t="shared" si="4"/>
        <v>0</v>
      </c>
      <c r="P37" s="190">
        <v>0</v>
      </c>
      <c r="Q37" s="190">
        <f t="shared" si="5"/>
        <v>0</v>
      </c>
      <c r="R37" s="192"/>
      <c r="S37" s="192" t="s">
        <v>760</v>
      </c>
      <c r="T37" s="193" t="s">
        <v>328</v>
      </c>
      <c r="U37" s="156">
        <v>0</v>
      </c>
      <c r="V37" s="156">
        <f t="shared" si="6"/>
        <v>0</v>
      </c>
      <c r="W37" s="156"/>
      <c r="X37" s="156" t="s">
        <v>507</v>
      </c>
      <c r="Y37" s="145"/>
      <c r="Z37" s="145"/>
      <c r="AA37" s="145"/>
      <c r="AB37" s="145"/>
      <c r="AC37" s="145"/>
      <c r="AD37" s="145"/>
      <c r="AE37" s="145"/>
      <c r="AF37" s="145"/>
      <c r="AG37" s="145" t="s">
        <v>5257</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87">
        <v>28</v>
      </c>
      <c r="B38" s="188" t="s">
        <v>6740</v>
      </c>
      <c r="C38" s="198" t="s">
        <v>6741</v>
      </c>
      <c r="D38" s="189" t="s">
        <v>3852</v>
      </c>
      <c r="E38" s="190">
        <v>2</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328</v>
      </c>
      <c r="U38" s="156">
        <v>0</v>
      </c>
      <c r="V38" s="156">
        <f t="shared" si="6"/>
        <v>0</v>
      </c>
      <c r="W38" s="156"/>
      <c r="X38" s="156" t="s">
        <v>507</v>
      </c>
      <c r="Y38" s="145"/>
      <c r="Z38" s="145"/>
      <c r="AA38" s="145"/>
      <c r="AB38" s="145"/>
      <c r="AC38" s="145"/>
      <c r="AD38" s="145"/>
      <c r="AE38" s="145"/>
      <c r="AF38" s="145"/>
      <c r="AG38" s="145" t="s">
        <v>5257</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87">
        <v>29</v>
      </c>
      <c r="B39" s="188" t="s">
        <v>6742</v>
      </c>
      <c r="C39" s="198" t="s">
        <v>6743</v>
      </c>
      <c r="D39" s="189" t="s">
        <v>3852</v>
      </c>
      <c r="E39" s="190">
        <v>1</v>
      </c>
      <c r="F39" s="191"/>
      <c r="G39" s="192">
        <f t="shared" si="0"/>
        <v>0</v>
      </c>
      <c r="H39" s="191"/>
      <c r="I39" s="192">
        <f t="shared" si="1"/>
        <v>0</v>
      </c>
      <c r="J39" s="191"/>
      <c r="K39" s="192">
        <f t="shared" si="2"/>
        <v>0</v>
      </c>
      <c r="L39" s="192">
        <v>15</v>
      </c>
      <c r="M39" s="192">
        <f t="shared" si="3"/>
        <v>0</v>
      </c>
      <c r="N39" s="190">
        <v>0</v>
      </c>
      <c r="O39" s="190">
        <f t="shared" si="4"/>
        <v>0</v>
      </c>
      <c r="P39" s="190">
        <v>0</v>
      </c>
      <c r="Q39" s="190">
        <f t="shared" si="5"/>
        <v>0</v>
      </c>
      <c r="R39" s="192"/>
      <c r="S39" s="192" t="s">
        <v>760</v>
      </c>
      <c r="T39" s="193" t="s">
        <v>328</v>
      </c>
      <c r="U39" s="156">
        <v>0</v>
      </c>
      <c r="V39" s="156">
        <f t="shared" si="6"/>
        <v>0</v>
      </c>
      <c r="W39" s="156"/>
      <c r="X39" s="156" t="s">
        <v>507</v>
      </c>
      <c r="Y39" s="145"/>
      <c r="Z39" s="145"/>
      <c r="AA39" s="145"/>
      <c r="AB39" s="145"/>
      <c r="AC39" s="145"/>
      <c r="AD39" s="145"/>
      <c r="AE39" s="145"/>
      <c r="AF39" s="145"/>
      <c r="AG39" s="145" t="s">
        <v>5257</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87">
        <v>30</v>
      </c>
      <c r="B40" s="188" t="s">
        <v>6744</v>
      </c>
      <c r="C40" s="198" t="s">
        <v>6745</v>
      </c>
      <c r="D40" s="189" t="s">
        <v>3852</v>
      </c>
      <c r="E40" s="190">
        <v>1</v>
      </c>
      <c r="F40" s="191"/>
      <c r="G40" s="192">
        <f t="shared" si="0"/>
        <v>0</v>
      </c>
      <c r="H40" s="191"/>
      <c r="I40" s="192">
        <f t="shared" si="1"/>
        <v>0</v>
      </c>
      <c r="J40" s="191"/>
      <c r="K40" s="192">
        <f t="shared" si="2"/>
        <v>0</v>
      </c>
      <c r="L40" s="192">
        <v>15</v>
      </c>
      <c r="M40" s="192">
        <f t="shared" si="3"/>
        <v>0</v>
      </c>
      <c r="N40" s="190">
        <v>0</v>
      </c>
      <c r="O40" s="190">
        <f t="shared" si="4"/>
        <v>0</v>
      </c>
      <c r="P40" s="190">
        <v>0</v>
      </c>
      <c r="Q40" s="190">
        <f t="shared" si="5"/>
        <v>0</v>
      </c>
      <c r="R40" s="192"/>
      <c r="S40" s="192" t="s">
        <v>760</v>
      </c>
      <c r="T40" s="193" t="s">
        <v>328</v>
      </c>
      <c r="U40" s="156">
        <v>0</v>
      </c>
      <c r="V40" s="156">
        <f t="shared" si="6"/>
        <v>0</v>
      </c>
      <c r="W40" s="156"/>
      <c r="X40" s="156" t="s">
        <v>507</v>
      </c>
      <c r="Y40" s="145"/>
      <c r="Z40" s="145"/>
      <c r="AA40" s="145"/>
      <c r="AB40" s="145"/>
      <c r="AC40" s="145"/>
      <c r="AD40" s="145"/>
      <c r="AE40" s="145"/>
      <c r="AF40" s="145"/>
      <c r="AG40" s="145" t="s">
        <v>5257</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31</v>
      </c>
      <c r="B41" s="188" t="s">
        <v>6746</v>
      </c>
      <c r="C41" s="198" t="s">
        <v>6747</v>
      </c>
      <c r="D41" s="189" t="s">
        <v>3852</v>
      </c>
      <c r="E41" s="190">
        <v>1</v>
      </c>
      <c r="F41" s="191"/>
      <c r="G41" s="192">
        <f t="shared" si="0"/>
        <v>0</v>
      </c>
      <c r="H41" s="191"/>
      <c r="I41" s="192">
        <f t="shared" si="1"/>
        <v>0</v>
      </c>
      <c r="J41" s="191"/>
      <c r="K41" s="192">
        <f t="shared" si="2"/>
        <v>0</v>
      </c>
      <c r="L41" s="192">
        <v>15</v>
      </c>
      <c r="M41" s="192">
        <f t="shared" si="3"/>
        <v>0</v>
      </c>
      <c r="N41" s="190">
        <v>0</v>
      </c>
      <c r="O41" s="190">
        <f t="shared" si="4"/>
        <v>0</v>
      </c>
      <c r="P41" s="190">
        <v>0</v>
      </c>
      <c r="Q41" s="190">
        <f t="shared" si="5"/>
        <v>0</v>
      </c>
      <c r="R41" s="192"/>
      <c r="S41" s="192" t="s">
        <v>760</v>
      </c>
      <c r="T41" s="193" t="s">
        <v>328</v>
      </c>
      <c r="U41" s="156">
        <v>0</v>
      </c>
      <c r="V41" s="156">
        <f t="shared" si="6"/>
        <v>0</v>
      </c>
      <c r="W41" s="156"/>
      <c r="X41" s="156" t="s">
        <v>507</v>
      </c>
      <c r="Y41" s="145"/>
      <c r="Z41" s="145"/>
      <c r="AA41" s="145"/>
      <c r="AB41" s="145"/>
      <c r="AC41" s="145"/>
      <c r="AD41" s="145"/>
      <c r="AE41" s="145"/>
      <c r="AF41" s="145"/>
      <c r="AG41" s="145" t="s">
        <v>5257</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87">
        <v>32</v>
      </c>
      <c r="B42" s="188" t="s">
        <v>6748</v>
      </c>
      <c r="C42" s="198" t="s">
        <v>6749</v>
      </c>
      <c r="D42" s="189" t="s">
        <v>3852</v>
      </c>
      <c r="E42" s="190">
        <v>1</v>
      </c>
      <c r="F42" s="191"/>
      <c r="G42" s="192">
        <f t="shared" si="0"/>
        <v>0</v>
      </c>
      <c r="H42" s="191"/>
      <c r="I42" s="192">
        <f t="shared" si="1"/>
        <v>0</v>
      </c>
      <c r="J42" s="191"/>
      <c r="K42" s="192">
        <f t="shared" si="2"/>
        <v>0</v>
      </c>
      <c r="L42" s="192">
        <v>15</v>
      </c>
      <c r="M42" s="192">
        <f t="shared" si="3"/>
        <v>0</v>
      </c>
      <c r="N42" s="190">
        <v>0</v>
      </c>
      <c r="O42" s="190">
        <f t="shared" si="4"/>
        <v>0</v>
      </c>
      <c r="P42" s="190">
        <v>0</v>
      </c>
      <c r="Q42" s="190">
        <f t="shared" si="5"/>
        <v>0</v>
      </c>
      <c r="R42" s="192"/>
      <c r="S42" s="192" t="s">
        <v>760</v>
      </c>
      <c r="T42" s="193" t="s">
        <v>328</v>
      </c>
      <c r="U42" s="156">
        <v>0</v>
      </c>
      <c r="V42" s="156">
        <f t="shared" si="6"/>
        <v>0</v>
      </c>
      <c r="W42" s="156"/>
      <c r="X42" s="156" t="s">
        <v>507</v>
      </c>
      <c r="Y42" s="145"/>
      <c r="Z42" s="145"/>
      <c r="AA42" s="145"/>
      <c r="AB42" s="145"/>
      <c r="AC42" s="145"/>
      <c r="AD42" s="145"/>
      <c r="AE42" s="145"/>
      <c r="AF42" s="145"/>
      <c r="AG42" s="145" t="s">
        <v>5257</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87">
        <v>33</v>
      </c>
      <c r="B43" s="188" t="s">
        <v>6750</v>
      </c>
      <c r="C43" s="198" t="s">
        <v>6751</v>
      </c>
      <c r="D43" s="189" t="s">
        <v>3852</v>
      </c>
      <c r="E43" s="190">
        <v>1</v>
      </c>
      <c r="F43" s="191"/>
      <c r="G43" s="192">
        <f t="shared" si="0"/>
        <v>0</v>
      </c>
      <c r="H43" s="191"/>
      <c r="I43" s="192">
        <f t="shared" si="1"/>
        <v>0</v>
      </c>
      <c r="J43" s="191"/>
      <c r="K43" s="192">
        <f t="shared" si="2"/>
        <v>0</v>
      </c>
      <c r="L43" s="192">
        <v>15</v>
      </c>
      <c r="M43" s="192">
        <f t="shared" si="3"/>
        <v>0</v>
      </c>
      <c r="N43" s="190">
        <v>0</v>
      </c>
      <c r="O43" s="190">
        <f t="shared" si="4"/>
        <v>0</v>
      </c>
      <c r="P43" s="190">
        <v>0</v>
      </c>
      <c r="Q43" s="190">
        <f t="shared" si="5"/>
        <v>0</v>
      </c>
      <c r="R43" s="192"/>
      <c r="S43" s="192" t="s">
        <v>760</v>
      </c>
      <c r="T43" s="193" t="s">
        <v>328</v>
      </c>
      <c r="U43" s="156">
        <v>0</v>
      </c>
      <c r="V43" s="156">
        <f t="shared" si="6"/>
        <v>0</v>
      </c>
      <c r="W43" s="156"/>
      <c r="X43" s="156" t="s">
        <v>507</v>
      </c>
      <c r="Y43" s="145"/>
      <c r="Z43" s="145"/>
      <c r="AA43" s="145"/>
      <c r="AB43" s="145"/>
      <c r="AC43" s="145"/>
      <c r="AD43" s="145"/>
      <c r="AE43" s="145"/>
      <c r="AF43" s="145"/>
      <c r="AG43" s="145" t="s">
        <v>5257</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87">
        <v>34</v>
      </c>
      <c r="B44" s="188" t="s">
        <v>6752</v>
      </c>
      <c r="C44" s="198" t="s">
        <v>6753</v>
      </c>
      <c r="D44" s="189" t="s">
        <v>3852</v>
      </c>
      <c r="E44" s="190">
        <v>1</v>
      </c>
      <c r="F44" s="191"/>
      <c r="G44" s="192">
        <f t="shared" ref="G44:G75" si="7">ROUND(E44*F44,2)</f>
        <v>0</v>
      </c>
      <c r="H44" s="191"/>
      <c r="I44" s="192">
        <f t="shared" ref="I44:I75" si="8">ROUND(E44*H44,2)</f>
        <v>0</v>
      </c>
      <c r="J44" s="191"/>
      <c r="K44" s="192">
        <f t="shared" ref="K44:K75" si="9">ROUND(E44*J44,2)</f>
        <v>0</v>
      </c>
      <c r="L44" s="192">
        <v>15</v>
      </c>
      <c r="M44" s="192">
        <f t="shared" ref="M44:M75" si="10">G44*(1+L44/100)</f>
        <v>0</v>
      </c>
      <c r="N44" s="190">
        <v>0</v>
      </c>
      <c r="O44" s="190">
        <f t="shared" ref="O44:O75" si="11">ROUND(E44*N44,2)</f>
        <v>0</v>
      </c>
      <c r="P44" s="190">
        <v>0</v>
      </c>
      <c r="Q44" s="190">
        <f t="shared" ref="Q44:Q75" si="12">ROUND(E44*P44,2)</f>
        <v>0</v>
      </c>
      <c r="R44" s="192"/>
      <c r="S44" s="192" t="s">
        <v>760</v>
      </c>
      <c r="T44" s="193" t="s">
        <v>328</v>
      </c>
      <c r="U44" s="156">
        <v>0</v>
      </c>
      <c r="V44" s="156">
        <f t="shared" ref="V44:V75" si="13">ROUND(E44*U44,2)</f>
        <v>0</v>
      </c>
      <c r="W44" s="156"/>
      <c r="X44" s="156" t="s">
        <v>507</v>
      </c>
      <c r="Y44" s="145"/>
      <c r="Z44" s="145"/>
      <c r="AA44" s="145"/>
      <c r="AB44" s="145"/>
      <c r="AC44" s="145"/>
      <c r="AD44" s="145"/>
      <c r="AE44" s="145"/>
      <c r="AF44" s="145"/>
      <c r="AG44" s="145" t="s">
        <v>5257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87">
        <v>35</v>
      </c>
      <c r="B45" s="188" t="s">
        <v>6754</v>
      </c>
      <c r="C45" s="198" t="s">
        <v>6755</v>
      </c>
      <c r="D45" s="189" t="s">
        <v>3852</v>
      </c>
      <c r="E45" s="190">
        <v>2</v>
      </c>
      <c r="F45" s="191"/>
      <c r="G45" s="192">
        <f t="shared" si="7"/>
        <v>0</v>
      </c>
      <c r="H45" s="191"/>
      <c r="I45" s="192">
        <f t="shared" si="8"/>
        <v>0</v>
      </c>
      <c r="J45" s="191"/>
      <c r="K45" s="192">
        <f t="shared" si="9"/>
        <v>0</v>
      </c>
      <c r="L45" s="192">
        <v>15</v>
      </c>
      <c r="M45" s="192">
        <f t="shared" si="10"/>
        <v>0</v>
      </c>
      <c r="N45" s="190">
        <v>0</v>
      </c>
      <c r="O45" s="190">
        <f t="shared" si="11"/>
        <v>0</v>
      </c>
      <c r="P45" s="190">
        <v>0</v>
      </c>
      <c r="Q45" s="190">
        <f t="shared" si="12"/>
        <v>0</v>
      </c>
      <c r="R45" s="192"/>
      <c r="S45" s="192" t="s">
        <v>760</v>
      </c>
      <c r="T45" s="193" t="s">
        <v>328</v>
      </c>
      <c r="U45" s="156">
        <v>0</v>
      </c>
      <c r="V45" s="156">
        <f t="shared" si="13"/>
        <v>0</v>
      </c>
      <c r="W45" s="156"/>
      <c r="X45" s="156" t="s">
        <v>507</v>
      </c>
      <c r="Y45" s="145"/>
      <c r="Z45" s="145"/>
      <c r="AA45" s="145"/>
      <c r="AB45" s="145"/>
      <c r="AC45" s="145"/>
      <c r="AD45" s="145"/>
      <c r="AE45" s="145"/>
      <c r="AF45" s="145"/>
      <c r="AG45" s="145" t="s">
        <v>5257</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87">
        <v>36</v>
      </c>
      <c r="B46" s="188" t="s">
        <v>6756</v>
      </c>
      <c r="C46" s="198" t="s">
        <v>6757</v>
      </c>
      <c r="D46" s="189" t="s">
        <v>3852</v>
      </c>
      <c r="E46" s="190">
        <v>7</v>
      </c>
      <c r="F46" s="191"/>
      <c r="G46" s="192">
        <f t="shared" si="7"/>
        <v>0</v>
      </c>
      <c r="H46" s="191"/>
      <c r="I46" s="192">
        <f t="shared" si="8"/>
        <v>0</v>
      </c>
      <c r="J46" s="191"/>
      <c r="K46" s="192">
        <f t="shared" si="9"/>
        <v>0</v>
      </c>
      <c r="L46" s="192">
        <v>15</v>
      </c>
      <c r="M46" s="192">
        <f t="shared" si="10"/>
        <v>0</v>
      </c>
      <c r="N46" s="190">
        <v>0</v>
      </c>
      <c r="O46" s="190">
        <f t="shared" si="11"/>
        <v>0</v>
      </c>
      <c r="P46" s="190">
        <v>0</v>
      </c>
      <c r="Q46" s="190">
        <f t="shared" si="12"/>
        <v>0</v>
      </c>
      <c r="R46" s="192"/>
      <c r="S46" s="192" t="s">
        <v>760</v>
      </c>
      <c r="T46" s="193" t="s">
        <v>328</v>
      </c>
      <c r="U46" s="156">
        <v>0</v>
      </c>
      <c r="V46" s="156">
        <f t="shared" si="13"/>
        <v>0</v>
      </c>
      <c r="W46" s="156"/>
      <c r="X46" s="156" t="s">
        <v>507</v>
      </c>
      <c r="Y46" s="145"/>
      <c r="Z46" s="145"/>
      <c r="AA46" s="145"/>
      <c r="AB46" s="145"/>
      <c r="AC46" s="145"/>
      <c r="AD46" s="145"/>
      <c r="AE46" s="145"/>
      <c r="AF46" s="145"/>
      <c r="AG46" s="145" t="s">
        <v>5257</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87">
        <v>37</v>
      </c>
      <c r="B47" s="188" t="s">
        <v>6758</v>
      </c>
      <c r="C47" s="198" t="s">
        <v>6759</v>
      </c>
      <c r="D47" s="189" t="s">
        <v>3852</v>
      </c>
      <c r="E47" s="190">
        <v>2</v>
      </c>
      <c r="F47" s="191"/>
      <c r="G47" s="192">
        <f t="shared" si="7"/>
        <v>0</v>
      </c>
      <c r="H47" s="191"/>
      <c r="I47" s="192">
        <f t="shared" si="8"/>
        <v>0</v>
      </c>
      <c r="J47" s="191"/>
      <c r="K47" s="192">
        <f t="shared" si="9"/>
        <v>0</v>
      </c>
      <c r="L47" s="192">
        <v>15</v>
      </c>
      <c r="M47" s="192">
        <f t="shared" si="10"/>
        <v>0</v>
      </c>
      <c r="N47" s="190">
        <v>0</v>
      </c>
      <c r="O47" s="190">
        <f t="shared" si="11"/>
        <v>0</v>
      </c>
      <c r="P47" s="190">
        <v>0</v>
      </c>
      <c r="Q47" s="190">
        <f t="shared" si="12"/>
        <v>0</v>
      </c>
      <c r="R47" s="192"/>
      <c r="S47" s="192" t="s">
        <v>760</v>
      </c>
      <c r="T47" s="193" t="s">
        <v>328</v>
      </c>
      <c r="U47" s="156">
        <v>0</v>
      </c>
      <c r="V47" s="156">
        <f t="shared" si="13"/>
        <v>0</v>
      </c>
      <c r="W47" s="156"/>
      <c r="X47" s="156" t="s">
        <v>507</v>
      </c>
      <c r="Y47" s="145"/>
      <c r="Z47" s="145"/>
      <c r="AA47" s="145"/>
      <c r="AB47" s="145"/>
      <c r="AC47" s="145"/>
      <c r="AD47" s="145"/>
      <c r="AE47" s="145"/>
      <c r="AF47" s="145"/>
      <c r="AG47" s="145" t="s">
        <v>5257</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87">
        <v>38</v>
      </c>
      <c r="B48" s="188" t="s">
        <v>6760</v>
      </c>
      <c r="C48" s="198" t="s">
        <v>6761</v>
      </c>
      <c r="D48" s="189" t="s">
        <v>3852</v>
      </c>
      <c r="E48" s="190">
        <v>7</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c r="S48" s="192" t="s">
        <v>760</v>
      </c>
      <c r="T48" s="193" t="s">
        <v>328</v>
      </c>
      <c r="U48" s="156">
        <v>0</v>
      </c>
      <c r="V48" s="156">
        <f t="shared" si="13"/>
        <v>0</v>
      </c>
      <c r="W48" s="156"/>
      <c r="X48" s="156" t="s">
        <v>507</v>
      </c>
      <c r="Y48" s="145"/>
      <c r="Z48" s="145"/>
      <c r="AA48" s="145"/>
      <c r="AB48" s="145"/>
      <c r="AC48" s="145"/>
      <c r="AD48" s="145"/>
      <c r="AE48" s="145"/>
      <c r="AF48" s="145"/>
      <c r="AG48" s="145" t="s">
        <v>5257</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87">
        <v>39</v>
      </c>
      <c r="B49" s="188" t="s">
        <v>6762</v>
      </c>
      <c r="C49" s="198" t="s">
        <v>6763</v>
      </c>
      <c r="D49" s="189" t="s">
        <v>3852</v>
      </c>
      <c r="E49" s="190">
        <v>3</v>
      </c>
      <c r="F49" s="191"/>
      <c r="G49" s="192">
        <f t="shared" si="7"/>
        <v>0</v>
      </c>
      <c r="H49" s="191"/>
      <c r="I49" s="192">
        <f t="shared" si="8"/>
        <v>0</v>
      </c>
      <c r="J49" s="191"/>
      <c r="K49" s="192">
        <f t="shared" si="9"/>
        <v>0</v>
      </c>
      <c r="L49" s="192">
        <v>15</v>
      </c>
      <c r="M49" s="192">
        <f t="shared" si="10"/>
        <v>0</v>
      </c>
      <c r="N49" s="190">
        <v>0</v>
      </c>
      <c r="O49" s="190">
        <f t="shared" si="11"/>
        <v>0</v>
      </c>
      <c r="P49" s="190">
        <v>0</v>
      </c>
      <c r="Q49" s="190">
        <f t="shared" si="12"/>
        <v>0</v>
      </c>
      <c r="R49" s="192"/>
      <c r="S49" s="192" t="s">
        <v>760</v>
      </c>
      <c r="T49" s="193" t="s">
        <v>328</v>
      </c>
      <c r="U49" s="156">
        <v>0</v>
      </c>
      <c r="V49" s="156">
        <f t="shared" si="13"/>
        <v>0</v>
      </c>
      <c r="W49" s="156"/>
      <c r="X49" s="156" t="s">
        <v>507</v>
      </c>
      <c r="Y49" s="145"/>
      <c r="Z49" s="145"/>
      <c r="AA49" s="145"/>
      <c r="AB49" s="145"/>
      <c r="AC49" s="145"/>
      <c r="AD49" s="145"/>
      <c r="AE49" s="145"/>
      <c r="AF49" s="145"/>
      <c r="AG49" s="145" t="s">
        <v>5257</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40</v>
      </c>
      <c r="B50" s="188" t="s">
        <v>6764</v>
      </c>
      <c r="C50" s="198" t="s">
        <v>6765</v>
      </c>
      <c r="D50" s="189" t="s">
        <v>3852</v>
      </c>
      <c r="E50" s="190">
        <v>2</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760</v>
      </c>
      <c r="T50" s="193" t="s">
        <v>328</v>
      </c>
      <c r="U50" s="156">
        <v>0</v>
      </c>
      <c r="V50" s="156">
        <f t="shared" si="13"/>
        <v>0</v>
      </c>
      <c r="W50" s="156"/>
      <c r="X50" s="156" t="s">
        <v>507</v>
      </c>
      <c r="Y50" s="145"/>
      <c r="Z50" s="145"/>
      <c r="AA50" s="145"/>
      <c r="AB50" s="145"/>
      <c r="AC50" s="145"/>
      <c r="AD50" s="145"/>
      <c r="AE50" s="145"/>
      <c r="AF50" s="145"/>
      <c r="AG50" s="145" t="s">
        <v>5257</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87">
        <v>41</v>
      </c>
      <c r="B51" s="188" t="s">
        <v>6766</v>
      </c>
      <c r="C51" s="198" t="s">
        <v>6767</v>
      </c>
      <c r="D51" s="189" t="s">
        <v>3852</v>
      </c>
      <c r="E51" s="190">
        <v>7</v>
      </c>
      <c r="F51" s="191"/>
      <c r="G51" s="192">
        <f t="shared" si="7"/>
        <v>0</v>
      </c>
      <c r="H51" s="191"/>
      <c r="I51" s="192">
        <f t="shared" si="8"/>
        <v>0</v>
      </c>
      <c r="J51" s="191"/>
      <c r="K51" s="192">
        <f t="shared" si="9"/>
        <v>0</v>
      </c>
      <c r="L51" s="192">
        <v>15</v>
      </c>
      <c r="M51" s="192">
        <f t="shared" si="10"/>
        <v>0</v>
      </c>
      <c r="N51" s="190">
        <v>0</v>
      </c>
      <c r="O51" s="190">
        <f t="shared" si="11"/>
        <v>0</v>
      </c>
      <c r="P51" s="190">
        <v>0</v>
      </c>
      <c r="Q51" s="190">
        <f t="shared" si="12"/>
        <v>0</v>
      </c>
      <c r="R51" s="192"/>
      <c r="S51" s="192" t="s">
        <v>760</v>
      </c>
      <c r="T51" s="193" t="s">
        <v>328</v>
      </c>
      <c r="U51" s="156">
        <v>0</v>
      </c>
      <c r="V51" s="156">
        <f t="shared" si="13"/>
        <v>0</v>
      </c>
      <c r="W51" s="156"/>
      <c r="X51" s="156" t="s">
        <v>507</v>
      </c>
      <c r="Y51" s="145"/>
      <c r="Z51" s="145"/>
      <c r="AA51" s="145"/>
      <c r="AB51" s="145"/>
      <c r="AC51" s="145"/>
      <c r="AD51" s="145"/>
      <c r="AE51" s="145"/>
      <c r="AF51" s="145"/>
      <c r="AG51" s="145" t="s">
        <v>5257</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42</v>
      </c>
      <c r="B52" s="188" t="s">
        <v>6768</v>
      </c>
      <c r="C52" s="198" t="s">
        <v>6769</v>
      </c>
      <c r="D52" s="189" t="s">
        <v>3852</v>
      </c>
      <c r="E52" s="190">
        <v>2</v>
      </c>
      <c r="F52" s="191"/>
      <c r="G52" s="192">
        <f t="shared" si="7"/>
        <v>0</v>
      </c>
      <c r="H52" s="191"/>
      <c r="I52" s="192">
        <f t="shared" si="8"/>
        <v>0</v>
      </c>
      <c r="J52" s="191"/>
      <c r="K52" s="192">
        <f t="shared" si="9"/>
        <v>0</v>
      </c>
      <c r="L52" s="192">
        <v>15</v>
      </c>
      <c r="M52" s="192">
        <f t="shared" si="10"/>
        <v>0</v>
      </c>
      <c r="N52" s="190">
        <v>0</v>
      </c>
      <c r="O52" s="190">
        <f t="shared" si="11"/>
        <v>0</v>
      </c>
      <c r="P52" s="190">
        <v>0</v>
      </c>
      <c r="Q52" s="190">
        <f t="shared" si="12"/>
        <v>0</v>
      </c>
      <c r="R52" s="192"/>
      <c r="S52" s="192" t="s">
        <v>760</v>
      </c>
      <c r="T52" s="193" t="s">
        <v>328</v>
      </c>
      <c r="U52" s="156">
        <v>0</v>
      </c>
      <c r="V52" s="156">
        <f t="shared" si="13"/>
        <v>0</v>
      </c>
      <c r="W52" s="156"/>
      <c r="X52" s="156" t="s">
        <v>507</v>
      </c>
      <c r="Y52" s="145"/>
      <c r="Z52" s="145"/>
      <c r="AA52" s="145"/>
      <c r="AB52" s="145"/>
      <c r="AC52" s="145"/>
      <c r="AD52" s="145"/>
      <c r="AE52" s="145"/>
      <c r="AF52" s="145"/>
      <c r="AG52" s="145" t="s">
        <v>5257</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87">
        <v>43</v>
      </c>
      <c r="B53" s="188" t="s">
        <v>6770</v>
      </c>
      <c r="C53" s="198" t="s">
        <v>6771</v>
      </c>
      <c r="D53" s="189" t="s">
        <v>3852</v>
      </c>
      <c r="E53" s="190">
        <v>4</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5257</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44</v>
      </c>
      <c r="B54" s="188" t="s">
        <v>6772</v>
      </c>
      <c r="C54" s="198" t="s">
        <v>6773</v>
      </c>
      <c r="D54" s="189" t="s">
        <v>6774</v>
      </c>
      <c r="E54" s="190">
        <v>9</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760</v>
      </c>
      <c r="T54" s="193" t="s">
        <v>328</v>
      </c>
      <c r="U54" s="156">
        <v>0</v>
      </c>
      <c r="V54" s="156">
        <f t="shared" si="13"/>
        <v>0</v>
      </c>
      <c r="W54" s="156"/>
      <c r="X54" s="156" t="s">
        <v>507</v>
      </c>
      <c r="Y54" s="145"/>
      <c r="Z54" s="145"/>
      <c r="AA54" s="145"/>
      <c r="AB54" s="145"/>
      <c r="AC54" s="145"/>
      <c r="AD54" s="145"/>
      <c r="AE54" s="145"/>
      <c r="AF54" s="145"/>
      <c r="AG54" s="145" t="s">
        <v>5257</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45</v>
      </c>
      <c r="B55" s="188" t="s">
        <v>6775</v>
      </c>
      <c r="C55" s="198" t="s">
        <v>6776</v>
      </c>
      <c r="D55" s="189" t="s">
        <v>6774</v>
      </c>
      <c r="E55" s="190">
        <v>4</v>
      </c>
      <c r="F55" s="191"/>
      <c r="G55" s="192">
        <f t="shared" si="7"/>
        <v>0</v>
      </c>
      <c r="H55" s="191"/>
      <c r="I55" s="192">
        <f t="shared" si="8"/>
        <v>0</v>
      </c>
      <c r="J55" s="191"/>
      <c r="K55" s="192">
        <f t="shared" si="9"/>
        <v>0</v>
      </c>
      <c r="L55" s="192">
        <v>15</v>
      </c>
      <c r="M55" s="192">
        <f t="shared" si="10"/>
        <v>0</v>
      </c>
      <c r="N55" s="190">
        <v>0</v>
      </c>
      <c r="O55" s="190">
        <f t="shared" si="11"/>
        <v>0</v>
      </c>
      <c r="P55" s="190">
        <v>0</v>
      </c>
      <c r="Q55" s="190">
        <f t="shared" si="12"/>
        <v>0</v>
      </c>
      <c r="R55" s="192"/>
      <c r="S55" s="192" t="s">
        <v>760</v>
      </c>
      <c r="T55" s="193" t="s">
        <v>328</v>
      </c>
      <c r="U55" s="156">
        <v>0</v>
      </c>
      <c r="V55" s="156">
        <f t="shared" si="13"/>
        <v>0</v>
      </c>
      <c r="W55" s="156"/>
      <c r="X55" s="156" t="s">
        <v>507</v>
      </c>
      <c r="Y55" s="145"/>
      <c r="Z55" s="145"/>
      <c r="AA55" s="145"/>
      <c r="AB55" s="145"/>
      <c r="AC55" s="145"/>
      <c r="AD55" s="145"/>
      <c r="AE55" s="145"/>
      <c r="AF55" s="145"/>
      <c r="AG55" s="145" t="s">
        <v>5257</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87">
        <v>46</v>
      </c>
      <c r="B56" s="188" t="s">
        <v>6777</v>
      </c>
      <c r="C56" s="198" t="s">
        <v>6778</v>
      </c>
      <c r="D56" s="189" t="s">
        <v>6774</v>
      </c>
      <c r="E56" s="190">
        <v>7</v>
      </c>
      <c r="F56" s="191"/>
      <c r="G56" s="192">
        <f t="shared" si="7"/>
        <v>0</v>
      </c>
      <c r="H56" s="191"/>
      <c r="I56" s="192">
        <f t="shared" si="8"/>
        <v>0</v>
      </c>
      <c r="J56" s="191"/>
      <c r="K56" s="192">
        <f t="shared" si="9"/>
        <v>0</v>
      </c>
      <c r="L56" s="192">
        <v>15</v>
      </c>
      <c r="M56" s="192">
        <f t="shared" si="10"/>
        <v>0</v>
      </c>
      <c r="N56" s="190">
        <v>0</v>
      </c>
      <c r="O56" s="190">
        <f t="shared" si="11"/>
        <v>0</v>
      </c>
      <c r="P56" s="190">
        <v>0</v>
      </c>
      <c r="Q56" s="190">
        <f t="shared" si="12"/>
        <v>0</v>
      </c>
      <c r="R56" s="192"/>
      <c r="S56" s="192" t="s">
        <v>760</v>
      </c>
      <c r="T56" s="193" t="s">
        <v>328</v>
      </c>
      <c r="U56" s="156">
        <v>0</v>
      </c>
      <c r="V56" s="156">
        <f t="shared" si="13"/>
        <v>0</v>
      </c>
      <c r="W56" s="156"/>
      <c r="X56" s="156" t="s">
        <v>507</v>
      </c>
      <c r="Y56" s="145"/>
      <c r="Z56" s="145"/>
      <c r="AA56" s="145"/>
      <c r="AB56" s="145"/>
      <c r="AC56" s="145"/>
      <c r="AD56" s="145"/>
      <c r="AE56" s="145"/>
      <c r="AF56" s="145"/>
      <c r="AG56" s="145" t="s">
        <v>5257</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87">
        <v>47</v>
      </c>
      <c r="B57" s="188" t="s">
        <v>6779</v>
      </c>
      <c r="C57" s="198" t="s">
        <v>6780</v>
      </c>
      <c r="D57" s="189" t="s">
        <v>6774</v>
      </c>
      <c r="E57" s="190">
        <v>6</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c r="S57" s="192" t="s">
        <v>760</v>
      </c>
      <c r="T57" s="193" t="s">
        <v>328</v>
      </c>
      <c r="U57" s="156">
        <v>0</v>
      </c>
      <c r="V57" s="156">
        <f t="shared" si="13"/>
        <v>0</v>
      </c>
      <c r="W57" s="156"/>
      <c r="X57" s="156" t="s">
        <v>507</v>
      </c>
      <c r="Y57" s="145"/>
      <c r="Z57" s="145"/>
      <c r="AA57" s="145"/>
      <c r="AB57" s="145"/>
      <c r="AC57" s="145"/>
      <c r="AD57" s="145"/>
      <c r="AE57" s="145"/>
      <c r="AF57" s="145"/>
      <c r="AG57" s="145" t="s">
        <v>5257</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87">
        <v>48</v>
      </c>
      <c r="B58" s="188" t="s">
        <v>6781</v>
      </c>
      <c r="C58" s="198" t="s">
        <v>6782</v>
      </c>
      <c r="D58" s="189" t="s">
        <v>3852</v>
      </c>
      <c r="E58" s="190">
        <v>1</v>
      </c>
      <c r="F58" s="191"/>
      <c r="G58" s="192">
        <f t="shared" si="7"/>
        <v>0</v>
      </c>
      <c r="H58" s="191"/>
      <c r="I58" s="192">
        <f t="shared" si="8"/>
        <v>0</v>
      </c>
      <c r="J58" s="191"/>
      <c r="K58" s="192">
        <f t="shared" si="9"/>
        <v>0</v>
      </c>
      <c r="L58" s="192">
        <v>15</v>
      </c>
      <c r="M58" s="192">
        <f t="shared" si="10"/>
        <v>0</v>
      </c>
      <c r="N58" s="190">
        <v>0</v>
      </c>
      <c r="O58" s="190">
        <f t="shared" si="11"/>
        <v>0</v>
      </c>
      <c r="P58" s="190">
        <v>0</v>
      </c>
      <c r="Q58" s="190">
        <f t="shared" si="12"/>
        <v>0</v>
      </c>
      <c r="R58" s="192"/>
      <c r="S58" s="192" t="s">
        <v>760</v>
      </c>
      <c r="T58" s="193" t="s">
        <v>328</v>
      </c>
      <c r="U58" s="156">
        <v>0</v>
      </c>
      <c r="V58" s="156">
        <f t="shared" si="13"/>
        <v>0</v>
      </c>
      <c r="W58" s="156"/>
      <c r="X58" s="156" t="s">
        <v>373</v>
      </c>
      <c r="Y58" s="145"/>
      <c r="Z58" s="145"/>
      <c r="AA58" s="145"/>
      <c r="AB58" s="145"/>
      <c r="AC58" s="145"/>
      <c r="AD58" s="145"/>
      <c r="AE58" s="145"/>
      <c r="AF58" s="145"/>
      <c r="AG58" s="145" t="s">
        <v>5260</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87">
        <v>49</v>
      </c>
      <c r="B59" s="188" t="s">
        <v>6783</v>
      </c>
      <c r="C59" s="198" t="s">
        <v>6782</v>
      </c>
      <c r="D59" s="189" t="s">
        <v>3852</v>
      </c>
      <c r="E59" s="190">
        <v>1</v>
      </c>
      <c r="F59" s="191"/>
      <c r="G59" s="192">
        <f t="shared" si="7"/>
        <v>0</v>
      </c>
      <c r="H59" s="191"/>
      <c r="I59" s="192">
        <f t="shared" si="8"/>
        <v>0</v>
      </c>
      <c r="J59" s="191"/>
      <c r="K59" s="192">
        <f t="shared" si="9"/>
        <v>0</v>
      </c>
      <c r="L59" s="192">
        <v>15</v>
      </c>
      <c r="M59" s="192">
        <f t="shared" si="10"/>
        <v>0</v>
      </c>
      <c r="N59" s="190">
        <v>0</v>
      </c>
      <c r="O59" s="190">
        <f t="shared" si="11"/>
        <v>0</v>
      </c>
      <c r="P59" s="190">
        <v>0</v>
      </c>
      <c r="Q59" s="190">
        <f t="shared" si="12"/>
        <v>0</v>
      </c>
      <c r="R59" s="192"/>
      <c r="S59" s="192" t="s">
        <v>760</v>
      </c>
      <c r="T59" s="193" t="s">
        <v>328</v>
      </c>
      <c r="U59" s="156">
        <v>0</v>
      </c>
      <c r="V59" s="156">
        <f t="shared" si="13"/>
        <v>0</v>
      </c>
      <c r="W59" s="156"/>
      <c r="X59" s="156" t="s">
        <v>373</v>
      </c>
      <c r="Y59" s="145"/>
      <c r="Z59" s="145"/>
      <c r="AA59" s="145"/>
      <c r="AB59" s="145"/>
      <c r="AC59" s="145"/>
      <c r="AD59" s="145"/>
      <c r="AE59" s="145"/>
      <c r="AF59" s="145"/>
      <c r="AG59" s="145" t="s">
        <v>5260</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87">
        <v>50</v>
      </c>
      <c r="B60" s="188" t="s">
        <v>6784</v>
      </c>
      <c r="C60" s="198" t="s">
        <v>6785</v>
      </c>
      <c r="D60" s="189" t="s">
        <v>3852</v>
      </c>
      <c r="E60" s="190">
        <v>1</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328</v>
      </c>
      <c r="U60" s="156">
        <v>0</v>
      </c>
      <c r="V60" s="156">
        <f t="shared" si="13"/>
        <v>0</v>
      </c>
      <c r="W60" s="156"/>
      <c r="X60" s="156" t="s">
        <v>373</v>
      </c>
      <c r="Y60" s="145"/>
      <c r="Z60" s="145"/>
      <c r="AA60" s="145"/>
      <c r="AB60" s="145"/>
      <c r="AC60" s="145"/>
      <c r="AD60" s="145"/>
      <c r="AE60" s="145"/>
      <c r="AF60" s="145"/>
      <c r="AG60" s="145" t="s">
        <v>5260</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87">
        <v>51</v>
      </c>
      <c r="B61" s="188" t="s">
        <v>6786</v>
      </c>
      <c r="C61" s="198" t="s">
        <v>6787</v>
      </c>
      <c r="D61" s="189" t="s">
        <v>6774</v>
      </c>
      <c r="E61" s="190">
        <v>50</v>
      </c>
      <c r="F61" s="191"/>
      <c r="G61" s="192">
        <f t="shared" si="7"/>
        <v>0</v>
      </c>
      <c r="H61" s="191"/>
      <c r="I61" s="192">
        <f t="shared" si="8"/>
        <v>0</v>
      </c>
      <c r="J61" s="191"/>
      <c r="K61" s="192">
        <f t="shared" si="9"/>
        <v>0</v>
      </c>
      <c r="L61" s="192">
        <v>15</v>
      </c>
      <c r="M61" s="192">
        <f t="shared" si="10"/>
        <v>0</v>
      </c>
      <c r="N61" s="190">
        <v>0</v>
      </c>
      <c r="O61" s="190">
        <f t="shared" si="11"/>
        <v>0</v>
      </c>
      <c r="P61" s="190">
        <v>0</v>
      </c>
      <c r="Q61" s="190">
        <f t="shared" si="12"/>
        <v>0</v>
      </c>
      <c r="R61" s="192"/>
      <c r="S61" s="192" t="s">
        <v>760</v>
      </c>
      <c r="T61" s="193" t="s">
        <v>328</v>
      </c>
      <c r="U61" s="156">
        <v>0</v>
      </c>
      <c r="V61" s="156">
        <f t="shared" si="13"/>
        <v>0</v>
      </c>
      <c r="W61" s="156"/>
      <c r="X61" s="156" t="s">
        <v>373</v>
      </c>
      <c r="Y61" s="145"/>
      <c r="Z61" s="145"/>
      <c r="AA61" s="145"/>
      <c r="AB61" s="145"/>
      <c r="AC61" s="145"/>
      <c r="AD61" s="145"/>
      <c r="AE61" s="145"/>
      <c r="AF61" s="145"/>
      <c r="AG61" s="145" t="s">
        <v>5260</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87">
        <v>52</v>
      </c>
      <c r="B62" s="188" t="s">
        <v>6788</v>
      </c>
      <c r="C62" s="198" t="s">
        <v>6789</v>
      </c>
      <c r="D62" s="189" t="s">
        <v>6774</v>
      </c>
      <c r="E62" s="190">
        <v>50</v>
      </c>
      <c r="F62" s="191"/>
      <c r="G62" s="192">
        <f t="shared" si="7"/>
        <v>0</v>
      </c>
      <c r="H62" s="191"/>
      <c r="I62" s="192">
        <f t="shared" si="8"/>
        <v>0</v>
      </c>
      <c r="J62" s="191"/>
      <c r="K62" s="192">
        <f t="shared" si="9"/>
        <v>0</v>
      </c>
      <c r="L62" s="192">
        <v>15</v>
      </c>
      <c r="M62" s="192">
        <f t="shared" si="10"/>
        <v>0</v>
      </c>
      <c r="N62" s="190">
        <v>0</v>
      </c>
      <c r="O62" s="190">
        <f t="shared" si="11"/>
        <v>0</v>
      </c>
      <c r="P62" s="190">
        <v>0</v>
      </c>
      <c r="Q62" s="190">
        <f t="shared" si="12"/>
        <v>0</v>
      </c>
      <c r="R62" s="192"/>
      <c r="S62" s="192" t="s">
        <v>760</v>
      </c>
      <c r="T62" s="193" t="s">
        <v>328</v>
      </c>
      <c r="U62" s="156">
        <v>0</v>
      </c>
      <c r="V62" s="156">
        <f t="shared" si="13"/>
        <v>0</v>
      </c>
      <c r="W62" s="156"/>
      <c r="X62" s="156" t="s">
        <v>373</v>
      </c>
      <c r="Y62" s="145"/>
      <c r="Z62" s="145"/>
      <c r="AA62" s="145"/>
      <c r="AB62" s="145"/>
      <c r="AC62" s="145"/>
      <c r="AD62" s="145"/>
      <c r="AE62" s="145"/>
      <c r="AF62" s="145"/>
      <c r="AG62" s="145" t="s">
        <v>5260</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87">
        <v>53</v>
      </c>
      <c r="B63" s="188" t="s">
        <v>6790</v>
      </c>
      <c r="C63" s="198" t="s">
        <v>6791</v>
      </c>
      <c r="D63" s="189" t="s">
        <v>6774</v>
      </c>
      <c r="E63" s="190">
        <v>25</v>
      </c>
      <c r="F63" s="191"/>
      <c r="G63" s="192">
        <f t="shared" si="7"/>
        <v>0</v>
      </c>
      <c r="H63" s="191"/>
      <c r="I63" s="192">
        <f t="shared" si="8"/>
        <v>0</v>
      </c>
      <c r="J63" s="191"/>
      <c r="K63" s="192">
        <f t="shared" si="9"/>
        <v>0</v>
      </c>
      <c r="L63" s="192">
        <v>15</v>
      </c>
      <c r="M63" s="192">
        <f t="shared" si="10"/>
        <v>0</v>
      </c>
      <c r="N63" s="190">
        <v>0</v>
      </c>
      <c r="O63" s="190">
        <f t="shared" si="11"/>
        <v>0</v>
      </c>
      <c r="P63" s="190">
        <v>0</v>
      </c>
      <c r="Q63" s="190">
        <f t="shared" si="12"/>
        <v>0</v>
      </c>
      <c r="R63" s="192"/>
      <c r="S63" s="192" t="s">
        <v>760</v>
      </c>
      <c r="T63" s="193" t="s">
        <v>328</v>
      </c>
      <c r="U63" s="156">
        <v>0</v>
      </c>
      <c r="V63" s="156">
        <f t="shared" si="13"/>
        <v>0</v>
      </c>
      <c r="W63" s="156"/>
      <c r="X63" s="156" t="s">
        <v>373</v>
      </c>
      <c r="Y63" s="145"/>
      <c r="Z63" s="145"/>
      <c r="AA63" s="145"/>
      <c r="AB63" s="145"/>
      <c r="AC63" s="145"/>
      <c r="AD63" s="145"/>
      <c r="AE63" s="145"/>
      <c r="AF63" s="145"/>
      <c r="AG63" s="145" t="s">
        <v>5260</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87">
        <v>54</v>
      </c>
      <c r="B64" s="188" t="s">
        <v>6792</v>
      </c>
      <c r="C64" s="198" t="s">
        <v>6793</v>
      </c>
      <c r="D64" s="189" t="s">
        <v>6774</v>
      </c>
      <c r="E64" s="190">
        <v>16</v>
      </c>
      <c r="F64" s="191"/>
      <c r="G64" s="192">
        <f t="shared" si="7"/>
        <v>0</v>
      </c>
      <c r="H64" s="191"/>
      <c r="I64" s="192">
        <f t="shared" si="8"/>
        <v>0</v>
      </c>
      <c r="J64" s="191"/>
      <c r="K64" s="192">
        <f t="shared" si="9"/>
        <v>0</v>
      </c>
      <c r="L64" s="192">
        <v>15</v>
      </c>
      <c r="M64" s="192">
        <f t="shared" si="10"/>
        <v>0</v>
      </c>
      <c r="N64" s="190">
        <v>0</v>
      </c>
      <c r="O64" s="190">
        <f t="shared" si="11"/>
        <v>0</v>
      </c>
      <c r="P64" s="190">
        <v>0</v>
      </c>
      <c r="Q64" s="190">
        <f t="shared" si="12"/>
        <v>0</v>
      </c>
      <c r="R64" s="192"/>
      <c r="S64" s="192" t="s">
        <v>760</v>
      </c>
      <c r="T64" s="193" t="s">
        <v>328</v>
      </c>
      <c r="U64" s="156">
        <v>0</v>
      </c>
      <c r="V64" s="156">
        <f t="shared" si="13"/>
        <v>0</v>
      </c>
      <c r="W64" s="156"/>
      <c r="X64" s="156" t="s">
        <v>373</v>
      </c>
      <c r="Y64" s="145"/>
      <c r="Z64" s="145"/>
      <c r="AA64" s="145"/>
      <c r="AB64" s="145"/>
      <c r="AC64" s="145"/>
      <c r="AD64" s="145"/>
      <c r="AE64" s="145"/>
      <c r="AF64" s="145"/>
      <c r="AG64" s="145" t="s">
        <v>5260</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87">
        <v>55</v>
      </c>
      <c r="B65" s="188" t="s">
        <v>6794</v>
      </c>
      <c r="C65" s="198" t="s">
        <v>6795</v>
      </c>
      <c r="D65" s="189" t="s">
        <v>6774</v>
      </c>
      <c r="E65" s="190">
        <v>21</v>
      </c>
      <c r="F65" s="191"/>
      <c r="G65" s="192">
        <f t="shared" si="7"/>
        <v>0</v>
      </c>
      <c r="H65" s="191"/>
      <c r="I65" s="192">
        <f t="shared" si="8"/>
        <v>0</v>
      </c>
      <c r="J65" s="191"/>
      <c r="K65" s="192">
        <f t="shared" si="9"/>
        <v>0</v>
      </c>
      <c r="L65" s="192">
        <v>15</v>
      </c>
      <c r="M65" s="192">
        <f t="shared" si="10"/>
        <v>0</v>
      </c>
      <c r="N65" s="190">
        <v>0</v>
      </c>
      <c r="O65" s="190">
        <f t="shared" si="11"/>
        <v>0</v>
      </c>
      <c r="P65" s="190">
        <v>0</v>
      </c>
      <c r="Q65" s="190">
        <f t="shared" si="12"/>
        <v>0</v>
      </c>
      <c r="R65" s="192"/>
      <c r="S65" s="192" t="s">
        <v>760</v>
      </c>
      <c r="T65" s="193" t="s">
        <v>328</v>
      </c>
      <c r="U65" s="156">
        <v>0</v>
      </c>
      <c r="V65" s="156">
        <f t="shared" si="13"/>
        <v>0</v>
      </c>
      <c r="W65" s="156"/>
      <c r="X65" s="156" t="s">
        <v>373</v>
      </c>
      <c r="Y65" s="145"/>
      <c r="Z65" s="145"/>
      <c r="AA65" s="145"/>
      <c r="AB65" s="145"/>
      <c r="AC65" s="145"/>
      <c r="AD65" s="145"/>
      <c r="AE65" s="145"/>
      <c r="AF65" s="145"/>
      <c r="AG65" s="145" t="s">
        <v>5260</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56</v>
      </c>
      <c r="B66" s="188" t="s">
        <v>6796</v>
      </c>
      <c r="C66" s="198" t="s">
        <v>6797</v>
      </c>
      <c r="D66" s="189" t="s">
        <v>6774</v>
      </c>
      <c r="E66" s="190">
        <v>39</v>
      </c>
      <c r="F66" s="191"/>
      <c r="G66" s="192">
        <f t="shared" si="7"/>
        <v>0</v>
      </c>
      <c r="H66" s="191"/>
      <c r="I66" s="192">
        <f t="shared" si="8"/>
        <v>0</v>
      </c>
      <c r="J66" s="191"/>
      <c r="K66" s="192">
        <f t="shared" si="9"/>
        <v>0</v>
      </c>
      <c r="L66" s="192">
        <v>15</v>
      </c>
      <c r="M66" s="192">
        <f t="shared" si="10"/>
        <v>0</v>
      </c>
      <c r="N66" s="190">
        <v>0</v>
      </c>
      <c r="O66" s="190">
        <f t="shared" si="11"/>
        <v>0</v>
      </c>
      <c r="P66" s="190">
        <v>0</v>
      </c>
      <c r="Q66" s="190">
        <f t="shared" si="12"/>
        <v>0</v>
      </c>
      <c r="R66" s="192"/>
      <c r="S66" s="192" t="s">
        <v>760</v>
      </c>
      <c r="T66" s="193" t="s">
        <v>328</v>
      </c>
      <c r="U66" s="156">
        <v>0</v>
      </c>
      <c r="V66" s="156">
        <f t="shared" si="13"/>
        <v>0</v>
      </c>
      <c r="W66" s="156"/>
      <c r="X66" s="156" t="s">
        <v>373</v>
      </c>
      <c r="Y66" s="145"/>
      <c r="Z66" s="145"/>
      <c r="AA66" s="145"/>
      <c r="AB66" s="145"/>
      <c r="AC66" s="145"/>
      <c r="AD66" s="145"/>
      <c r="AE66" s="145"/>
      <c r="AF66" s="145"/>
      <c r="AG66" s="145" t="s">
        <v>5260</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87">
        <v>57</v>
      </c>
      <c r="B67" s="188" t="s">
        <v>6798</v>
      </c>
      <c r="C67" s="198" t="s">
        <v>6799</v>
      </c>
      <c r="D67" s="189" t="s">
        <v>6774</v>
      </c>
      <c r="E67" s="190">
        <v>11</v>
      </c>
      <c r="F67" s="191"/>
      <c r="G67" s="192">
        <f t="shared" si="7"/>
        <v>0</v>
      </c>
      <c r="H67" s="191"/>
      <c r="I67" s="192">
        <f t="shared" si="8"/>
        <v>0</v>
      </c>
      <c r="J67" s="191"/>
      <c r="K67" s="192">
        <f t="shared" si="9"/>
        <v>0</v>
      </c>
      <c r="L67" s="192">
        <v>15</v>
      </c>
      <c r="M67" s="192">
        <f t="shared" si="10"/>
        <v>0</v>
      </c>
      <c r="N67" s="190">
        <v>0</v>
      </c>
      <c r="O67" s="190">
        <f t="shared" si="11"/>
        <v>0</v>
      </c>
      <c r="P67" s="190">
        <v>0</v>
      </c>
      <c r="Q67" s="190">
        <f t="shared" si="12"/>
        <v>0</v>
      </c>
      <c r="R67" s="192"/>
      <c r="S67" s="192" t="s">
        <v>760</v>
      </c>
      <c r="T67" s="193" t="s">
        <v>328</v>
      </c>
      <c r="U67" s="156">
        <v>0</v>
      </c>
      <c r="V67" s="156">
        <f t="shared" si="13"/>
        <v>0</v>
      </c>
      <c r="W67" s="156"/>
      <c r="X67" s="156" t="s">
        <v>373</v>
      </c>
      <c r="Y67" s="145"/>
      <c r="Z67" s="145"/>
      <c r="AA67" s="145"/>
      <c r="AB67" s="145"/>
      <c r="AC67" s="145"/>
      <c r="AD67" s="145"/>
      <c r="AE67" s="145"/>
      <c r="AF67" s="145"/>
      <c r="AG67" s="145" t="s">
        <v>5260</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87">
        <v>58</v>
      </c>
      <c r="B68" s="188" t="s">
        <v>6800</v>
      </c>
      <c r="C68" s="198" t="s">
        <v>6801</v>
      </c>
      <c r="D68" s="189" t="s">
        <v>6774</v>
      </c>
      <c r="E68" s="190">
        <v>8</v>
      </c>
      <c r="F68" s="191"/>
      <c r="G68" s="192">
        <f t="shared" si="7"/>
        <v>0</v>
      </c>
      <c r="H68" s="191"/>
      <c r="I68" s="192">
        <f t="shared" si="8"/>
        <v>0</v>
      </c>
      <c r="J68" s="191"/>
      <c r="K68" s="192">
        <f t="shared" si="9"/>
        <v>0</v>
      </c>
      <c r="L68" s="192">
        <v>15</v>
      </c>
      <c r="M68" s="192">
        <f t="shared" si="10"/>
        <v>0</v>
      </c>
      <c r="N68" s="190">
        <v>0</v>
      </c>
      <c r="O68" s="190">
        <f t="shared" si="11"/>
        <v>0</v>
      </c>
      <c r="P68" s="190">
        <v>0</v>
      </c>
      <c r="Q68" s="190">
        <f t="shared" si="12"/>
        <v>0</v>
      </c>
      <c r="R68" s="192"/>
      <c r="S68" s="192" t="s">
        <v>760</v>
      </c>
      <c r="T68" s="193" t="s">
        <v>328</v>
      </c>
      <c r="U68" s="156">
        <v>0</v>
      </c>
      <c r="V68" s="156">
        <f t="shared" si="13"/>
        <v>0</v>
      </c>
      <c r="W68" s="156"/>
      <c r="X68" s="156" t="s">
        <v>373</v>
      </c>
      <c r="Y68" s="145"/>
      <c r="Z68" s="145"/>
      <c r="AA68" s="145"/>
      <c r="AB68" s="145"/>
      <c r="AC68" s="145"/>
      <c r="AD68" s="145"/>
      <c r="AE68" s="145"/>
      <c r="AF68" s="145"/>
      <c r="AG68" s="145" t="s">
        <v>5260</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87">
        <v>59</v>
      </c>
      <c r="B69" s="188" t="s">
        <v>6802</v>
      </c>
      <c r="C69" s="198" t="s">
        <v>6803</v>
      </c>
      <c r="D69" s="189" t="s">
        <v>6774</v>
      </c>
      <c r="E69" s="190">
        <v>1</v>
      </c>
      <c r="F69" s="191"/>
      <c r="G69" s="192">
        <f t="shared" si="7"/>
        <v>0</v>
      </c>
      <c r="H69" s="191"/>
      <c r="I69" s="192">
        <f t="shared" si="8"/>
        <v>0</v>
      </c>
      <c r="J69" s="191"/>
      <c r="K69" s="192">
        <f t="shared" si="9"/>
        <v>0</v>
      </c>
      <c r="L69" s="192">
        <v>15</v>
      </c>
      <c r="M69" s="192">
        <f t="shared" si="10"/>
        <v>0</v>
      </c>
      <c r="N69" s="190">
        <v>0</v>
      </c>
      <c r="O69" s="190">
        <f t="shared" si="11"/>
        <v>0</v>
      </c>
      <c r="P69" s="190">
        <v>0</v>
      </c>
      <c r="Q69" s="190">
        <f t="shared" si="12"/>
        <v>0</v>
      </c>
      <c r="R69" s="192"/>
      <c r="S69" s="192" t="s">
        <v>760</v>
      </c>
      <c r="T69" s="193" t="s">
        <v>328</v>
      </c>
      <c r="U69" s="156">
        <v>0</v>
      </c>
      <c r="V69" s="156">
        <f t="shared" si="13"/>
        <v>0</v>
      </c>
      <c r="W69" s="156"/>
      <c r="X69" s="156" t="s">
        <v>373</v>
      </c>
      <c r="Y69" s="145"/>
      <c r="Z69" s="145"/>
      <c r="AA69" s="145"/>
      <c r="AB69" s="145"/>
      <c r="AC69" s="145"/>
      <c r="AD69" s="145"/>
      <c r="AE69" s="145"/>
      <c r="AF69" s="145"/>
      <c r="AG69" s="145" t="s">
        <v>5260</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87">
        <v>60</v>
      </c>
      <c r="B70" s="188" t="s">
        <v>6804</v>
      </c>
      <c r="C70" s="198" t="s">
        <v>6805</v>
      </c>
      <c r="D70" s="189" t="s">
        <v>6774</v>
      </c>
      <c r="E70" s="190">
        <v>55</v>
      </c>
      <c r="F70" s="191"/>
      <c r="G70" s="192">
        <f t="shared" si="7"/>
        <v>0</v>
      </c>
      <c r="H70" s="191"/>
      <c r="I70" s="192">
        <f t="shared" si="8"/>
        <v>0</v>
      </c>
      <c r="J70" s="191"/>
      <c r="K70" s="192">
        <f t="shared" si="9"/>
        <v>0</v>
      </c>
      <c r="L70" s="192">
        <v>15</v>
      </c>
      <c r="M70" s="192">
        <f t="shared" si="10"/>
        <v>0</v>
      </c>
      <c r="N70" s="190">
        <v>0</v>
      </c>
      <c r="O70" s="190">
        <f t="shared" si="11"/>
        <v>0</v>
      </c>
      <c r="P70" s="190">
        <v>0</v>
      </c>
      <c r="Q70" s="190">
        <f t="shared" si="12"/>
        <v>0</v>
      </c>
      <c r="R70" s="192"/>
      <c r="S70" s="192" t="s">
        <v>760</v>
      </c>
      <c r="T70" s="193" t="s">
        <v>328</v>
      </c>
      <c r="U70" s="156">
        <v>0</v>
      </c>
      <c r="V70" s="156">
        <f t="shared" si="13"/>
        <v>0</v>
      </c>
      <c r="W70" s="156"/>
      <c r="X70" s="156" t="s">
        <v>373</v>
      </c>
      <c r="Y70" s="145"/>
      <c r="Z70" s="145"/>
      <c r="AA70" s="145"/>
      <c r="AB70" s="145"/>
      <c r="AC70" s="145"/>
      <c r="AD70" s="145"/>
      <c r="AE70" s="145"/>
      <c r="AF70" s="145"/>
      <c r="AG70" s="145" t="s">
        <v>5260</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87">
        <v>61</v>
      </c>
      <c r="B71" s="188" t="s">
        <v>6806</v>
      </c>
      <c r="C71" s="198" t="s">
        <v>6807</v>
      </c>
      <c r="D71" s="189" t="s">
        <v>6774</v>
      </c>
      <c r="E71" s="190">
        <v>2</v>
      </c>
      <c r="F71" s="191"/>
      <c r="G71" s="192">
        <f t="shared" si="7"/>
        <v>0</v>
      </c>
      <c r="H71" s="191"/>
      <c r="I71" s="192">
        <f t="shared" si="8"/>
        <v>0</v>
      </c>
      <c r="J71" s="191"/>
      <c r="K71" s="192">
        <f t="shared" si="9"/>
        <v>0</v>
      </c>
      <c r="L71" s="192">
        <v>15</v>
      </c>
      <c r="M71" s="192">
        <f t="shared" si="10"/>
        <v>0</v>
      </c>
      <c r="N71" s="190">
        <v>0</v>
      </c>
      <c r="O71" s="190">
        <f t="shared" si="11"/>
        <v>0</v>
      </c>
      <c r="P71" s="190">
        <v>0</v>
      </c>
      <c r="Q71" s="190">
        <f t="shared" si="12"/>
        <v>0</v>
      </c>
      <c r="R71" s="192"/>
      <c r="S71" s="192" t="s">
        <v>760</v>
      </c>
      <c r="T71" s="193" t="s">
        <v>328</v>
      </c>
      <c r="U71" s="156">
        <v>0</v>
      </c>
      <c r="V71" s="156">
        <f t="shared" si="13"/>
        <v>0</v>
      </c>
      <c r="W71" s="156"/>
      <c r="X71" s="156" t="s">
        <v>373</v>
      </c>
      <c r="Y71" s="145"/>
      <c r="Z71" s="145"/>
      <c r="AA71" s="145"/>
      <c r="AB71" s="145"/>
      <c r="AC71" s="145"/>
      <c r="AD71" s="145"/>
      <c r="AE71" s="145"/>
      <c r="AF71" s="145"/>
      <c r="AG71" s="145" t="s">
        <v>5260</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87">
        <v>62</v>
      </c>
      <c r="B72" s="188" t="s">
        <v>6808</v>
      </c>
      <c r="C72" s="198" t="s">
        <v>6809</v>
      </c>
      <c r="D72" s="189" t="s">
        <v>6774</v>
      </c>
      <c r="E72" s="190">
        <v>3</v>
      </c>
      <c r="F72" s="191"/>
      <c r="G72" s="192">
        <f t="shared" si="7"/>
        <v>0</v>
      </c>
      <c r="H72" s="191"/>
      <c r="I72" s="192">
        <f t="shared" si="8"/>
        <v>0</v>
      </c>
      <c r="J72" s="191"/>
      <c r="K72" s="192">
        <f t="shared" si="9"/>
        <v>0</v>
      </c>
      <c r="L72" s="192">
        <v>15</v>
      </c>
      <c r="M72" s="192">
        <f t="shared" si="10"/>
        <v>0</v>
      </c>
      <c r="N72" s="190">
        <v>0</v>
      </c>
      <c r="O72" s="190">
        <f t="shared" si="11"/>
        <v>0</v>
      </c>
      <c r="P72" s="190">
        <v>0</v>
      </c>
      <c r="Q72" s="190">
        <f t="shared" si="12"/>
        <v>0</v>
      </c>
      <c r="R72" s="192"/>
      <c r="S72" s="192" t="s">
        <v>760</v>
      </c>
      <c r="T72" s="193" t="s">
        <v>328</v>
      </c>
      <c r="U72" s="156">
        <v>0</v>
      </c>
      <c r="V72" s="156">
        <f t="shared" si="13"/>
        <v>0</v>
      </c>
      <c r="W72" s="156"/>
      <c r="X72" s="156" t="s">
        <v>373</v>
      </c>
      <c r="Y72" s="145"/>
      <c r="Z72" s="145"/>
      <c r="AA72" s="145"/>
      <c r="AB72" s="145"/>
      <c r="AC72" s="145"/>
      <c r="AD72" s="145"/>
      <c r="AE72" s="145"/>
      <c r="AF72" s="145"/>
      <c r="AG72" s="145" t="s">
        <v>5260</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87">
        <v>63</v>
      </c>
      <c r="B73" s="188" t="s">
        <v>6810</v>
      </c>
      <c r="C73" s="198" t="s">
        <v>6811</v>
      </c>
      <c r="D73" s="189" t="s">
        <v>513</v>
      </c>
      <c r="E73" s="190">
        <v>222</v>
      </c>
      <c r="F73" s="191"/>
      <c r="G73" s="192">
        <f t="shared" si="7"/>
        <v>0</v>
      </c>
      <c r="H73" s="191"/>
      <c r="I73" s="192">
        <f t="shared" si="8"/>
        <v>0</v>
      </c>
      <c r="J73" s="191"/>
      <c r="K73" s="192">
        <f t="shared" si="9"/>
        <v>0</v>
      </c>
      <c r="L73" s="192">
        <v>15</v>
      </c>
      <c r="M73" s="192">
        <f t="shared" si="10"/>
        <v>0</v>
      </c>
      <c r="N73" s="190">
        <v>0</v>
      </c>
      <c r="O73" s="190">
        <f t="shared" si="11"/>
        <v>0</v>
      </c>
      <c r="P73" s="190">
        <v>0</v>
      </c>
      <c r="Q73" s="190">
        <f t="shared" si="12"/>
        <v>0</v>
      </c>
      <c r="R73" s="192"/>
      <c r="S73" s="192" t="s">
        <v>760</v>
      </c>
      <c r="T73" s="193" t="s">
        <v>328</v>
      </c>
      <c r="U73" s="156">
        <v>0</v>
      </c>
      <c r="V73" s="156">
        <f t="shared" si="13"/>
        <v>0</v>
      </c>
      <c r="W73" s="156"/>
      <c r="X73" s="156" t="s">
        <v>507</v>
      </c>
      <c r="Y73" s="145"/>
      <c r="Z73" s="145"/>
      <c r="AA73" s="145"/>
      <c r="AB73" s="145"/>
      <c r="AC73" s="145"/>
      <c r="AD73" s="145"/>
      <c r="AE73" s="145"/>
      <c r="AF73" s="145"/>
      <c r="AG73" s="145" t="s">
        <v>5257</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87">
        <v>64</v>
      </c>
      <c r="B74" s="188" t="s">
        <v>6812</v>
      </c>
      <c r="C74" s="198" t="s">
        <v>6813</v>
      </c>
      <c r="D74" s="189" t="s">
        <v>513</v>
      </c>
      <c r="E74" s="190">
        <v>39</v>
      </c>
      <c r="F74" s="191"/>
      <c r="G74" s="192">
        <f t="shared" si="7"/>
        <v>0</v>
      </c>
      <c r="H74" s="191"/>
      <c r="I74" s="192">
        <f t="shared" si="8"/>
        <v>0</v>
      </c>
      <c r="J74" s="191"/>
      <c r="K74" s="192">
        <f t="shared" si="9"/>
        <v>0</v>
      </c>
      <c r="L74" s="192">
        <v>15</v>
      </c>
      <c r="M74" s="192">
        <f t="shared" si="10"/>
        <v>0</v>
      </c>
      <c r="N74" s="190">
        <v>0</v>
      </c>
      <c r="O74" s="190">
        <f t="shared" si="11"/>
        <v>0</v>
      </c>
      <c r="P74" s="190">
        <v>0</v>
      </c>
      <c r="Q74" s="190">
        <f t="shared" si="12"/>
        <v>0</v>
      </c>
      <c r="R74" s="192"/>
      <c r="S74" s="192" t="s">
        <v>760</v>
      </c>
      <c r="T74" s="193" t="s">
        <v>328</v>
      </c>
      <c r="U74" s="156">
        <v>0</v>
      </c>
      <c r="V74" s="156">
        <f t="shared" si="13"/>
        <v>0</v>
      </c>
      <c r="W74" s="156"/>
      <c r="X74" s="156" t="s">
        <v>507</v>
      </c>
      <c r="Y74" s="145"/>
      <c r="Z74" s="145"/>
      <c r="AA74" s="145"/>
      <c r="AB74" s="145"/>
      <c r="AC74" s="145"/>
      <c r="AD74" s="145"/>
      <c r="AE74" s="145"/>
      <c r="AF74" s="145"/>
      <c r="AG74" s="145" t="s">
        <v>5257</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65</v>
      </c>
      <c r="B75" s="188" t="s">
        <v>6814</v>
      </c>
      <c r="C75" s="198" t="s">
        <v>6815</v>
      </c>
      <c r="D75" s="189" t="s">
        <v>513</v>
      </c>
      <c r="E75" s="190">
        <v>123</v>
      </c>
      <c r="F75" s="191"/>
      <c r="G75" s="192">
        <f t="shared" si="7"/>
        <v>0</v>
      </c>
      <c r="H75" s="191"/>
      <c r="I75" s="192">
        <f t="shared" si="8"/>
        <v>0</v>
      </c>
      <c r="J75" s="191"/>
      <c r="K75" s="192">
        <f t="shared" si="9"/>
        <v>0</v>
      </c>
      <c r="L75" s="192">
        <v>15</v>
      </c>
      <c r="M75" s="192">
        <f t="shared" si="10"/>
        <v>0</v>
      </c>
      <c r="N75" s="190">
        <v>0</v>
      </c>
      <c r="O75" s="190">
        <f t="shared" si="11"/>
        <v>0</v>
      </c>
      <c r="P75" s="190">
        <v>0</v>
      </c>
      <c r="Q75" s="190">
        <f t="shared" si="12"/>
        <v>0</v>
      </c>
      <c r="R75" s="192"/>
      <c r="S75" s="192" t="s">
        <v>760</v>
      </c>
      <c r="T75" s="193" t="s">
        <v>328</v>
      </c>
      <c r="U75" s="156">
        <v>0</v>
      </c>
      <c r="V75" s="156">
        <f t="shared" si="13"/>
        <v>0</v>
      </c>
      <c r="W75" s="156"/>
      <c r="X75" s="156" t="s">
        <v>373</v>
      </c>
      <c r="Y75" s="145"/>
      <c r="Z75" s="145"/>
      <c r="AA75" s="145"/>
      <c r="AB75" s="145"/>
      <c r="AC75" s="145"/>
      <c r="AD75" s="145"/>
      <c r="AE75" s="145"/>
      <c r="AF75" s="145"/>
      <c r="AG75" s="145" t="s">
        <v>5260</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79"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6816</v>
      </c>
      <c r="C77" s="180" t="s">
        <v>6817</v>
      </c>
      <c r="D77" s="173" t="s">
        <v>3852</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760</v>
      </c>
      <c r="T77" s="177" t="s">
        <v>328</v>
      </c>
      <c r="U77" s="156">
        <v>0</v>
      </c>
      <c r="V77" s="156">
        <f>ROUND(E77*U77,2)</f>
        <v>0</v>
      </c>
      <c r="W77" s="156"/>
      <c r="X77" s="156" t="s">
        <v>507</v>
      </c>
      <c r="Y77" s="145"/>
      <c r="Z77" s="145"/>
      <c r="AA77" s="145"/>
      <c r="AB77" s="145"/>
      <c r="AC77" s="145"/>
      <c r="AD77" s="145"/>
      <c r="AE77" s="145"/>
      <c r="AF77" s="145"/>
      <c r="AG77" s="145" t="s">
        <v>5257</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7360</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61" t="s">
        <v>6818</v>
      </c>
      <c r="D79" s="262"/>
      <c r="E79" s="262"/>
      <c r="F79" s="262"/>
      <c r="G79" s="262"/>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87">
        <v>67</v>
      </c>
      <c r="B80" s="188" t="s">
        <v>6819</v>
      </c>
      <c r="C80" s="198" t="s">
        <v>6820</v>
      </c>
      <c r="D80" s="189" t="s">
        <v>3852</v>
      </c>
      <c r="E80" s="190">
        <v>1</v>
      </c>
      <c r="F80" s="191"/>
      <c r="G80" s="192">
        <f t="shared" ref="G80:G111" si="14">ROUND(E80*F80,2)</f>
        <v>0</v>
      </c>
      <c r="H80" s="191"/>
      <c r="I80" s="192">
        <f t="shared" ref="I80:I111" si="15">ROUND(E80*H80,2)</f>
        <v>0</v>
      </c>
      <c r="J80" s="191"/>
      <c r="K80" s="192">
        <f t="shared" ref="K80:K111" si="16">ROUND(E80*J80,2)</f>
        <v>0</v>
      </c>
      <c r="L80" s="192">
        <v>15</v>
      </c>
      <c r="M80" s="192">
        <f t="shared" ref="M80:M111" si="17">G80*(1+L80/100)</f>
        <v>0</v>
      </c>
      <c r="N80" s="190">
        <v>0</v>
      </c>
      <c r="O80" s="190">
        <f t="shared" ref="O80:O111" si="18">ROUND(E80*N80,2)</f>
        <v>0</v>
      </c>
      <c r="P80" s="190">
        <v>0</v>
      </c>
      <c r="Q80" s="190">
        <f t="shared" ref="Q80:Q111" si="19">ROUND(E80*P80,2)</f>
        <v>0</v>
      </c>
      <c r="R80" s="192"/>
      <c r="S80" s="192" t="s">
        <v>760</v>
      </c>
      <c r="T80" s="193" t="s">
        <v>328</v>
      </c>
      <c r="U80" s="156">
        <v>0</v>
      </c>
      <c r="V80" s="156">
        <f t="shared" ref="V80:V111" si="20">ROUND(E80*U80,2)</f>
        <v>0</v>
      </c>
      <c r="W80" s="156"/>
      <c r="X80" s="156" t="s">
        <v>507</v>
      </c>
      <c r="Y80" s="145"/>
      <c r="Z80" s="145"/>
      <c r="AA80" s="145"/>
      <c r="AB80" s="145"/>
      <c r="AC80" s="145"/>
      <c r="AD80" s="145"/>
      <c r="AE80" s="145"/>
      <c r="AF80" s="145"/>
      <c r="AG80" s="145" t="s">
        <v>5257</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87">
        <v>68</v>
      </c>
      <c r="B81" s="188" t="s">
        <v>6821</v>
      </c>
      <c r="C81" s="198" t="s">
        <v>6822</v>
      </c>
      <c r="D81" s="189" t="s">
        <v>3852</v>
      </c>
      <c r="E81" s="190">
        <v>1</v>
      </c>
      <c r="F81" s="191"/>
      <c r="G81" s="192">
        <f t="shared" si="14"/>
        <v>0</v>
      </c>
      <c r="H81" s="191"/>
      <c r="I81" s="192">
        <f t="shared" si="15"/>
        <v>0</v>
      </c>
      <c r="J81" s="191"/>
      <c r="K81" s="192">
        <f t="shared" si="16"/>
        <v>0</v>
      </c>
      <c r="L81" s="192">
        <v>15</v>
      </c>
      <c r="M81" s="192">
        <f t="shared" si="17"/>
        <v>0</v>
      </c>
      <c r="N81" s="190">
        <v>0</v>
      </c>
      <c r="O81" s="190">
        <f t="shared" si="18"/>
        <v>0</v>
      </c>
      <c r="P81" s="190">
        <v>0</v>
      </c>
      <c r="Q81" s="190">
        <f t="shared" si="19"/>
        <v>0</v>
      </c>
      <c r="R81" s="192"/>
      <c r="S81" s="192" t="s">
        <v>760</v>
      </c>
      <c r="T81" s="193" t="s">
        <v>328</v>
      </c>
      <c r="U81" s="156">
        <v>0</v>
      </c>
      <c r="V81" s="156">
        <f t="shared" si="20"/>
        <v>0</v>
      </c>
      <c r="W81" s="156"/>
      <c r="X81" s="156" t="s">
        <v>507</v>
      </c>
      <c r="Y81" s="145"/>
      <c r="Z81" s="145"/>
      <c r="AA81" s="145"/>
      <c r="AB81" s="145"/>
      <c r="AC81" s="145"/>
      <c r="AD81" s="145"/>
      <c r="AE81" s="145"/>
      <c r="AF81" s="145"/>
      <c r="AG81" s="145" t="s">
        <v>5257</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69</v>
      </c>
      <c r="B82" s="188" t="s">
        <v>6823</v>
      </c>
      <c r="C82" s="198" t="s">
        <v>6695</v>
      </c>
      <c r="D82" s="189" t="s">
        <v>3852</v>
      </c>
      <c r="E82" s="190">
        <v>1</v>
      </c>
      <c r="F82" s="191"/>
      <c r="G82" s="192">
        <f t="shared" si="14"/>
        <v>0</v>
      </c>
      <c r="H82" s="191"/>
      <c r="I82" s="192">
        <f t="shared" si="15"/>
        <v>0</v>
      </c>
      <c r="J82" s="191"/>
      <c r="K82" s="192">
        <f t="shared" si="16"/>
        <v>0</v>
      </c>
      <c r="L82" s="192">
        <v>15</v>
      </c>
      <c r="M82" s="192">
        <f t="shared" si="17"/>
        <v>0</v>
      </c>
      <c r="N82" s="190">
        <v>0</v>
      </c>
      <c r="O82" s="190">
        <f t="shared" si="18"/>
        <v>0</v>
      </c>
      <c r="P82" s="190">
        <v>0</v>
      </c>
      <c r="Q82" s="190">
        <f t="shared" si="19"/>
        <v>0</v>
      </c>
      <c r="R82" s="192"/>
      <c r="S82" s="192" t="s">
        <v>760</v>
      </c>
      <c r="T82" s="193" t="s">
        <v>328</v>
      </c>
      <c r="U82" s="156">
        <v>0</v>
      </c>
      <c r="V82" s="156">
        <f t="shared" si="20"/>
        <v>0</v>
      </c>
      <c r="W82" s="156"/>
      <c r="X82" s="156" t="s">
        <v>507</v>
      </c>
      <c r="Y82" s="145"/>
      <c r="Z82" s="145"/>
      <c r="AA82" s="145"/>
      <c r="AB82" s="145"/>
      <c r="AC82" s="145"/>
      <c r="AD82" s="145"/>
      <c r="AE82" s="145"/>
      <c r="AF82" s="145"/>
      <c r="AG82" s="145" t="s">
        <v>5257</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87">
        <v>70</v>
      </c>
      <c r="B83" s="188" t="s">
        <v>6824</v>
      </c>
      <c r="C83" s="198" t="s">
        <v>6825</v>
      </c>
      <c r="D83" s="189" t="s">
        <v>3852</v>
      </c>
      <c r="E83" s="190">
        <v>1</v>
      </c>
      <c r="F83" s="191"/>
      <c r="G83" s="192">
        <f t="shared" si="14"/>
        <v>0</v>
      </c>
      <c r="H83" s="191"/>
      <c r="I83" s="192">
        <f t="shared" si="15"/>
        <v>0</v>
      </c>
      <c r="J83" s="191"/>
      <c r="K83" s="192">
        <f t="shared" si="16"/>
        <v>0</v>
      </c>
      <c r="L83" s="192">
        <v>15</v>
      </c>
      <c r="M83" s="192">
        <f t="shared" si="17"/>
        <v>0</v>
      </c>
      <c r="N83" s="190">
        <v>0</v>
      </c>
      <c r="O83" s="190">
        <f t="shared" si="18"/>
        <v>0</v>
      </c>
      <c r="P83" s="190">
        <v>0</v>
      </c>
      <c r="Q83" s="190">
        <f t="shared" si="19"/>
        <v>0</v>
      </c>
      <c r="R83" s="192"/>
      <c r="S83" s="192" t="s">
        <v>760</v>
      </c>
      <c r="T83" s="193" t="s">
        <v>328</v>
      </c>
      <c r="U83" s="156">
        <v>0</v>
      </c>
      <c r="V83" s="156">
        <f t="shared" si="20"/>
        <v>0</v>
      </c>
      <c r="W83" s="156"/>
      <c r="X83" s="156" t="s">
        <v>507</v>
      </c>
      <c r="Y83" s="145"/>
      <c r="Z83" s="145"/>
      <c r="AA83" s="145"/>
      <c r="AB83" s="145"/>
      <c r="AC83" s="145"/>
      <c r="AD83" s="145"/>
      <c r="AE83" s="145"/>
      <c r="AF83" s="145"/>
      <c r="AG83" s="145" t="s">
        <v>5257</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87">
        <v>71</v>
      </c>
      <c r="B84" s="188" t="s">
        <v>6826</v>
      </c>
      <c r="C84" s="198" t="s">
        <v>6827</v>
      </c>
      <c r="D84" s="189" t="s">
        <v>3852</v>
      </c>
      <c r="E84" s="190">
        <v>1</v>
      </c>
      <c r="F84" s="191"/>
      <c r="G84" s="192">
        <f t="shared" si="14"/>
        <v>0</v>
      </c>
      <c r="H84" s="191"/>
      <c r="I84" s="192">
        <f t="shared" si="15"/>
        <v>0</v>
      </c>
      <c r="J84" s="191"/>
      <c r="K84" s="192">
        <f t="shared" si="16"/>
        <v>0</v>
      </c>
      <c r="L84" s="192">
        <v>15</v>
      </c>
      <c r="M84" s="192">
        <f t="shared" si="17"/>
        <v>0</v>
      </c>
      <c r="N84" s="190">
        <v>0</v>
      </c>
      <c r="O84" s="190">
        <f t="shared" si="18"/>
        <v>0</v>
      </c>
      <c r="P84" s="190">
        <v>0</v>
      </c>
      <c r="Q84" s="190">
        <f t="shared" si="19"/>
        <v>0</v>
      </c>
      <c r="R84" s="192"/>
      <c r="S84" s="192" t="s">
        <v>760</v>
      </c>
      <c r="T84" s="193" t="s">
        <v>328</v>
      </c>
      <c r="U84" s="156">
        <v>0</v>
      </c>
      <c r="V84" s="156">
        <f t="shared" si="20"/>
        <v>0</v>
      </c>
      <c r="W84" s="156"/>
      <c r="X84" s="156" t="s">
        <v>507</v>
      </c>
      <c r="Y84" s="145"/>
      <c r="Z84" s="145"/>
      <c r="AA84" s="145"/>
      <c r="AB84" s="145"/>
      <c r="AC84" s="145"/>
      <c r="AD84" s="145"/>
      <c r="AE84" s="145"/>
      <c r="AF84" s="145"/>
      <c r="AG84" s="145" t="s">
        <v>5257</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72</v>
      </c>
      <c r="B85" s="188" t="s">
        <v>6828</v>
      </c>
      <c r="C85" s="198" t="s">
        <v>6695</v>
      </c>
      <c r="D85" s="189" t="s">
        <v>3852</v>
      </c>
      <c r="E85" s="190">
        <v>1</v>
      </c>
      <c r="F85" s="191"/>
      <c r="G85" s="192">
        <f t="shared" si="14"/>
        <v>0</v>
      </c>
      <c r="H85" s="191"/>
      <c r="I85" s="192">
        <f t="shared" si="15"/>
        <v>0</v>
      </c>
      <c r="J85" s="191"/>
      <c r="K85" s="192">
        <f t="shared" si="16"/>
        <v>0</v>
      </c>
      <c r="L85" s="192">
        <v>15</v>
      </c>
      <c r="M85" s="192">
        <f t="shared" si="17"/>
        <v>0</v>
      </c>
      <c r="N85" s="190">
        <v>0</v>
      </c>
      <c r="O85" s="190">
        <f t="shared" si="18"/>
        <v>0</v>
      </c>
      <c r="P85" s="190">
        <v>0</v>
      </c>
      <c r="Q85" s="190">
        <f t="shared" si="19"/>
        <v>0</v>
      </c>
      <c r="R85" s="192"/>
      <c r="S85" s="192" t="s">
        <v>760</v>
      </c>
      <c r="T85" s="193" t="s">
        <v>328</v>
      </c>
      <c r="U85" s="156">
        <v>0</v>
      </c>
      <c r="V85" s="156">
        <f t="shared" si="20"/>
        <v>0</v>
      </c>
      <c r="W85" s="156"/>
      <c r="X85" s="156" t="s">
        <v>507</v>
      </c>
      <c r="Y85" s="145"/>
      <c r="Z85" s="145"/>
      <c r="AA85" s="145"/>
      <c r="AB85" s="145"/>
      <c r="AC85" s="145"/>
      <c r="AD85" s="145"/>
      <c r="AE85" s="145"/>
      <c r="AF85" s="145"/>
      <c r="AG85" s="145" t="s">
        <v>5257</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87">
        <v>73</v>
      </c>
      <c r="B86" s="188" t="s">
        <v>6829</v>
      </c>
      <c r="C86" s="198" t="s">
        <v>6830</v>
      </c>
      <c r="D86" s="189" t="s">
        <v>3852</v>
      </c>
      <c r="E86" s="190">
        <v>1</v>
      </c>
      <c r="F86" s="191"/>
      <c r="G86" s="192">
        <f t="shared" si="14"/>
        <v>0</v>
      </c>
      <c r="H86" s="191"/>
      <c r="I86" s="192">
        <f t="shared" si="15"/>
        <v>0</v>
      </c>
      <c r="J86" s="191"/>
      <c r="K86" s="192">
        <f t="shared" si="16"/>
        <v>0</v>
      </c>
      <c r="L86" s="192">
        <v>15</v>
      </c>
      <c r="M86" s="192">
        <f t="shared" si="17"/>
        <v>0</v>
      </c>
      <c r="N86" s="190">
        <v>0</v>
      </c>
      <c r="O86" s="190">
        <f t="shared" si="18"/>
        <v>0</v>
      </c>
      <c r="P86" s="190">
        <v>0</v>
      </c>
      <c r="Q86" s="190">
        <f t="shared" si="19"/>
        <v>0</v>
      </c>
      <c r="R86" s="192"/>
      <c r="S86" s="192" t="s">
        <v>760</v>
      </c>
      <c r="T86" s="193" t="s">
        <v>328</v>
      </c>
      <c r="U86" s="156">
        <v>0</v>
      </c>
      <c r="V86" s="156">
        <f t="shared" si="20"/>
        <v>0</v>
      </c>
      <c r="W86" s="156"/>
      <c r="X86" s="156" t="s">
        <v>507</v>
      </c>
      <c r="Y86" s="145"/>
      <c r="Z86" s="145"/>
      <c r="AA86" s="145"/>
      <c r="AB86" s="145"/>
      <c r="AC86" s="145"/>
      <c r="AD86" s="145"/>
      <c r="AE86" s="145"/>
      <c r="AF86" s="145"/>
      <c r="AG86" s="145" t="s">
        <v>5257</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87">
        <v>74</v>
      </c>
      <c r="B87" s="188" t="s">
        <v>6831</v>
      </c>
      <c r="C87" s="198" t="s">
        <v>6832</v>
      </c>
      <c r="D87" s="189" t="s">
        <v>3852</v>
      </c>
      <c r="E87" s="190">
        <v>1</v>
      </c>
      <c r="F87" s="191"/>
      <c r="G87" s="192">
        <f t="shared" si="14"/>
        <v>0</v>
      </c>
      <c r="H87" s="191"/>
      <c r="I87" s="192">
        <f t="shared" si="15"/>
        <v>0</v>
      </c>
      <c r="J87" s="191"/>
      <c r="K87" s="192">
        <f t="shared" si="16"/>
        <v>0</v>
      </c>
      <c r="L87" s="192">
        <v>15</v>
      </c>
      <c r="M87" s="192">
        <f t="shared" si="17"/>
        <v>0</v>
      </c>
      <c r="N87" s="190">
        <v>0</v>
      </c>
      <c r="O87" s="190">
        <f t="shared" si="18"/>
        <v>0</v>
      </c>
      <c r="P87" s="190">
        <v>0</v>
      </c>
      <c r="Q87" s="190">
        <f t="shared" si="19"/>
        <v>0</v>
      </c>
      <c r="R87" s="192"/>
      <c r="S87" s="192" t="s">
        <v>760</v>
      </c>
      <c r="T87" s="193" t="s">
        <v>328</v>
      </c>
      <c r="U87" s="156">
        <v>0</v>
      </c>
      <c r="V87" s="156">
        <f t="shared" si="20"/>
        <v>0</v>
      </c>
      <c r="W87" s="156"/>
      <c r="X87" s="156" t="s">
        <v>507</v>
      </c>
      <c r="Y87" s="145"/>
      <c r="Z87" s="145"/>
      <c r="AA87" s="145"/>
      <c r="AB87" s="145"/>
      <c r="AC87" s="145"/>
      <c r="AD87" s="145"/>
      <c r="AE87" s="145"/>
      <c r="AF87" s="145"/>
      <c r="AG87" s="145" t="s">
        <v>5257</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75</v>
      </c>
      <c r="B88" s="188" t="s">
        <v>6833</v>
      </c>
      <c r="C88" s="198" t="s">
        <v>6695</v>
      </c>
      <c r="D88" s="189" t="s">
        <v>3852</v>
      </c>
      <c r="E88" s="190">
        <v>1</v>
      </c>
      <c r="F88" s="191"/>
      <c r="G88" s="192">
        <f t="shared" si="14"/>
        <v>0</v>
      </c>
      <c r="H88" s="191"/>
      <c r="I88" s="192">
        <f t="shared" si="15"/>
        <v>0</v>
      </c>
      <c r="J88" s="191"/>
      <c r="K88" s="192">
        <f t="shared" si="16"/>
        <v>0</v>
      </c>
      <c r="L88" s="192">
        <v>15</v>
      </c>
      <c r="M88" s="192">
        <f t="shared" si="17"/>
        <v>0</v>
      </c>
      <c r="N88" s="190">
        <v>0</v>
      </c>
      <c r="O88" s="190">
        <f t="shared" si="18"/>
        <v>0</v>
      </c>
      <c r="P88" s="190">
        <v>0</v>
      </c>
      <c r="Q88" s="190">
        <f t="shared" si="19"/>
        <v>0</v>
      </c>
      <c r="R88" s="192"/>
      <c r="S88" s="192" t="s">
        <v>760</v>
      </c>
      <c r="T88" s="193" t="s">
        <v>328</v>
      </c>
      <c r="U88" s="156">
        <v>0</v>
      </c>
      <c r="V88" s="156">
        <f t="shared" si="20"/>
        <v>0</v>
      </c>
      <c r="W88" s="156"/>
      <c r="X88" s="156" t="s">
        <v>507</v>
      </c>
      <c r="Y88" s="145"/>
      <c r="Z88" s="145"/>
      <c r="AA88" s="145"/>
      <c r="AB88" s="145"/>
      <c r="AC88" s="145"/>
      <c r="AD88" s="145"/>
      <c r="AE88" s="145"/>
      <c r="AF88" s="145"/>
      <c r="AG88" s="145" t="s">
        <v>5257</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87">
        <v>76</v>
      </c>
      <c r="B89" s="188" t="s">
        <v>6834</v>
      </c>
      <c r="C89" s="198" t="s">
        <v>6835</v>
      </c>
      <c r="D89" s="189" t="s">
        <v>3852</v>
      </c>
      <c r="E89" s="190">
        <v>1</v>
      </c>
      <c r="F89" s="191"/>
      <c r="G89" s="192">
        <f t="shared" si="14"/>
        <v>0</v>
      </c>
      <c r="H89" s="191"/>
      <c r="I89" s="192">
        <f t="shared" si="15"/>
        <v>0</v>
      </c>
      <c r="J89" s="191"/>
      <c r="K89" s="192">
        <f t="shared" si="16"/>
        <v>0</v>
      </c>
      <c r="L89" s="192">
        <v>15</v>
      </c>
      <c r="M89" s="192">
        <f t="shared" si="17"/>
        <v>0</v>
      </c>
      <c r="N89" s="190">
        <v>0</v>
      </c>
      <c r="O89" s="190">
        <f t="shared" si="18"/>
        <v>0</v>
      </c>
      <c r="P89" s="190">
        <v>0</v>
      </c>
      <c r="Q89" s="190">
        <f t="shared" si="19"/>
        <v>0</v>
      </c>
      <c r="R89" s="192"/>
      <c r="S89" s="192" t="s">
        <v>760</v>
      </c>
      <c r="T89" s="193" t="s">
        <v>328</v>
      </c>
      <c r="U89" s="156">
        <v>0</v>
      </c>
      <c r="V89" s="156">
        <f t="shared" si="20"/>
        <v>0</v>
      </c>
      <c r="W89" s="156"/>
      <c r="X89" s="156" t="s">
        <v>507</v>
      </c>
      <c r="Y89" s="145"/>
      <c r="Z89" s="145"/>
      <c r="AA89" s="145"/>
      <c r="AB89" s="145"/>
      <c r="AC89" s="145"/>
      <c r="AD89" s="145"/>
      <c r="AE89" s="145"/>
      <c r="AF89" s="145"/>
      <c r="AG89" s="145" t="s">
        <v>5257</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77</v>
      </c>
      <c r="B90" s="188" t="s">
        <v>6836</v>
      </c>
      <c r="C90" s="198" t="s">
        <v>6837</v>
      </c>
      <c r="D90" s="189" t="s">
        <v>3852</v>
      </c>
      <c r="E90" s="190">
        <v>2</v>
      </c>
      <c r="F90" s="191"/>
      <c r="G90" s="192">
        <f t="shared" si="14"/>
        <v>0</v>
      </c>
      <c r="H90" s="191"/>
      <c r="I90" s="192">
        <f t="shared" si="15"/>
        <v>0</v>
      </c>
      <c r="J90" s="191"/>
      <c r="K90" s="192">
        <f t="shared" si="16"/>
        <v>0</v>
      </c>
      <c r="L90" s="192">
        <v>15</v>
      </c>
      <c r="M90" s="192">
        <f t="shared" si="17"/>
        <v>0</v>
      </c>
      <c r="N90" s="190">
        <v>0</v>
      </c>
      <c r="O90" s="190">
        <f t="shared" si="18"/>
        <v>0</v>
      </c>
      <c r="P90" s="190">
        <v>0</v>
      </c>
      <c r="Q90" s="190">
        <f t="shared" si="19"/>
        <v>0</v>
      </c>
      <c r="R90" s="192"/>
      <c r="S90" s="192" t="s">
        <v>760</v>
      </c>
      <c r="T90" s="193" t="s">
        <v>328</v>
      </c>
      <c r="U90" s="156">
        <v>0</v>
      </c>
      <c r="V90" s="156">
        <f t="shared" si="20"/>
        <v>0</v>
      </c>
      <c r="W90" s="156"/>
      <c r="X90" s="156" t="s">
        <v>507</v>
      </c>
      <c r="Y90" s="145"/>
      <c r="Z90" s="145"/>
      <c r="AA90" s="145"/>
      <c r="AB90" s="145"/>
      <c r="AC90" s="145"/>
      <c r="AD90" s="145"/>
      <c r="AE90" s="145"/>
      <c r="AF90" s="145"/>
      <c r="AG90" s="145" t="s">
        <v>5257</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78</v>
      </c>
      <c r="B91" s="188" t="s">
        <v>6838</v>
      </c>
      <c r="C91" s="198" t="s">
        <v>6839</v>
      </c>
      <c r="D91" s="189" t="s">
        <v>3852</v>
      </c>
      <c r="E91" s="190">
        <v>1</v>
      </c>
      <c r="F91" s="191"/>
      <c r="G91" s="192">
        <f t="shared" si="14"/>
        <v>0</v>
      </c>
      <c r="H91" s="191"/>
      <c r="I91" s="192">
        <f t="shared" si="15"/>
        <v>0</v>
      </c>
      <c r="J91" s="191"/>
      <c r="K91" s="192">
        <f t="shared" si="16"/>
        <v>0</v>
      </c>
      <c r="L91" s="192">
        <v>15</v>
      </c>
      <c r="M91" s="192">
        <f t="shared" si="17"/>
        <v>0</v>
      </c>
      <c r="N91" s="190">
        <v>0</v>
      </c>
      <c r="O91" s="190">
        <f t="shared" si="18"/>
        <v>0</v>
      </c>
      <c r="P91" s="190">
        <v>0</v>
      </c>
      <c r="Q91" s="190">
        <f t="shared" si="19"/>
        <v>0</v>
      </c>
      <c r="R91" s="192"/>
      <c r="S91" s="192" t="s">
        <v>760</v>
      </c>
      <c r="T91" s="193" t="s">
        <v>328</v>
      </c>
      <c r="U91" s="156">
        <v>0</v>
      </c>
      <c r="V91" s="156">
        <f t="shared" si="20"/>
        <v>0</v>
      </c>
      <c r="W91" s="156"/>
      <c r="X91" s="156" t="s">
        <v>507</v>
      </c>
      <c r="Y91" s="145"/>
      <c r="Z91" s="145"/>
      <c r="AA91" s="145"/>
      <c r="AB91" s="145"/>
      <c r="AC91" s="145"/>
      <c r="AD91" s="145"/>
      <c r="AE91" s="145"/>
      <c r="AF91" s="145"/>
      <c r="AG91" s="145" t="s">
        <v>5257</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79</v>
      </c>
      <c r="B92" s="188" t="s">
        <v>6840</v>
      </c>
      <c r="C92" s="198" t="s">
        <v>6841</v>
      </c>
      <c r="D92" s="189" t="s">
        <v>3852</v>
      </c>
      <c r="E92" s="190">
        <v>2</v>
      </c>
      <c r="F92" s="191"/>
      <c r="G92" s="192">
        <f t="shared" si="14"/>
        <v>0</v>
      </c>
      <c r="H92" s="191"/>
      <c r="I92" s="192">
        <f t="shared" si="15"/>
        <v>0</v>
      </c>
      <c r="J92" s="191"/>
      <c r="K92" s="192">
        <f t="shared" si="16"/>
        <v>0</v>
      </c>
      <c r="L92" s="192">
        <v>15</v>
      </c>
      <c r="M92" s="192">
        <f t="shared" si="17"/>
        <v>0</v>
      </c>
      <c r="N92" s="190">
        <v>0</v>
      </c>
      <c r="O92" s="190">
        <f t="shared" si="18"/>
        <v>0</v>
      </c>
      <c r="P92" s="190">
        <v>0</v>
      </c>
      <c r="Q92" s="190">
        <f t="shared" si="19"/>
        <v>0</v>
      </c>
      <c r="R92" s="192"/>
      <c r="S92" s="192" t="s">
        <v>760</v>
      </c>
      <c r="T92" s="193" t="s">
        <v>328</v>
      </c>
      <c r="U92" s="156">
        <v>0</v>
      </c>
      <c r="V92" s="156">
        <f t="shared" si="20"/>
        <v>0</v>
      </c>
      <c r="W92" s="156"/>
      <c r="X92" s="156" t="s">
        <v>507</v>
      </c>
      <c r="Y92" s="145"/>
      <c r="Z92" s="145"/>
      <c r="AA92" s="145"/>
      <c r="AB92" s="145"/>
      <c r="AC92" s="145"/>
      <c r="AD92" s="145"/>
      <c r="AE92" s="145"/>
      <c r="AF92" s="145"/>
      <c r="AG92" s="145" t="s">
        <v>5257</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80</v>
      </c>
      <c r="B93" s="188" t="s">
        <v>6842</v>
      </c>
      <c r="C93" s="198" t="s">
        <v>6843</v>
      </c>
      <c r="D93" s="189" t="s">
        <v>3852</v>
      </c>
      <c r="E93" s="190">
        <v>7</v>
      </c>
      <c r="F93" s="191"/>
      <c r="G93" s="192">
        <f t="shared" si="14"/>
        <v>0</v>
      </c>
      <c r="H93" s="191"/>
      <c r="I93" s="192">
        <f t="shared" si="15"/>
        <v>0</v>
      </c>
      <c r="J93" s="191"/>
      <c r="K93" s="192">
        <f t="shared" si="16"/>
        <v>0</v>
      </c>
      <c r="L93" s="192">
        <v>15</v>
      </c>
      <c r="M93" s="192">
        <f t="shared" si="17"/>
        <v>0</v>
      </c>
      <c r="N93" s="190">
        <v>0</v>
      </c>
      <c r="O93" s="190">
        <f t="shared" si="18"/>
        <v>0</v>
      </c>
      <c r="P93" s="190">
        <v>0</v>
      </c>
      <c r="Q93" s="190">
        <f t="shared" si="19"/>
        <v>0</v>
      </c>
      <c r="R93" s="192"/>
      <c r="S93" s="192" t="s">
        <v>760</v>
      </c>
      <c r="T93" s="193" t="s">
        <v>328</v>
      </c>
      <c r="U93" s="156">
        <v>0</v>
      </c>
      <c r="V93" s="156">
        <f t="shared" si="20"/>
        <v>0</v>
      </c>
      <c r="W93" s="156"/>
      <c r="X93" s="156" t="s">
        <v>507</v>
      </c>
      <c r="Y93" s="145"/>
      <c r="Z93" s="145"/>
      <c r="AA93" s="145"/>
      <c r="AB93" s="145"/>
      <c r="AC93" s="145"/>
      <c r="AD93" s="145"/>
      <c r="AE93" s="145"/>
      <c r="AF93" s="145"/>
      <c r="AG93" s="145" t="s">
        <v>5257</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81</v>
      </c>
      <c r="B94" s="188" t="s">
        <v>6844</v>
      </c>
      <c r="C94" s="198" t="s">
        <v>6845</v>
      </c>
      <c r="D94" s="189" t="s">
        <v>3852</v>
      </c>
      <c r="E94" s="190">
        <v>1</v>
      </c>
      <c r="F94" s="191"/>
      <c r="G94" s="192">
        <f t="shared" si="14"/>
        <v>0</v>
      </c>
      <c r="H94" s="191"/>
      <c r="I94" s="192">
        <f t="shared" si="15"/>
        <v>0</v>
      </c>
      <c r="J94" s="191"/>
      <c r="K94" s="192">
        <f t="shared" si="16"/>
        <v>0</v>
      </c>
      <c r="L94" s="192">
        <v>15</v>
      </c>
      <c r="M94" s="192">
        <f t="shared" si="17"/>
        <v>0</v>
      </c>
      <c r="N94" s="190">
        <v>0</v>
      </c>
      <c r="O94" s="190">
        <f t="shared" si="18"/>
        <v>0</v>
      </c>
      <c r="P94" s="190">
        <v>0</v>
      </c>
      <c r="Q94" s="190">
        <f t="shared" si="19"/>
        <v>0</v>
      </c>
      <c r="R94" s="192"/>
      <c r="S94" s="192" t="s">
        <v>760</v>
      </c>
      <c r="T94" s="193" t="s">
        <v>328</v>
      </c>
      <c r="U94" s="156">
        <v>0</v>
      </c>
      <c r="V94" s="156">
        <f t="shared" si="20"/>
        <v>0</v>
      </c>
      <c r="W94" s="156"/>
      <c r="X94" s="156" t="s">
        <v>507</v>
      </c>
      <c r="Y94" s="145"/>
      <c r="Z94" s="145"/>
      <c r="AA94" s="145"/>
      <c r="AB94" s="145"/>
      <c r="AC94" s="145"/>
      <c r="AD94" s="145"/>
      <c r="AE94" s="145"/>
      <c r="AF94" s="145"/>
      <c r="AG94" s="145" t="s">
        <v>5257</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82</v>
      </c>
      <c r="B95" s="188" t="s">
        <v>6846</v>
      </c>
      <c r="C95" s="198" t="s">
        <v>6847</v>
      </c>
      <c r="D95" s="189" t="s">
        <v>3852</v>
      </c>
      <c r="E95" s="190">
        <v>2</v>
      </c>
      <c r="F95" s="191"/>
      <c r="G95" s="192">
        <f t="shared" si="14"/>
        <v>0</v>
      </c>
      <c r="H95" s="191"/>
      <c r="I95" s="192">
        <f t="shared" si="15"/>
        <v>0</v>
      </c>
      <c r="J95" s="191"/>
      <c r="K95" s="192">
        <f t="shared" si="16"/>
        <v>0</v>
      </c>
      <c r="L95" s="192">
        <v>15</v>
      </c>
      <c r="M95" s="192">
        <f t="shared" si="17"/>
        <v>0</v>
      </c>
      <c r="N95" s="190">
        <v>0</v>
      </c>
      <c r="O95" s="190">
        <f t="shared" si="18"/>
        <v>0</v>
      </c>
      <c r="P95" s="190">
        <v>0</v>
      </c>
      <c r="Q95" s="190">
        <f t="shared" si="19"/>
        <v>0</v>
      </c>
      <c r="R95" s="192"/>
      <c r="S95" s="192" t="s">
        <v>760</v>
      </c>
      <c r="T95" s="193" t="s">
        <v>328</v>
      </c>
      <c r="U95" s="156">
        <v>0</v>
      </c>
      <c r="V95" s="156">
        <f t="shared" si="20"/>
        <v>0</v>
      </c>
      <c r="W95" s="156"/>
      <c r="X95" s="156" t="s">
        <v>507</v>
      </c>
      <c r="Y95" s="145"/>
      <c r="Z95" s="145"/>
      <c r="AA95" s="145"/>
      <c r="AB95" s="145"/>
      <c r="AC95" s="145"/>
      <c r="AD95" s="145"/>
      <c r="AE95" s="145"/>
      <c r="AF95" s="145"/>
      <c r="AG95" s="145" t="s">
        <v>5257</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83</v>
      </c>
      <c r="B96" s="188" t="s">
        <v>6848</v>
      </c>
      <c r="C96" s="198" t="s">
        <v>6719</v>
      </c>
      <c r="D96" s="189" t="s">
        <v>3852</v>
      </c>
      <c r="E96" s="190">
        <v>1</v>
      </c>
      <c r="F96" s="191"/>
      <c r="G96" s="192">
        <f t="shared" si="14"/>
        <v>0</v>
      </c>
      <c r="H96" s="191"/>
      <c r="I96" s="192">
        <f t="shared" si="15"/>
        <v>0</v>
      </c>
      <c r="J96" s="191"/>
      <c r="K96" s="192">
        <f t="shared" si="16"/>
        <v>0</v>
      </c>
      <c r="L96" s="192">
        <v>15</v>
      </c>
      <c r="M96" s="192">
        <f t="shared" si="17"/>
        <v>0</v>
      </c>
      <c r="N96" s="190">
        <v>0</v>
      </c>
      <c r="O96" s="190">
        <f t="shared" si="18"/>
        <v>0</v>
      </c>
      <c r="P96" s="190">
        <v>0</v>
      </c>
      <c r="Q96" s="190">
        <f t="shared" si="19"/>
        <v>0</v>
      </c>
      <c r="R96" s="192"/>
      <c r="S96" s="192" t="s">
        <v>760</v>
      </c>
      <c r="T96" s="193" t="s">
        <v>328</v>
      </c>
      <c r="U96" s="156">
        <v>0</v>
      </c>
      <c r="V96" s="156">
        <f t="shared" si="20"/>
        <v>0</v>
      </c>
      <c r="W96" s="156"/>
      <c r="X96" s="156" t="s">
        <v>507</v>
      </c>
      <c r="Y96" s="145"/>
      <c r="Z96" s="145"/>
      <c r="AA96" s="145"/>
      <c r="AB96" s="145"/>
      <c r="AC96" s="145"/>
      <c r="AD96" s="145"/>
      <c r="AE96" s="145"/>
      <c r="AF96" s="145"/>
      <c r="AG96" s="145" t="s">
        <v>5257</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84</v>
      </c>
      <c r="B97" s="188" t="s">
        <v>6849</v>
      </c>
      <c r="C97" s="198" t="s">
        <v>6850</v>
      </c>
      <c r="D97" s="189" t="s">
        <v>3852</v>
      </c>
      <c r="E97" s="190">
        <v>2</v>
      </c>
      <c r="F97" s="191"/>
      <c r="G97" s="192">
        <f t="shared" si="14"/>
        <v>0</v>
      </c>
      <c r="H97" s="191"/>
      <c r="I97" s="192">
        <f t="shared" si="15"/>
        <v>0</v>
      </c>
      <c r="J97" s="191"/>
      <c r="K97" s="192">
        <f t="shared" si="16"/>
        <v>0</v>
      </c>
      <c r="L97" s="192">
        <v>15</v>
      </c>
      <c r="M97" s="192">
        <f t="shared" si="17"/>
        <v>0</v>
      </c>
      <c r="N97" s="190">
        <v>0</v>
      </c>
      <c r="O97" s="190">
        <f t="shared" si="18"/>
        <v>0</v>
      </c>
      <c r="P97" s="190">
        <v>0</v>
      </c>
      <c r="Q97" s="190">
        <f t="shared" si="19"/>
        <v>0</v>
      </c>
      <c r="R97" s="192"/>
      <c r="S97" s="192" t="s">
        <v>760</v>
      </c>
      <c r="T97" s="193" t="s">
        <v>328</v>
      </c>
      <c r="U97" s="156">
        <v>0</v>
      </c>
      <c r="V97" s="156">
        <f t="shared" si="20"/>
        <v>0</v>
      </c>
      <c r="W97" s="156"/>
      <c r="X97" s="156" t="s">
        <v>507</v>
      </c>
      <c r="Y97" s="145"/>
      <c r="Z97" s="145"/>
      <c r="AA97" s="145"/>
      <c r="AB97" s="145"/>
      <c r="AC97" s="145"/>
      <c r="AD97" s="145"/>
      <c r="AE97" s="145"/>
      <c r="AF97" s="145"/>
      <c r="AG97" s="145" t="s">
        <v>5257</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87">
        <v>85</v>
      </c>
      <c r="B98" s="188" t="s">
        <v>6851</v>
      </c>
      <c r="C98" s="198" t="s">
        <v>6721</v>
      </c>
      <c r="D98" s="189" t="s">
        <v>3852</v>
      </c>
      <c r="E98" s="190">
        <v>1</v>
      </c>
      <c r="F98" s="191"/>
      <c r="G98" s="192">
        <f t="shared" si="14"/>
        <v>0</v>
      </c>
      <c r="H98" s="191"/>
      <c r="I98" s="192">
        <f t="shared" si="15"/>
        <v>0</v>
      </c>
      <c r="J98" s="191"/>
      <c r="K98" s="192">
        <f t="shared" si="16"/>
        <v>0</v>
      </c>
      <c r="L98" s="192">
        <v>15</v>
      </c>
      <c r="M98" s="192">
        <f t="shared" si="17"/>
        <v>0</v>
      </c>
      <c r="N98" s="190">
        <v>0</v>
      </c>
      <c r="O98" s="190">
        <f t="shared" si="18"/>
        <v>0</v>
      </c>
      <c r="P98" s="190">
        <v>0</v>
      </c>
      <c r="Q98" s="190">
        <f t="shared" si="19"/>
        <v>0</v>
      </c>
      <c r="R98" s="192"/>
      <c r="S98" s="192" t="s">
        <v>760</v>
      </c>
      <c r="T98" s="193" t="s">
        <v>328</v>
      </c>
      <c r="U98" s="156">
        <v>0</v>
      </c>
      <c r="V98" s="156">
        <f t="shared" si="20"/>
        <v>0</v>
      </c>
      <c r="W98" s="156"/>
      <c r="X98" s="156" t="s">
        <v>507</v>
      </c>
      <c r="Y98" s="145"/>
      <c r="Z98" s="145"/>
      <c r="AA98" s="145"/>
      <c r="AB98" s="145"/>
      <c r="AC98" s="145"/>
      <c r="AD98" s="145"/>
      <c r="AE98" s="145"/>
      <c r="AF98" s="145"/>
      <c r="AG98" s="145" t="s">
        <v>5257</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87">
        <v>86</v>
      </c>
      <c r="B99" s="188" t="s">
        <v>6852</v>
      </c>
      <c r="C99" s="198" t="s">
        <v>6853</v>
      </c>
      <c r="D99" s="189" t="s">
        <v>3852</v>
      </c>
      <c r="E99" s="190">
        <v>3</v>
      </c>
      <c r="F99" s="191"/>
      <c r="G99" s="192">
        <f t="shared" si="14"/>
        <v>0</v>
      </c>
      <c r="H99" s="191"/>
      <c r="I99" s="192">
        <f t="shared" si="15"/>
        <v>0</v>
      </c>
      <c r="J99" s="191"/>
      <c r="K99" s="192">
        <f t="shared" si="16"/>
        <v>0</v>
      </c>
      <c r="L99" s="192">
        <v>15</v>
      </c>
      <c r="M99" s="192">
        <f t="shared" si="17"/>
        <v>0</v>
      </c>
      <c r="N99" s="190">
        <v>0</v>
      </c>
      <c r="O99" s="190">
        <f t="shared" si="18"/>
        <v>0</v>
      </c>
      <c r="P99" s="190">
        <v>0</v>
      </c>
      <c r="Q99" s="190">
        <f t="shared" si="19"/>
        <v>0</v>
      </c>
      <c r="R99" s="192"/>
      <c r="S99" s="192" t="s">
        <v>760</v>
      </c>
      <c r="T99" s="193" t="s">
        <v>328</v>
      </c>
      <c r="U99" s="156">
        <v>0</v>
      </c>
      <c r="V99" s="156">
        <f t="shared" si="20"/>
        <v>0</v>
      </c>
      <c r="W99" s="156"/>
      <c r="X99" s="156" t="s">
        <v>507</v>
      </c>
      <c r="Y99" s="145"/>
      <c r="Z99" s="145"/>
      <c r="AA99" s="145"/>
      <c r="AB99" s="145"/>
      <c r="AC99" s="145"/>
      <c r="AD99" s="145"/>
      <c r="AE99" s="145"/>
      <c r="AF99" s="145"/>
      <c r="AG99" s="145" t="s">
        <v>5257</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87</v>
      </c>
      <c r="B100" s="188" t="s">
        <v>6854</v>
      </c>
      <c r="C100" s="198" t="s">
        <v>6855</v>
      </c>
      <c r="D100" s="189" t="s">
        <v>3852</v>
      </c>
      <c r="E100" s="190">
        <v>1</v>
      </c>
      <c r="F100" s="191"/>
      <c r="G100" s="192">
        <f t="shared" si="14"/>
        <v>0</v>
      </c>
      <c r="H100" s="191"/>
      <c r="I100" s="192">
        <f t="shared" si="15"/>
        <v>0</v>
      </c>
      <c r="J100" s="191"/>
      <c r="K100" s="192">
        <f t="shared" si="16"/>
        <v>0</v>
      </c>
      <c r="L100" s="192">
        <v>15</v>
      </c>
      <c r="M100" s="192">
        <f t="shared" si="17"/>
        <v>0</v>
      </c>
      <c r="N100" s="190">
        <v>0</v>
      </c>
      <c r="O100" s="190">
        <f t="shared" si="18"/>
        <v>0</v>
      </c>
      <c r="P100" s="190">
        <v>0</v>
      </c>
      <c r="Q100" s="190">
        <f t="shared" si="19"/>
        <v>0</v>
      </c>
      <c r="R100" s="192"/>
      <c r="S100" s="192" t="s">
        <v>760</v>
      </c>
      <c r="T100" s="193" t="s">
        <v>328</v>
      </c>
      <c r="U100" s="156">
        <v>0</v>
      </c>
      <c r="V100" s="156">
        <f t="shared" si="20"/>
        <v>0</v>
      </c>
      <c r="W100" s="156"/>
      <c r="X100" s="156" t="s">
        <v>507</v>
      </c>
      <c r="Y100" s="145"/>
      <c r="Z100" s="145"/>
      <c r="AA100" s="145"/>
      <c r="AB100" s="145"/>
      <c r="AC100" s="145"/>
      <c r="AD100" s="145"/>
      <c r="AE100" s="145"/>
      <c r="AF100" s="145"/>
      <c r="AG100" s="145" t="s">
        <v>5257</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88</v>
      </c>
      <c r="B101" s="188" t="s">
        <v>6856</v>
      </c>
      <c r="C101" s="198" t="s">
        <v>6857</v>
      </c>
      <c r="D101" s="189" t="s">
        <v>3852</v>
      </c>
      <c r="E101" s="190">
        <v>1</v>
      </c>
      <c r="F101" s="191"/>
      <c r="G101" s="192">
        <f t="shared" si="14"/>
        <v>0</v>
      </c>
      <c r="H101" s="191"/>
      <c r="I101" s="192">
        <f t="shared" si="15"/>
        <v>0</v>
      </c>
      <c r="J101" s="191"/>
      <c r="K101" s="192">
        <f t="shared" si="16"/>
        <v>0</v>
      </c>
      <c r="L101" s="192">
        <v>15</v>
      </c>
      <c r="M101" s="192">
        <f t="shared" si="17"/>
        <v>0</v>
      </c>
      <c r="N101" s="190">
        <v>0</v>
      </c>
      <c r="O101" s="190">
        <f t="shared" si="18"/>
        <v>0</v>
      </c>
      <c r="P101" s="190">
        <v>0</v>
      </c>
      <c r="Q101" s="190">
        <f t="shared" si="19"/>
        <v>0</v>
      </c>
      <c r="R101" s="192"/>
      <c r="S101" s="192" t="s">
        <v>760</v>
      </c>
      <c r="T101" s="193" t="s">
        <v>328</v>
      </c>
      <c r="U101" s="156">
        <v>0</v>
      </c>
      <c r="V101" s="156">
        <f t="shared" si="20"/>
        <v>0</v>
      </c>
      <c r="W101" s="156"/>
      <c r="X101" s="156" t="s">
        <v>507</v>
      </c>
      <c r="Y101" s="145"/>
      <c r="Z101" s="145"/>
      <c r="AA101" s="145"/>
      <c r="AB101" s="145"/>
      <c r="AC101" s="145"/>
      <c r="AD101" s="145"/>
      <c r="AE101" s="145"/>
      <c r="AF101" s="145"/>
      <c r="AG101" s="145" t="s">
        <v>5257</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89</v>
      </c>
      <c r="B102" s="188" t="s">
        <v>6858</v>
      </c>
      <c r="C102" s="198" t="s">
        <v>6859</v>
      </c>
      <c r="D102" s="189" t="s">
        <v>3852</v>
      </c>
      <c r="E102" s="190">
        <v>1</v>
      </c>
      <c r="F102" s="191"/>
      <c r="G102" s="192">
        <f t="shared" si="14"/>
        <v>0</v>
      </c>
      <c r="H102" s="191"/>
      <c r="I102" s="192">
        <f t="shared" si="15"/>
        <v>0</v>
      </c>
      <c r="J102" s="191"/>
      <c r="K102" s="192">
        <f t="shared" si="16"/>
        <v>0</v>
      </c>
      <c r="L102" s="192">
        <v>15</v>
      </c>
      <c r="M102" s="192">
        <f t="shared" si="17"/>
        <v>0</v>
      </c>
      <c r="N102" s="190">
        <v>0</v>
      </c>
      <c r="O102" s="190">
        <f t="shared" si="18"/>
        <v>0</v>
      </c>
      <c r="P102" s="190">
        <v>0</v>
      </c>
      <c r="Q102" s="190">
        <f t="shared" si="19"/>
        <v>0</v>
      </c>
      <c r="R102" s="192"/>
      <c r="S102" s="192" t="s">
        <v>760</v>
      </c>
      <c r="T102" s="193" t="s">
        <v>328</v>
      </c>
      <c r="U102" s="156">
        <v>0</v>
      </c>
      <c r="V102" s="156">
        <f t="shared" si="20"/>
        <v>0</v>
      </c>
      <c r="W102" s="156"/>
      <c r="X102" s="156" t="s">
        <v>507</v>
      </c>
      <c r="Y102" s="145"/>
      <c r="Z102" s="145"/>
      <c r="AA102" s="145"/>
      <c r="AB102" s="145"/>
      <c r="AC102" s="145"/>
      <c r="AD102" s="145"/>
      <c r="AE102" s="145"/>
      <c r="AF102" s="145"/>
      <c r="AG102" s="145" t="s">
        <v>5257</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90</v>
      </c>
      <c r="B103" s="188" t="s">
        <v>6860</v>
      </c>
      <c r="C103" s="198" t="s">
        <v>6861</v>
      </c>
      <c r="D103" s="189" t="s">
        <v>3852</v>
      </c>
      <c r="E103" s="190">
        <v>1</v>
      </c>
      <c r="F103" s="191"/>
      <c r="G103" s="192">
        <f t="shared" si="14"/>
        <v>0</v>
      </c>
      <c r="H103" s="191"/>
      <c r="I103" s="192">
        <f t="shared" si="15"/>
        <v>0</v>
      </c>
      <c r="J103" s="191"/>
      <c r="K103" s="192">
        <f t="shared" si="16"/>
        <v>0</v>
      </c>
      <c r="L103" s="192">
        <v>15</v>
      </c>
      <c r="M103" s="192">
        <f t="shared" si="17"/>
        <v>0</v>
      </c>
      <c r="N103" s="190">
        <v>0</v>
      </c>
      <c r="O103" s="190">
        <f t="shared" si="18"/>
        <v>0</v>
      </c>
      <c r="P103" s="190">
        <v>0</v>
      </c>
      <c r="Q103" s="190">
        <f t="shared" si="19"/>
        <v>0</v>
      </c>
      <c r="R103" s="192"/>
      <c r="S103" s="192" t="s">
        <v>760</v>
      </c>
      <c r="T103" s="193" t="s">
        <v>328</v>
      </c>
      <c r="U103" s="156">
        <v>0</v>
      </c>
      <c r="V103" s="156">
        <f t="shared" si="20"/>
        <v>0</v>
      </c>
      <c r="W103" s="156"/>
      <c r="X103" s="156" t="s">
        <v>507</v>
      </c>
      <c r="Y103" s="145"/>
      <c r="Z103" s="145"/>
      <c r="AA103" s="145"/>
      <c r="AB103" s="145"/>
      <c r="AC103" s="145"/>
      <c r="AD103" s="145"/>
      <c r="AE103" s="145"/>
      <c r="AF103" s="145"/>
      <c r="AG103" s="145" t="s">
        <v>5257</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87">
        <v>91</v>
      </c>
      <c r="B104" s="188" t="s">
        <v>6862</v>
      </c>
      <c r="C104" s="198" t="s">
        <v>6863</v>
      </c>
      <c r="D104" s="189" t="s">
        <v>3852</v>
      </c>
      <c r="E104" s="190">
        <v>1</v>
      </c>
      <c r="F104" s="191"/>
      <c r="G104" s="192">
        <f t="shared" si="14"/>
        <v>0</v>
      </c>
      <c r="H104" s="191"/>
      <c r="I104" s="192">
        <f t="shared" si="15"/>
        <v>0</v>
      </c>
      <c r="J104" s="191"/>
      <c r="K104" s="192">
        <f t="shared" si="16"/>
        <v>0</v>
      </c>
      <c r="L104" s="192">
        <v>15</v>
      </c>
      <c r="M104" s="192">
        <f t="shared" si="17"/>
        <v>0</v>
      </c>
      <c r="N104" s="190">
        <v>0</v>
      </c>
      <c r="O104" s="190">
        <f t="shared" si="18"/>
        <v>0</v>
      </c>
      <c r="P104" s="190">
        <v>0</v>
      </c>
      <c r="Q104" s="190">
        <f t="shared" si="19"/>
        <v>0</v>
      </c>
      <c r="R104" s="192"/>
      <c r="S104" s="192" t="s">
        <v>760</v>
      </c>
      <c r="T104" s="193" t="s">
        <v>328</v>
      </c>
      <c r="U104" s="156">
        <v>0</v>
      </c>
      <c r="V104" s="156">
        <f t="shared" si="20"/>
        <v>0</v>
      </c>
      <c r="W104" s="156"/>
      <c r="X104" s="156" t="s">
        <v>507</v>
      </c>
      <c r="Y104" s="145"/>
      <c r="Z104" s="145"/>
      <c r="AA104" s="145"/>
      <c r="AB104" s="145"/>
      <c r="AC104" s="145"/>
      <c r="AD104" s="145"/>
      <c r="AE104" s="145"/>
      <c r="AF104" s="145"/>
      <c r="AG104" s="145" t="s">
        <v>5257</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92</v>
      </c>
      <c r="B105" s="188" t="s">
        <v>6864</v>
      </c>
      <c r="C105" s="198" t="s">
        <v>6729</v>
      </c>
      <c r="D105" s="189" t="s">
        <v>3852</v>
      </c>
      <c r="E105" s="190">
        <v>12</v>
      </c>
      <c r="F105" s="191"/>
      <c r="G105" s="192">
        <f t="shared" si="14"/>
        <v>0</v>
      </c>
      <c r="H105" s="191"/>
      <c r="I105" s="192">
        <f t="shared" si="15"/>
        <v>0</v>
      </c>
      <c r="J105" s="191"/>
      <c r="K105" s="192">
        <f t="shared" si="16"/>
        <v>0</v>
      </c>
      <c r="L105" s="192">
        <v>15</v>
      </c>
      <c r="M105" s="192">
        <f t="shared" si="17"/>
        <v>0</v>
      </c>
      <c r="N105" s="190">
        <v>0</v>
      </c>
      <c r="O105" s="190">
        <f t="shared" si="18"/>
        <v>0</v>
      </c>
      <c r="P105" s="190">
        <v>0</v>
      </c>
      <c r="Q105" s="190">
        <f t="shared" si="19"/>
        <v>0</v>
      </c>
      <c r="R105" s="192"/>
      <c r="S105" s="192" t="s">
        <v>760</v>
      </c>
      <c r="T105" s="193" t="s">
        <v>328</v>
      </c>
      <c r="U105" s="156">
        <v>0</v>
      </c>
      <c r="V105" s="156">
        <f t="shared" si="20"/>
        <v>0</v>
      </c>
      <c r="W105" s="156"/>
      <c r="X105" s="156" t="s">
        <v>507</v>
      </c>
      <c r="Y105" s="145"/>
      <c r="Z105" s="145"/>
      <c r="AA105" s="145"/>
      <c r="AB105" s="145"/>
      <c r="AC105" s="145"/>
      <c r="AD105" s="145"/>
      <c r="AE105" s="145"/>
      <c r="AF105" s="145"/>
      <c r="AG105" s="145" t="s">
        <v>5257</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93</v>
      </c>
      <c r="B106" s="188" t="s">
        <v>6865</v>
      </c>
      <c r="C106" s="198" t="s">
        <v>6731</v>
      </c>
      <c r="D106" s="189" t="s">
        <v>3852</v>
      </c>
      <c r="E106" s="190">
        <v>11</v>
      </c>
      <c r="F106" s="191"/>
      <c r="G106" s="192">
        <f t="shared" si="14"/>
        <v>0</v>
      </c>
      <c r="H106" s="191"/>
      <c r="I106" s="192">
        <f t="shared" si="15"/>
        <v>0</v>
      </c>
      <c r="J106" s="191"/>
      <c r="K106" s="192">
        <f t="shared" si="16"/>
        <v>0</v>
      </c>
      <c r="L106" s="192">
        <v>15</v>
      </c>
      <c r="M106" s="192">
        <f t="shared" si="17"/>
        <v>0</v>
      </c>
      <c r="N106" s="190">
        <v>0</v>
      </c>
      <c r="O106" s="190">
        <f t="shared" si="18"/>
        <v>0</v>
      </c>
      <c r="P106" s="190">
        <v>0</v>
      </c>
      <c r="Q106" s="190">
        <f t="shared" si="19"/>
        <v>0</v>
      </c>
      <c r="R106" s="192"/>
      <c r="S106" s="192" t="s">
        <v>760</v>
      </c>
      <c r="T106" s="193" t="s">
        <v>328</v>
      </c>
      <c r="U106" s="156">
        <v>0</v>
      </c>
      <c r="V106" s="156">
        <f t="shared" si="20"/>
        <v>0</v>
      </c>
      <c r="W106" s="156"/>
      <c r="X106" s="156" t="s">
        <v>507</v>
      </c>
      <c r="Y106" s="145"/>
      <c r="Z106" s="145"/>
      <c r="AA106" s="145"/>
      <c r="AB106" s="145"/>
      <c r="AC106" s="145"/>
      <c r="AD106" s="145"/>
      <c r="AE106" s="145"/>
      <c r="AF106" s="145"/>
      <c r="AG106" s="145" t="s">
        <v>5257</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94</v>
      </c>
      <c r="B107" s="188" t="s">
        <v>6866</v>
      </c>
      <c r="C107" s="198" t="s">
        <v>6733</v>
      </c>
      <c r="D107" s="189" t="s">
        <v>3852</v>
      </c>
      <c r="E107" s="190">
        <v>2</v>
      </c>
      <c r="F107" s="191"/>
      <c r="G107" s="192">
        <f t="shared" si="14"/>
        <v>0</v>
      </c>
      <c r="H107" s="191"/>
      <c r="I107" s="192">
        <f t="shared" si="15"/>
        <v>0</v>
      </c>
      <c r="J107" s="191"/>
      <c r="K107" s="192">
        <f t="shared" si="16"/>
        <v>0</v>
      </c>
      <c r="L107" s="192">
        <v>15</v>
      </c>
      <c r="M107" s="192">
        <f t="shared" si="17"/>
        <v>0</v>
      </c>
      <c r="N107" s="190">
        <v>0</v>
      </c>
      <c r="O107" s="190">
        <f t="shared" si="18"/>
        <v>0</v>
      </c>
      <c r="P107" s="190">
        <v>0</v>
      </c>
      <c r="Q107" s="190">
        <f t="shared" si="19"/>
        <v>0</v>
      </c>
      <c r="R107" s="192"/>
      <c r="S107" s="192" t="s">
        <v>760</v>
      </c>
      <c r="T107" s="193" t="s">
        <v>328</v>
      </c>
      <c r="U107" s="156">
        <v>0</v>
      </c>
      <c r="V107" s="156">
        <f t="shared" si="20"/>
        <v>0</v>
      </c>
      <c r="W107" s="156"/>
      <c r="X107" s="156" t="s">
        <v>507</v>
      </c>
      <c r="Y107" s="145"/>
      <c r="Z107" s="145"/>
      <c r="AA107" s="145"/>
      <c r="AB107" s="145"/>
      <c r="AC107" s="145"/>
      <c r="AD107" s="145"/>
      <c r="AE107" s="145"/>
      <c r="AF107" s="145"/>
      <c r="AG107" s="145" t="s">
        <v>5257</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87">
        <v>95</v>
      </c>
      <c r="B108" s="188" t="s">
        <v>6867</v>
      </c>
      <c r="C108" s="198" t="s">
        <v>6868</v>
      </c>
      <c r="D108" s="189" t="s">
        <v>3852</v>
      </c>
      <c r="E108" s="190">
        <v>2</v>
      </c>
      <c r="F108" s="191"/>
      <c r="G108" s="192">
        <f t="shared" si="14"/>
        <v>0</v>
      </c>
      <c r="H108" s="191"/>
      <c r="I108" s="192">
        <f t="shared" si="15"/>
        <v>0</v>
      </c>
      <c r="J108" s="191"/>
      <c r="K108" s="192">
        <f t="shared" si="16"/>
        <v>0</v>
      </c>
      <c r="L108" s="192">
        <v>15</v>
      </c>
      <c r="M108" s="192">
        <f t="shared" si="17"/>
        <v>0</v>
      </c>
      <c r="N108" s="190">
        <v>0</v>
      </c>
      <c r="O108" s="190">
        <f t="shared" si="18"/>
        <v>0</v>
      </c>
      <c r="P108" s="190">
        <v>0</v>
      </c>
      <c r="Q108" s="190">
        <f t="shared" si="19"/>
        <v>0</v>
      </c>
      <c r="R108" s="192"/>
      <c r="S108" s="192" t="s">
        <v>760</v>
      </c>
      <c r="T108" s="193" t="s">
        <v>328</v>
      </c>
      <c r="U108" s="156">
        <v>0</v>
      </c>
      <c r="V108" s="156">
        <f t="shared" si="20"/>
        <v>0</v>
      </c>
      <c r="W108" s="156"/>
      <c r="X108" s="156" t="s">
        <v>507</v>
      </c>
      <c r="Y108" s="145"/>
      <c r="Z108" s="145"/>
      <c r="AA108" s="145"/>
      <c r="AB108" s="145"/>
      <c r="AC108" s="145"/>
      <c r="AD108" s="145"/>
      <c r="AE108" s="145"/>
      <c r="AF108" s="145"/>
      <c r="AG108" s="145" t="s">
        <v>5257</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96</v>
      </c>
      <c r="B109" s="188" t="s">
        <v>6869</v>
      </c>
      <c r="C109" s="198" t="s">
        <v>6870</v>
      </c>
      <c r="D109" s="189" t="s">
        <v>3852</v>
      </c>
      <c r="E109" s="190">
        <v>1</v>
      </c>
      <c r="F109" s="191"/>
      <c r="G109" s="192">
        <f t="shared" si="14"/>
        <v>0</v>
      </c>
      <c r="H109" s="191"/>
      <c r="I109" s="192">
        <f t="shared" si="15"/>
        <v>0</v>
      </c>
      <c r="J109" s="191"/>
      <c r="K109" s="192">
        <f t="shared" si="16"/>
        <v>0</v>
      </c>
      <c r="L109" s="192">
        <v>15</v>
      </c>
      <c r="M109" s="192">
        <f t="shared" si="17"/>
        <v>0</v>
      </c>
      <c r="N109" s="190">
        <v>0</v>
      </c>
      <c r="O109" s="190">
        <f t="shared" si="18"/>
        <v>0</v>
      </c>
      <c r="P109" s="190">
        <v>0</v>
      </c>
      <c r="Q109" s="190">
        <f t="shared" si="19"/>
        <v>0</v>
      </c>
      <c r="R109" s="192"/>
      <c r="S109" s="192" t="s">
        <v>760</v>
      </c>
      <c r="T109" s="193" t="s">
        <v>328</v>
      </c>
      <c r="U109" s="156">
        <v>0</v>
      </c>
      <c r="V109" s="156">
        <f t="shared" si="20"/>
        <v>0</v>
      </c>
      <c r="W109" s="156"/>
      <c r="X109" s="156" t="s">
        <v>507</v>
      </c>
      <c r="Y109" s="145"/>
      <c r="Z109" s="145"/>
      <c r="AA109" s="145"/>
      <c r="AB109" s="145"/>
      <c r="AC109" s="145"/>
      <c r="AD109" s="145"/>
      <c r="AE109" s="145"/>
      <c r="AF109" s="145"/>
      <c r="AG109" s="145" t="s">
        <v>5257</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87">
        <v>97</v>
      </c>
      <c r="B110" s="188" t="s">
        <v>6871</v>
      </c>
      <c r="C110" s="198" t="s">
        <v>6872</v>
      </c>
      <c r="D110" s="189" t="s">
        <v>3852</v>
      </c>
      <c r="E110" s="190">
        <v>1</v>
      </c>
      <c r="F110" s="191"/>
      <c r="G110" s="192">
        <f t="shared" si="14"/>
        <v>0</v>
      </c>
      <c r="H110" s="191"/>
      <c r="I110" s="192">
        <f t="shared" si="15"/>
        <v>0</v>
      </c>
      <c r="J110" s="191"/>
      <c r="K110" s="192">
        <f t="shared" si="16"/>
        <v>0</v>
      </c>
      <c r="L110" s="192">
        <v>15</v>
      </c>
      <c r="M110" s="192">
        <f t="shared" si="17"/>
        <v>0</v>
      </c>
      <c r="N110" s="190">
        <v>0</v>
      </c>
      <c r="O110" s="190">
        <f t="shared" si="18"/>
        <v>0</v>
      </c>
      <c r="P110" s="190">
        <v>0</v>
      </c>
      <c r="Q110" s="190">
        <f t="shared" si="19"/>
        <v>0</v>
      </c>
      <c r="R110" s="192"/>
      <c r="S110" s="192" t="s">
        <v>760</v>
      </c>
      <c r="T110" s="193" t="s">
        <v>328</v>
      </c>
      <c r="U110" s="156">
        <v>0</v>
      </c>
      <c r="V110" s="156">
        <f t="shared" si="20"/>
        <v>0</v>
      </c>
      <c r="W110" s="156"/>
      <c r="X110" s="156" t="s">
        <v>507</v>
      </c>
      <c r="Y110" s="145"/>
      <c r="Z110" s="145"/>
      <c r="AA110" s="145"/>
      <c r="AB110" s="145"/>
      <c r="AC110" s="145"/>
      <c r="AD110" s="145"/>
      <c r="AE110" s="145"/>
      <c r="AF110" s="145"/>
      <c r="AG110" s="145" t="s">
        <v>5257</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87">
        <v>98</v>
      </c>
      <c r="B111" s="188" t="s">
        <v>6873</v>
      </c>
      <c r="C111" s="198" t="s">
        <v>6874</v>
      </c>
      <c r="D111" s="189" t="s">
        <v>3852</v>
      </c>
      <c r="E111" s="190">
        <v>2</v>
      </c>
      <c r="F111" s="191"/>
      <c r="G111" s="192">
        <f t="shared" si="14"/>
        <v>0</v>
      </c>
      <c r="H111" s="191"/>
      <c r="I111" s="192">
        <f t="shared" si="15"/>
        <v>0</v>
      </c>
      <c r="J111" s="191"/>
      <c r="K111" s="192">
        <f t="shared" si="16"/>
        <v>0</v>
      </c>
      <c r="L111" s="192">
        <v>15</v>
      </c>
      <c r="M111" s="192">
        <f t="shared" si="17"/>
        <v>0</v>
      </c>
      <c r="N111" s="190">
        <v>0</v>
      </c>
      <c r="O111" s="190">
        <f t="shared" si="18"/>
        <v>0</v>
      </c>
      <c r="P111" s="190">
        <v>0</v>
      </c>
      <c r="Q111" s="190">
        <f t="shared" si="19"/>
        <v>0</v>
      </c>
      <c r="R111" s="192"/>
      <c r="S111" s="192" t="s">
        <v>760</v>
      </c>
      <c r="T111" s="193" t="s">
        <v>328</v>
      </c>
      <c r="U111" s="156">
        <v>0</v>
      </c>
      <c r="V111" s="156">
        <f t="shared" si="20"/>
        <v>0</v>
      </c>
      <c r="W111" s="156"/>
      <c r="X111" s="156" t="s">
        <v>507</v>
      </c>
      <c r="Y111" s="145"/>
      <c r="Z111" s="145"/>
      <c r="AA111" s="145"/>
      <c r="AB111" s="145"/>
      <c r="AC111" s="145"/>
      <c r="AD111" s="145"/>
      <c r="AE111" s="145"/>
      <c r="AF111" s="145"/>
      <c r="AG111" s="145" t="s">
        <v>5257</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87">
        <v>99</v>
      </c>
      <c r="B112" s="188" t="s">
        <v>6875</v>
      </c>
      <c r="C112" s="198" t="s">
        <v>6876</v>
      </c>
      <c r="D112" s="189" t="s">
        <v>3852</v>
      </c>
      <c r="E112" s="190">
        <v>3</v>
      </c>
      <c r="F112" s="191"/>
      <c r="G112" s="192">
        <f t="shared" ref="G112:G143" si="21">ROUND(E112*F112,2)</f>
        <v>0</v>
      </c>
      <c r="H112" s="191"/>
      <c r="I112" s="192">
        <f t="shared" ref="I112:I143" si="22">ROUND(E112*H112,2)</f>
        <v>0</v>
      </c>
      <c r="J112" s="191"/>
      <c r="K112" s="192">
        <f t="shared" ref="K112:K143" si="23">ROUND(E112*J112,2)</f>
        <v>0</v>
      </c>
      <c r="L112" s="192">
        <v>15</v>
      </c>
      <c r="M112" s="192">
        <f t="shared" ref="M112:M143" si="24">G112*(1+L112/100)</f>
        <v>0</v>
      </c>
      <c r="N112" s="190">
        <v>0</v>
      </c>
      <c r="O112" s="190">
        <f t="shared" ref="O112:O143" si="25">ROUND(E112*N112,2)</f>
        <v>0</v>
      </c>
      <c r="P112" s="190">
        <v>0</v>
      </c>
      <c r="Q112" s="190">
        <f t="shared" ref="Q112:Q143" si="26">ROUND(E112*P112,2)</f>
        <v>0</v>
      </c>
      <c r="R112" s="192"/>
      <c r="S112" s="192" t="s">
        <v>760</v>
      </c>
      <c r="T112" s="193" t="s">
        <v>328</v>
      </c>
      <c r="U112" s="156">
        <v>0</v>
      </c>
      <c r="V112" s="156">
        <f t="shared" ref="V112:V143" si="27">ROUND(E112*U112,2)</f>
        <v>0</v>
      </c>
      <c r="W112" s="156"/>
      <c r="X112" s="156" t="s">
        <v>507</v>
      </c>
      <c r="Y112" s="145"/>
      <c r="Z112" s="145"/>
      <c r="AA112" s="145"/>
      <c r="AB112" s="145"/>
      <c r="AC112" s="145"/>
      <c r="AD112" s="145"/>
      <c r="AE112" s="145"/>
      <c r="AF112" s="145"/>
      <c r="AG112" s="145" t="s">
        <v>5257</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87">
        <v>100</v>
      </c>
      <c r="B113" s="188" t="s">
        <v>6877</v>
      </c>
      <c r="C113" s="198" t="s">
        <v>6739</v>
      </c>
      <c r="D113" s="189" t="s">
        <v>3852</v>
      </c>
      <c r="E113" s="190">
        <v>2</v>
      </c>
      <c r="F113" s="191"/>
      <c r="G113" s="192">
        <f t="shared" si="21"/>
        <v>0</v>
      </c>
      <c r="H113" s="191"/>
      <c r="I113" s="192">
        <f t="shared" si="22"/>
        <v>0</v>
      </c>
      <c r="J113" s="191"/>
      <c r="K113" s="192">
        <f t="shared" si="23"/>
        <v>0</v>
      </c>
      <c r="L113" s="192">
        <v>15</v>
      </c>
      <c r="M113" s="192">
        <f t="shared" si="24"/>
        <v>0</v>
      </c>
      <c r="N113" s="190">
        <v>0</v>
      </c>
      <c r="O113" s="190">
        <f t="shared" si="25"/>
        <v>0</v>
      </c>
      <c r="P113" s="190">
        <v>0</v>
      </c>
      <c r="Q113" s="190">
        <f t="shared" si="26"/>
        <v>0</v>
      </c>
      <c r="R113" s="192"/>
      <c r="S113" s="192" t="s">
        <v>760</v>
      </c>
      <c r="T113" s="193" t="s">
        <v>328</v>
      </c>
      <c r="U113" s="156">
        <v>0</v>
      </c>
      <c r="V113" s="156">
        <f t="shared" si="27"/>
        <v>0</v>
      </c>
      <c r="W113" s="156"/>
      <c r="X113" s="156" t="s">
        <v>507</v>
      </c>
      <c r="Y113" s="145"/>
      <c r="Z113" s="145"/>
      <c r="AA113" s="145"/>
      <c r="AB113" s="145"/>
      <c r="AC113" s="145"/>
      <c r="AD113" s="145"/>
      <c r="AE113" s="145"/>
      <c r="AF113" s="145"/>
      <c r="AG113" s="145" t="s">
        <v>5257</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101</v>
      </c>
      <c r="B114" s="188" t="s">
        <v>6878</v>
      </c>
      <c r="C114" s="198" t="s">
        <v>6879</v>
      </c>
      <c r="D114" s="189" t="s">
        <v>3852</v>
      </c>
      <c r="E114" s="190">
        <v>1</v>
      </c>
      <c r="F114" s="191"/>
      <c r="G114" s="192">
        <f t="shared" si="21"/>
        <v>0</v>
      </c>
      <c r="H114" s="191"/>
      <c r="I114" s="192">
        <f t="shared" si="22"/>
        <v>0</v>
      </c>
      <c r="J114" s="191"/>
      <c r="K114" s="192">
        <f t="shared" si="23"/>
        <v>0</v>
      </c>
      <c r="L114" s="192">
        <v>15</v>
      </c>
      <c r="M114" s="192">
        <f t="shared" si="24"/>
        <v>0</v>
      </c>
      <c r="N114" s="190">
        <v>0</v>
      </c>
      <c r="O114" s="190">
        <f t="shared" si="25"/>
        <v>0</v>
      </c>
      <c r="P114" s="190">
        <v>0</v>
      </c>
      <c r="Q114" s="190">
        <f t="shared" si="26"/>
        <v>0</v>
      </c>
      <c r="R114" s="192"/>
      <c r="S114" s="192" t="s">
        <v>760</v>
      </c>
      <c r="T114" s="193" t="s">
        <v>328</v>
      </c>
      <c r="U114" s="156">
        <v>0</v>
      </c>
      <c r="V114" s="156">
        <f t="shared" si="27"/>
        <v>0</v>
      </c>
      <c r="W114" s="156"/>
      <c r="X114" s="156" t="s">
        <v>507</v>
      </c>
      <c r="Y114" s="145"/>
      <c r="Z114" s="145"/>
      <c r="AA114" s="145"/>
      <c r="AB114" s="145"/>
      <c r="AC114" s="145"/>
      <c r="AD114" s="145"/>
      <c r="AE114" s="145"/>
      <c r="AF114" s="145"/>
      <c r="AG114" s="145" t="s">
        <v>5257</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102</v>
      </c>
      <c r="B115" s="188" t="s">
        <v>6880</v>
      </c>
      <c r="C115" s="198" t="s">
        <v>6881</v>
      </c>
      <c r="D115" s="189" t="s">
        <v>3852</v>
      </c>
      <c r="E115" s="190">
        <v>10</v>
      </c>
      <c r="F115" s="191"/>
      <c r="G115" s="192">
        <f t="shared" si="21"/>
        <v>0</v>
      </c>
      <c r="H115" s="191"/>
      <c r="I115" s="192">
        <f t="shared" si="22"/>
        <v>0</v>
      </c>
      <c r="J115" s="191"/>
      <c r="K115" s="192">
        <f t="shared" si="23"/>
        <v>0</v>
      </c>
      <c r="L115" s="192">
        <v>15</v>
      </c>
      <c r="M115" s="192">
        <f t="shared" si="24"/>
        <v>0</v>
      </c>
      <c r="N115" s="190">
        <v>0</v>
      </c>
      <c r="O115" s="190">
        <f t="shared" si="25"/>
        <v>0</v>
      </c>
      <c r="P115" s="190">
        <v>0</v>
      </c>
      <c r="Q115" s="190">
        <f t="shared" si="26"/>
        <v>0</v>
      </c>
      <c r="R115" s="192"/>
      <c r="S115" s="192" t="s">
        <v>760</v>
      </c>
      <c r="T115" s="193" t="s">
        <v>328</v>
      </c>
      <c r="U115" s="156">
        <v>0</v>
      </c>
      <c r="V115" s="156">
        <f t="shared" si="27"/>
        <v>0</v>
      </c>
      <c r="W115" s="156"/>
      <c r="X115" s="156" t="s">
        <v>507</v>
      </c>
      <c r="Y115" s="145"/>
      <c r="Z115" s="145"/>
      <c r="AA115" s="145"/>
      <c r="AB115" s="145"/>
      <c r="AC115" s="145"/>
      <c r="AD115" s="145"/>
      <c r="AE115" s="145"/>
      <c r="AF115" s="145"/>
      <c r="AG115" s="145" t="s">
        <v>5257</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103</v>
      </c>
      <c r="B116" s="188" t="s">
        <v>6882</v>
      </c>
      <c r="C116" s="198" t="s">
        <v>6883</v>
      </c>
      <c r="D116" s="189" t="s">
        <v>3852</v>
      </c>
      <c r="E116" s="190">
        <v>10</v>
      </c>
      <c r="F116" s="191"/>
      <c r="G116" s="192">
        <f t="shared" si="21"/>
        <v>0</v>
      </c>
      <c r="H116" s="191"/>
      <c r="I116" s="192">
        <f t="shared" si="22"/>
        <v>0</v>
      </c>
      <c r="J116" s="191"/>
      <c r="K116" s="192">
        <f t="shared" si="23"/>
        <v>0</v>
      </c>
      <c r="L116" s="192">
        <v>15</v>
      </c>
      <c r="M116" s="192">
        <f t="shared" si="24"/>
        <v>0</v>
      </c>
      <c r="N116" s="190">
        <v>0</v>
      </c>
      <c r="O116" s="190">
        <f t="shared" si="25"/>
        <v>0</v>
      </c>
      <c r="P116" s="190">
        <v>0</v>
      </c>
      <c r="Q116" s="190">
        <f t="shared" si="26"/>
        <v>0</v>
      </c>
      <c r="R116" s="192"/>
      <c r="S116" s="192" t="s">
        <v>760</v>
      </c>
      <c r="T116" s="193" t="s">
        <v>328</v>
      </c>
      <c r="U116" s="156">
        <v>0</v>
      </c>
      <c r="V116" s="156">
        <f t="shared" si="27"/>
        <v>0</v>
      </c>
      <c r="W116" s="156"/>
      <c r="X116" s="156" t="s">
        <v>507</v>
      </c>
      <c r="Y116" s="145"/>
      <c r="Z116" s="145"/>
      <c r="AA116" s="145"/>
      <c r="AB116" s="145"/>
      <c r="AC116" s="145"/>
      <c r="AD116" s="145"/>
      <c r="AE116" s="145"/>
      <c r="AF116" s="145"/>
      <c r="AG116" s="145" t="s">
        <v>5257</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104</v>
      </c>
      <c r="B117" s="188" t="s">
        <v>6884</v>
      </c>
      <c r="C117" s="198" t="s">
        <v>6885</v>
      </c>
      <c r="D117" s="189" t="s">
        <v>3852</v>
      </c>
      <c r="E117" s="190">
        <v>5</v>
      </c>
      <c r="F117" s="191"/>
      <c r="G117" s="192">
        <f t="shared" si="21"/>
        <v>0</v>
      </c>
      <c r="H117" s="191"/>
      <c r="I117" s="192">
        <f t="shared" si="22"/>
        <v>0</v>
      </c>
      <c r="J117" s="191"/>
      <c r="K117" s="192">
        <f t="shared" si="23"/>
        <v>0</v>
      </c>
      <c r="L117" s="192">
        <v>15</v>
      </c>
      <c r="M117" s="192">
        <f t="shared" si="24"/>
        <v>0</v>
      </c>
      <c r="N117" s="190">
        <v>0</v>
      </c>
      <c r="O117" s="190">
        <f t="shared" si="25"/>
        <v>0</v>
      </c>
      <c r="P117" s="190">
        <v>0</v>
      </c>
      <c r="Q117" s="190">
        <f t="shared" si="26"/>
        <v>0</v>
      </c>
      <c r="R117" s="192"/>
      <c r="S117" s="192" t="s">
        <v>760</v>
      </c>
      <c r="T117" s="193" t="s">
        <v>328</v>
      </c>
      <c r="U117" s="156">
        <v>0</v>
      </c>
      <c r="V117" s="156">
        <f t="shared" si="27"/>
        <v>0</v>
      </c>
      <c r="W117" s="156"/>
      <c r="X117" s="156" t="s">
        <v>507</v>
      </c>
      <c r="Y117" s="145"/>
      <c r="Z117" s="145"/>
      <c r="AA117" s="145"/>
      <c r="AB117" s="145"/>
      <c r="AC117" s="145"/>
      <c r="AD117" s="145"/>
      <c r="AE117" s="145"/>
      <c r="AF117" s="145"/>
      <c r="AG117" s="145" t="s">
        <v>5257</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87">
        <v>105</v>
      </c>
      <c r="B118" s="188" t="s">
        <v>6886</v>
      </c>
      <c r="C118" s="198" t="s">
        <v>6755</v>
      </c>
      <c r="D118" s="189" t="s">
        <v>3852</v>
      </c>
      <c r="E118" s="190">
        <v>13</v>
      </c>
      <c r="F118" s="191"/>
      <c r="G118" s="192">
        <f t="shared" si="21"/>
        <v>0</v>
      </c>
      <c r="H118" s="191"/>
      <c r="I118" s="192">
        <f t="shared" si="22"/>
        <v>0</v>
      </c>
      <c r="J118" s="191"/>
      <c r="K118" s="192">
        <f t="shared" si="23"/>
        <v>0</v>
      </c>
      <c r="L118" s="192">
        <v>15</v>
      </c>
      <c r="M118" s="192">
        <f t="shared" si="24"/>
        <v>0</v>
      </c>
      <c r="N118" s="190">
        <v>0</v>
      </c>
      <c r="O118" s="190">
        <f t="shared" si="25"/>
        <v>0</v>
      </c>
      <c r="P118" s="190">
        <v>0</v>
      </c>
      <c r="Q118" s="190">
        <f t="shared" si="26"/>
        <v>0</v>
      </c>
      <c r="R118" s="192"/>
      <c r="S118" s="192" t="s">
        <v>760</v>
      </c>
      <c r="T118" s="193" t="s">
        <v>328</v>
      </c>
      <c r="U118" s="156">
        <v>0</v>
      </c>
      <c r="V118" s="156">
        <f t="shared" si="27"/>
        <v>0</v>
      </c>
      <c r="W118" s="156"/>
      <c r="X118" s="156" t="s">
        <v>507</v>
      </c>
      <c r="Y118" s="145"/>
      <c r="Z118" s="145"/>
      <c r="AA118" s="145"/>
      <c r="AB118" s="145"/>
      <c r="AC118" s="145"/>
      <c r="AD118" s="145"/>
      <c r="AE118" s="145"/>
      <c r="AF118" s="145"/>
      <c r="AG118" s="145" t="s">
        <v>5257</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87">
        <v>106</v>
      </c>
      <c r="B119" s="188" t="s">
        <v>6887</v>
      </c>
      <c r="C119" s="198" t="s">
        <v>6888</v>
      </c>
      <c r="D119" s="189" t="s">
        <v>3852</v>
      </c>
      <c r="E119" s="190">
        <v>2</v>
      </c>
      <c r="F119" s="191"/>
      <c r="G119" s="192">
        <f t="shared" si="21"/>
        <v>0</v>
      </c>
      <c r="H119" s="191"/>
      <c r="I119" s="192">
        <f t="shared" si="22"/>
        <v>0</v>
      </c>
      <c r="J119" s="191"/>
      <c r="K119" s="192">
        <f t="shared" si="23"/>
        <v>0</v>
      </c>
      <c r="L119" s="192">
        <v>15</v>
      </c>
      <c r="M119" s="192">
        <f t="shared" si="24"/>
        <v>0</v>
      </c>
      <c r="N119" s="190">
        <v>0</v>
      </c>
      <c r="O119" s="190">
        <f t="shared" si="25"/>
        <v>0</v>
      </c>
      <c r="P119" s="190">
        <v>0</v>
      </c>
      <c r="Q119" s="190">
        <f t="shared" si="26"/>
        <v>0</v>
      </c>
      <c r="R119" s="192"/>
      <c r="S119" s="192" t="s">
        <v>760</v>
      </c>
      <c r="T119" s="193" t="s">
        <v>328</v>
      </c>
      <c r="U119" s="156">
        <v>0</v>
      </c>
      <c r="V119" s="156">
        <f t="shared" si="27"/>
        <v>0</v>
      </c>
      <c r="W119" s="156"/>
      <c r="X119" s="156" t="s">
        <v>507</v>
      </c>
      <c r="Y119" s="145"/>
      <c r="Z119" s="145"/>
      <c r="AA119" s="145"/>
      <c r="AB119" s="145"/>
      <c r="AC119" s="145"/>
      <c r="AD119" s="145"/>
      <c r="AE119" s="145"/>
      <c r="AF119" s="145"/>
      <c r="AG119" s="145" t="s">
        <v>5257</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87">
        <v>107</v>
      </c>
      <c r="B120" s="188" t="s">
        <v>6889</v>
      </c>
      <c r="C120" s="198" t="s">
        <v>6890</v>
      </c>
      <c r="D120" s="189" t="s">
        <v>3852</v>
      </c>
      <c r="E120" s="190">
        <v>5</v>
      </c>
      <c r="F120" s="191"/>
      <c r="G120" s="192">
        <f t="shared" si="21"/>
        <v>0</v>
      </c>
      <c r="H120" s="191"/>
      <c r="I120" s="192">
        <f t="shared" si="22"/>
        <v>0</v>
      </c>
      <c r="J120" s="191"/>
      <c r="K120" s="192">
        <f t="shared" si="23"/>
        <v>0</v>
      </c>
      <c r="L120" s="192">
        <v>15</v>
      </c>
      <c r="M120" s="192">
        <f t="shared" si="24"/>
        <v>0</v>
      </c>
      <c r="N120" s="190">
        <v>0</v>
      </c>
      <c r="O120" s="190">
        <f t="shared" si="25"/>
        <v>0</v>
      </c>
      <c r="P120" s="190">
        <v>0</v>
      </c>
      <c r="Q120" s="190">
        <f t="shared" si="26"/>
        <v>0</v>
      </c>
      <c r="R120" s="192"/>
      <c r="S120" s="192" t="s">
        <v>760</v>
      </c>
      <c r="T120" s="193" t="s">
        <v>328</v>
      </c>
      <c r="U120" s="156">
        <v>0</v>
      </c>
      <c r="V120" s="156">
        <f t="shared" si="27"/>
        <v>0</v>
      </c>
      <c r="W120" s="156"/>
      <c r="X120" s="156" t="s">
        <v>507</v>
      </c>
      <c r="Y120" s="145"/>
      <c r="Z120" s="145"/>
      <c r="AA120" s="145"/>
      <c r="AB120" s="145"/>
      <c r="AC120" s="145"/>
      <c r="AD120" s="145"/>
      <c r="AE120" s="145"/>
      <c r="AF120" s="145"/>
      <c r="AG120" s="145" t="s">
        <v>5257</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87">
        <v>108</v>
      </c>
      <c r="B121" s="188" t="s">
        <v>6891</v>
      </c>
      <c r="C121" s="198" t="s">
        <v>6759</v>
      </c>
      <c r="D121" s="189" t="s">
        <v>3852</v>
      </c>
      <c r="E121" s="190">
        <v>13</v>
      </c>
      <c r="F121" s="191"/>
      <c r="G121" s="192">
        <f t="shared" si="21"/>
        <v>0</v>
      </c>
      <c r="H121" s="191"/>
      <c r="I121" s="192">
        <f t="shared" si="22"/>
        <v>0</v>
      </c>
      <c r="J121" s="191"/>
      <c r="K121" s="192">
        <f t="shared" si="23"/>
        <v>0</v>
      </c>
      <c r="L121" s="192">
        <v>15</v>
      </c>
      <c r="M121" s="192">
        <f t="shared" si="24"/>
        <v>0</v>
      </c>
      <c r="N121" s="190">
        <v>0</v>
      </c>
      <c r="O121" s="190">
        <f t="shared" si="25"/>
        <v>0</v>
      </c>
      <c r="P121" s="190">
        <v>0</v>
      </c>
      <c r="Q121" s="190">
        <f t="shared" si="26"/>
        <v>0</v>
      </c>
      <c r="R121" s="192"/>
      <c r="S121" s="192" t="s">
        <v>760</v>
      </c>
      <c r="T121" s="193" t="s">
        <v>328</v>
      </c>
      <c r="U121" s="156">
        <v>0</v>
      </c>
      <c r="V121" s="156">
        <f t="shared" si="27"/>
        <v>0</v>
      </c>
      <c r="W121" s="156"/>
      <c r="X121" s="156" t="s">
        <v>507</v>
      </c>
      <c r="Y121" s="145"/>
      <c r="Z121" s="145"/>
      <c r="AA121" s="145"/>
      <c r="AB121" s="145"/>
      <c r="AC121" s="145"/>
      <c r="AD121" s="145"/>
      <c r="AE121" s="145"/>
      <c r="AF121" s="145"/>
      <c r="AG121" s="145" t="s">
        <v>5257</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87">
        <v>109</v>
      </c>
      <c r="B122" s="188" t="s">
        <v>6892</v>
      </c>
      <c r="C122" s="198" t="s">
        <v>6893</v>
      </c>
      <c r="D122" s="189" t="s">
        <v>3852</v>
      </c>
      <c r="E122" s="190">
        <v>2</v>
      </c>
      <c r="F122" s="191"/>
      <c r="G122" s="192">
        <f t="shared" si="21"/>
        <v>0</v>
      </c>
      <c r="H122" s="191"/>
      <c r="I122" s="192">
        <f t="shared" si="22"/>
        <v>0</v>
      </c>
      <c r="J122" s="191"/>
      <c r="K122" s="192">
        <f t="shared" si="23"/>
        <v>0</v>
      </c>
      <c r="L122" s="192">
        <v>15</v>
      </c>
      <c r="M122" s="192">
        <f t="shared" si="24"/>
        <v>0</v>
      </c>
      <c r="N122" s="190">
        <v>0</v>
      </c>
      <c r="O122" s="190">
        <f t="shared" si="25"/>
        <v>0</v>
      </c>
      <c r="P122" s="190">
        <v>0</v>
      </c>
      <c r="Q122" s="190">
        <f t="shared" si="26"/>
        <v>0</v>
      </c>
      <c r="R122" s="192"/>
      <c r="S122" s="192" t="s">
        <v>760</v>
      </c>
      <c r="T122" s="193" t="s">
        <v>328</v>
      </c>
      <c r="U122" s="156">
        <v>0</v>
      </c>
      <c r="V122" s="156">
        <f t="shared" si="27"/>
        <v>0</v>
      </c>
      <c r="W122" s="156"/>
      <c r="X122" s="156" t="s">
        <v>507</v>
      </c>
      <c r="Y122" s="145"/>
      <c r="Z122" s="145"/>
      <c r="AA122" s="145"/>
      <c r="AB122" s="145"/>
      <c r="AC122" s="145"/>
      <c r="AD122" s="145"/>
      <c r="AE122" s="145"/>
      <c r="AF122" s="145"/>
      <c r="AG122" s="145" t="s">
        <v>5257</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87">
        <v>110</v>
      </c>
      <c r="B123" s="188" t="s">
        <v>6894</v>
      </c>
      <c r="C123" s="198" t="s">
        <v>6895</v>
      </c>
      <c r="D123" s="189" t="s">
        <v>3852</v>
      </c>
      <c r="E123" s="190">
        <v>5</v>
      </c>
      <c r="F123" s="191"/>
      <c r="G123" s="192">
        <f t="shared" si="21"/>
        <v>0</v>
      </c>
      <c r="H123" s="191"/>
      <c r="I123" s="192">
        <f t="shared" si="22"/>
        <v>0</v>
      </c>
      <c r="J123" s="191"/>
      <c r="K123" s="192">
        <f t="shared" si="23"/>
        <v>0</v>
      </c>
      <c r="L123" s="192">
        <v>15</v>
      </c>
      <c r="M123" s="192">
        <f t="shared" si="24"/>
        <v>0</v>
      </c>
      <c r="N123" s="190">
        <v>0</v>
      </c>
      <c r="O123" s="190">
        <f t="shared" si="25"/>
        <v>0</v>
      </c>
      <c r="P123" s="190">
        <v>0</v>
      </c>
      <c r="Q123" s="190">
        <f t="shared" si="26"/>
        <v>0</v>
      </c>
      <c r="R123" s="192"/>
      <c r="S123" s="192" t="s">
        <v>760</v>
      </c>
      <c r="T123" s="193" t="s">
        <v>328</v>
      </c>
      <c r="U123" s="156">
        <v>0</v>
      </c>
      <c r="V123" s="156">
        <f t="shared" si="27"/>
        <v>0</v>
      </c>
      <c r="W123" s="156"/>
      <c r="X123" s="156" t="s">
        <v>507</v>
      </c>
      <c r="Y123" s="145"/>
      <c r="Z123" s="145"/>
      <c r="AA123" s="145"/>
      <c r="AB123" s="145"/>
      <c r="AC123" s="145"/>
      <c r="AD123" s="145"/>
      <c r="AE123" s="145"/>
      <c r="AF123" s="145"/>
      <c r="AG123" s="145" t="s">
        <v>5257</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87">
        <v>111</v>
      </c>
      <c r="B124" s="188" t="s">
        <v>6896</v>
      </c>
      <c r="C124" s="198" t="s">
        <v>6897</v>
      </c>
      <c r="D124" s="189" t="s">
        <v>3852</v>
      </c>
      <c r="E124" s="190">
        <v>3</v>
      </c>
      <c r="F124" s="191"/>
      <c r="G124" s="192">
        <f t="shared" si="21"/>
        <v>0</v>
      </c>
      <c r="H124" s="191"/>
      <c r="I124" s="192">
        <f t="shared" si="22"/>
        <v>0</v>
      </c>
      <c r="J124" s="191"/>
      <c r="K124" s="192">
        <f t="shared" si="23"/>
        <v>0</v>
      </c>
      <c r="L124" s="192">
        <v>15</v>
      </c>
      <c r="M124" s="192">
        <f t="shared" si="24"/>
        <v>0</v>
      </c>
      <c r="N124" s="190">
        <v>0</v>
      </c>
      <c r="O124" s="190">
        <f t="shared" si="25"/>
        <v>0</v>
      </c>
      <c r="P124" s="190">
        <v>0</v>
      </c>
      <c r="Q124" s="190">
        <f t="shared" si="26"/>
        <v>0</v>
      </c>
      <c r="R124" s="192"/>
      <c r="S124" s="192" t="s">
        <v>760</v>
      </c>
      <c r="T124" s="193" t="s">
        <v>328</v>
      </c>
      <c r="U124" s="156">
        <v>0</v>
      </c>
      <c r="V124" s="156">
        <f t="shared" si="27"/>
        <v>0</v>
      </c>
      <c r="W124" s="156"/>
      <c r="X124" s="156" t="s">
        <v>507</v>
      </c>
      <c r="Y124" s="145"/>
      <c r="Z124" s="145"/>
      <c r="AA124" s="145"/>
      <c r="AB124" s="145"/>
      <c r="AC124" s="145"/>
      <c r="AD124" s="145"/>
      <c r="AE124" s="145"/>
      <c r="AF124" s="145"/>
      <c r="AG124" s="145" t="s">
        <v>5257</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87">
        <v>112</v>
      </c>
      <c r="B125" s="188" t="s">
        <v>6898</v>
      </c>
      <c r="C125" s="198" t="s">
        <v>6763</v>
      </c>
      <c r="D125" s="189" t="s">
        <v>3852</v>
      </c>
      <c r="E125" s="190">
        <v>7</v>
      </c>
      <c r="F125" s="191"/>
      <c r="G125" s="192">
        <f t="shared" si="21"/>
        <v>0</v>
      </c>
      <c r="H125" s="191"/>
      <c r="I125" s="192">
        <f t="shared" si="22"/>
        <v>0</v>
      </c>
      <c r="J125" s="191"/>
      <c r="K125" s="192">
        <f t="shared" si="23"/>
        <v>0</v>
      </c>
      <c r="L125" s="192">
        <v>15</v>
      </c>
      <c r="M125" s="192">
        <f t="shared" si="24"/>
        <v>0</v>
      </c>
      <c r="N125" s="190">
        <v>0</v>
      </c>
      <c r="O125" s="190">
        <f t="shared" si="25"/>
        <v>0</v>
      </c>
      <c r="P125" s="190">
        <v>0</v>
      </c>
      <c r="Q125" s="190">
        <f t="shared" si="26"/>
        <v>0</v>
      </c>
      <c r="R125" s="192"/>
      <c r="S125" s="192" t="s">
        <v>760</v>
      </c>
      <c r="T125" s="193" t="s">
        <v>328</v>
      </c>
      <c r="U125" s="156">
        <v>0</v>
      </c>
      <c r="V125" s="156">
        <f t="shared" si="27"/>
        <v>0</v>
      </c>
      <c r="W125" s="156"/>
      <c r="X125" s="156" t="s">
        <v>507</v>
      </c>
      <c r="Y125" s="145"/>
      <c r="Z125" s="145"/>
      <c r="AA125" s="145"/>
      <c r="AB125" s="145"/>
      <c r="AC125" s="145"/>
      <c r="AD125" s="145"/>
      <c r="AE125" s="145"/>
      <c r="AF125" s="145"/>
      <c r="AG125" s="145" t="s">
        <v>5257</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87">
        <v>113</v>
      </c>
      <c r="B126" s="188" t="s">
        <v>6899</v>
      </c>
      <c r="C126" s="198" t="s">
        <v>6767</v>
      </c>
      <c r="D126" s="189" t="s">
        <v>3852</v>
      </c>
      <c r="E126" s="190">
        <v>1</v>
      </c>
      <c r="F126" s="191"/>
      <c r="G126" s="192">
        <f t="shared" si="21"/>
        <v>0</v>
      </c>
      <c r="H126" s="191"/>
      <c r="I126" s="192">
        <f t="shared" si="22"/>
        <v>0</v>
      </c>
      <c r="J126" s="191"/>
      <c r="K126" s="192">
        <f t="shared" si="23"/>
        <v>0</v>
      </c>
      <c r="L126" s="192">
        <v>15</v>
      </c>
      <c r="M126" s="192">
        <f t="shared" si="24"/>
        <v>0</v>
      </c>
      <c r="N126" s="190">
        <v>0</v>
      </c>
      <c r="O126" s="190">
        <f t="shared" si="25"/>
        <v>0</v>
      </c>
      <c r="P126" s="190">
        <v>0</v>
      </c>
      <c r="Q126" s="190">
        <f t="shared" si="26"/>
        <v>0</v>
      </c>
      <c r="R126" s="192"/>
      <c r="S126" s="192" t="s">
        <v>760</v>
      </c>
      <c r="T126" s="193" t="s">
        <v>328</v>
      </c>
      <c r="U126" s="156">
        <v>0</v>
      </c>
      <c r="V126" s="156">
        <f t="shared" si="27"/>
        <v>0</v>
      </c>
      <c r="W126" s="156"/>
      <c r="X126" s="156" t="s">
        <v>507</v>
      </c>
      <c r="Y126" s="145"/>
      <c r="Z126" s="145"/>
      <c r="AA126" s="145"/>
      <c r="AB126" s="145"/>
      <c r="AC126" s="145"/>
      <c r="AD126" s="145"/>
      <c r="AE126" s="145"/>
      <c r="AF126" s="145"/>
      <c r="AG126" s="145" t="s">
        <v>5257</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114</v>
      </c>
      <c r="B127" s="188" t="s">
        <v>6900</v>
      </c>
      <c r="C127" s="198" t="s">
        <v>6769</v>
      </c>
      <c r="D127" s="189" t="s">
        <v>3852</v>
      </c>
      <c r="E127" s="190">
        <v>4</v>
      </c>
      <c r="F127" s="191"/>
      <c r="G127" s="192">
        <f t="shared" si="21"/>
        <v>0</v>
      </c>
      <c r="H127" s="191"/>
      <c r="I127" s="192">
        <f t="shared" si="22"/>
        <v>0</v>
      </c>
      <c r="J127" s="191"/>
      <c r="K127" s="192">
        <f t="shared" si="23"/>
        <v>0</v>
      </c>
      <c r="L127" s="192">
        <v>15</v>
      </c>
      <c r="M127" s="192">
        <f t="shared" si="24"/>
        <v>0</v>
      </c>
      <c r="N127" s="190">
        <v>0</v>
      </c>
      <c r="O127" s="190">
        <f t="shared" si="25"/>
        <v>0</v>
      </c>
      <c r="P127" s="190">
        <v>0</v>
      </c>
      <c r="Q127" s="190">
        <f t="shared" si="26"/>
        <v>0</v>
      </c>
      <c r="R127" s="192"/>
      <c r="S127" s="192" t="s">
        <v>760</v>
      </c>
      <c r="T127" s="193" t="s">
        <v>328</v>
      </c>
      <c r="U127" s="156">
        <v>0</v>
      </c>
      <c r="V127" s="156">
        <f t="shared" si="27"/>
        <v>0</v>
      </c>
      <c r="W127" s="156"/>
      <c r="X127" s="156" t="s">
        <v>507</v>
      </c>
      <c r="Y127" s="145"/>
      <c r="Z127" s="145"/>
      <c r="AA127" s="145"/>
      <c r="AB127" s="145"/>
      <c r="AC127" s="145"/>
      <c r="AD127" s="145"/>
      <c r="AE127" s="145"/>
      <c r="AF127" s="145"/>
      <c r="AG127" s="145" t="s">
        <v>5257</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115</v>
      </c>
      <c r="B128" s="188" t="s">
        <v>6901</v>
      </c>
      <c r="C128" s="198" t="s">
        <v>6771</v>
      </c>
      <c r="D128" s="189" t="s">
        <v>3852</v>
      </c>
      <c r="E128" s="190">
        <v>4</v>
      </c>
      <c r="F128" s="191"/>
      <c r="G128" s="192">
        <f t="shared" si="21"/>
        <v>0</v>
      </c>
      <c r="H128" s="191"/>
      <c r="I128" s="192">
        <f t="shared" si="22"/>
        <v>0</v>
      </c>
      <c r="J128" s="191"/>
      <c r="K128" s="192">
        <f t="shared" si="23"/>
        <v>0</v>
      </c>
      <c r="L128" s="192">
        <v>15</v>
      </c>
      <c r="M128" s="192">
        <f t="shared" si="24"/>
        <v>0</v>
      </c>
      <c r="N128" s="190">
        <v>0</v>
      </c>
      <c r="O128" s="190">
        <f t="shared" si="25"/>
        <v>0</v>
      </c>
      <c r="P128" s="190">
        <v>0</v>
      </c>
      <c r="Q128" s="190">
        <f t="shared" si="26"/>
        <v>0</v>
      </c>
      <c r="R128" s="192"/>
      <c r="S128" s="192" t="s">
        <v>760</v>
      </c>
      <c r="T128" s="193" t="s">
        <v>328</v>
      </c>
      <c r="U128" s="156">
        <v>0</v>
      </c>
      <c r="V128" s="156">
        <f t="shared" si="27"/>
        <v>0</v>
      </c>
      <c r="W128" s="156"/>
      <c r="X128" s="156" t="s">
        <v>507</v>
      </c>
      <c r="Y128" s="145"/>
      <c r="Z128" s="145"/>
      <c r="AA128" s="145"/>
      <c r="AB128" s="145"/>
      <c r="AC128" s="145"/>
      <c r="AD128" s="145"/>
      <c r="AE128" s="145"/>
      <c r="AF128" s="145"/>
      <c r="AG128" s="145" t="s">
        <v>5257</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116</v>
      </c>
      <c r="B129" s="188" t="s">
        <v>6902</v>
      </c>
      <c r="C129" s="198" t="s">
        <v>6903</v>
      </c>
      <c r="D129" s="189" t="s">
        <v>3852</v>
      </c>
      <c r="E129" s="190">
        <v>2</v>
      </c>
      <c r="F129" s="191"/>
      <c r="G129" s="192">
        <f t="shared" si="21"/>
        <v>0</v>
      </c>
      <c r="H129" s="191"/>
      <c r="I129" s="192">
        <f t="shared" si="22"/>
        <v>0</v>
      </c>
      <c r="J129" s="191"/>
      <c r="K129" s="192">
        <f t="shared" si="23"/>
        <v>0</v>
      </c>
      <c r="L129" s="192">
        <v>15</v>
      </c>
      <c r="M129" s="192">
        <f t="shared" si="24"/>
        <v>0</v>
      </c>
      <c r="N129" s="190">
        <v>0</v>
      </c>
      <c r="O129" s="190">
        <f t="shared" si="25"/>
        <v>0</v>
      </c>
      <c r="P129" s="190">
        <v>0</v>
      </c>
      <c r="Q129" s="190">
        <f t="shared" si="26"/>
        <v>0</v>
      </c>
      <c r="R129" s="192"/>
      <c r="S129" s="192" t="s">
        <v>760</v>
      </c>
      <c r="T129" s="193" t="s">
        <v>328</v>
      </c>
      <c r="U129" s="156">
        <v>0</v>
      </c>
      <c r="V129" s="156">
        <f t="shared" si="27"/>
        <v>0</v>
      </c>
      <c r="W129" s="156"/>
      <c r="X129" s="156" t="s">
        <v>507</v>
      </c>
      <c r="Y129" s="145"/>
      <c r="Z129" s="145"/>
      <c r="AA129" s="145"/>
      <c r="AB129" s="145"/>
      <c r="AC129" s="145"/>
      <c r="AD129" s="145"/>
      <c r="AE129" s="145"/>
      <c r="AF129" s="145"/>
      <c r="AG129" s="145" t="s">
        <v>5257</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87">
        <v>117</v>
      </c>
      <c r="B130" s="188" t="s">
        <v>6904</v>
      </c>
      <c r="C130" s="198" t="s">
        <v>6905</v>
      </c>
      <c r="D130" s="189" t="s">
        <v>3852</v>
      </c>
      <c r="E130" s="190">
        <v>1</v>
      </c>
      <c r="F130" s="191"/>
      <c r="G130" s="192">
        <f t="shared" si="21"/>
        <v>0</v>
      </c>
      <c r="H130" s="191"/>
      <c r="I130" s="192">
        <f t="shared" si="22"/>
        <v>0</v>
      </c>
      <c r="J130" s="191"/>
      <c r="K130" s="192">
        <f t="shared" si="23"/>
        <v>0</v>
      </c>
      <c r="L130" s="192">
        <v>15</v>
      </c>
      <c r="M130" s="192">
        <f t="shared" si="24"/>
        <v>0</v>
      </c>
      <c r="N130" s="190">
        <v>0</v>
      </c>
      <c r="O130" s="190">
        <f t="shared" si="25"/>
        <v>0</v>
      </c>
      <c r="P130" s="190">
        <v>0</v>
      </c>
      <c r="Q130" s="190">
        <f t="shared" si="26"/>
        <v>0</v>
      </c>
      <c r="R130" s="192"/>
      <c r="S130" s="192" t="s">
        <v>760</v>
      </c>
      <c r="T130" s="193" t="s">
        <v>328</v>
      </c>
      <c r="U130" s="156">
        <v>0</v>
      </c>
      <c r="V130" s="156">
        <f t="shared" si="27"/>
        <v>0</v>
      </c>
      <c r="W130" s="156"/>
      <c r="X130" s="156" t="s">
        <v>507</v>
      </c>
      <c r="Y130" s="145"/>
      <c r="Z130" s="145"/>
      <c r="AA130" s="145"/>
      <c r="AB130" s="145"/>
      <c r="AC130" s="145"/>
      <c r="AD130" s="145"/>
      <c r="AE130" s="145"/>
      <c r="AF130" s="145"/>
      <c r="AG130" s="145" t="s">
        <v>5257</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87">
        <v>118</v>
      </c>
      <c r="B131" s="188" t="s">
        <v>6906</v>
      </c>
      <c r="C131" s="198" t="s">
        <v>6773</v>
      </c>
      <c r="D131" s="189" t="s">
        <v>6774</v>
      </c>
      <c r="E131" s="190">
        <v>10</v>
      </c>
      <c r="F131" s="191"/>
      <c r="G131" s="192">
        <f t="shared" si="21"/>
        <v>0</v>
      </c>
      <c r="H131" s="191"/>
      <c r="I131" s="192">
        <f t="shared" si="22"/>
        <v>0</v>
      </c>
      <c r="J131" s="191"/>
      <c r="K131" s="192">
        <f t="shared" si="23"/>
        <v>0</v>
      </c>
      <c r="L131" s="192">
        <v>15</v>
      </c>
      <c r="M131" s="192">
        <f t="shared" si="24"/>
        <v>0</v>
      </c>
      <c r="N131" s="190">
        <v>0</v>
      </c>
      <c r="O131" s="190">
        <f t="shared" si="25"/>
        <v>0</v>
      </c>
      <c r="P131" s="190">
        <v>0</v>
      </c>
      <c r="Q131" s="190">
        <f t="shared" si="26"/>
        <v>0</v>
      </c>
      <c r="R131" s="192"/>
      <c r="S131" s="192" t="s">
        <v>760</v>
      </c>
      <c r="T131" s="193" t="s">
        <v>328</v>
      </c>
      <c r="U131" s="156">
        <v>0</v>
      </c>
      <c r="V131" s="156">
        <f t="shared" si="27"/>
        <v>0</v>
      </c>
      <c r="W131" s="156"/>
      <c r="X131" s="156" t="s">
        <v>507</v>
      </c>
      <c r="Y131" s="145"/>
      <c r="Z131" s="145"/>
      <c r="AA131" s="145"/>
      <c r="AB131" s="145"/>
      <c r="AC131" s="145"/>
      <c r="AD131" s="145"/>
      <c r="AE131" s="145"/>
      <c r="AF131" s="145"/>
      <c r="AG131" s="145" t="s">
        <v>5257</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87">
        <v>119</v>
      </c>
      <c r="B132" s="188" t="s">
        <v>6907</v>
      </c>
      <c r="C132" s="198" t="s">
        <v>6776</v>
      </c>
      <c r="D132" s="189" t="s">
        <v>6774</v>
      </c>
      <c r="E132" s="190">
        <v>29</v>
      </c>
      <c r="F132" s="191"/>
      <c r="G132" s="192">
        <f t="shared" si="21"/>
        <v>0</v>
      </c>
      <c r="H132" s="191"/>
      <c r="I132" s="192">
        <f t="shared" si="22"/>
        <v>0</v>
      </c>
      <c r="J132" s="191"/>
      <c r="K132" s="192">
        <f t="shared" si="23"/>
        <v>0</v>
      </c>
      <c r="L132" s="192">
        <v>15</v>
      </c>
      <c r="M132" s="192">
        <f t="shared" si="24"/>
        <v>0</v>
      </c>
      <c r="N132" s="190">
        <v>0</v>
      </c>
      <c r="O132" s="190">
        <f t="shared" si="25"/>
        <v>0</v>
      </c>
      <c r="P132" s="190">
        <v>0</v>
      </c>
      <c r="Q132" s="190">
        <f t="shared" si="26"/>
        <v>0</v>
      </c>
      <c r="R132" s="192"/>
      <c r="S132" s="192" t="s">
        <v>760</v>
      </c>
      <c r="T132" s="193" t="s">
        <v>328</v>
      </c>
      <c r="U132" s="156">
        <v>0</v>
      </c>
      <c r="V132" s="156">
        <f t="shared" si="27"/>
        <v>0</v>
      </c>
      <c r="W132" s="156"/>
      <c r="X132" s="156" t="s">
        <v>507</v>
      </c>
      <c r="Y132" s="145"/>
      <c r="Z132" s="145"/>
      <c r="AA132" s="145"/>
      <c r="AB132" s="145"/>
      <c r="AC132" s="145"/>
      <c r="AD132" s="145"/>
      <c r="AE132" s="145"/>
      <c r="AF132" s="145"/>
      <c r="AG132" s="145" t="s">
        <v>5257</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87">
        <v>120</v>
      </c>
      <c r="B133" s="188" t="s">
        <v>6908</v>
      </c>
      <c r="C133" s="198" t="s">
        <v>6778</v>
      </c>
      <c r="D133" s="189" t="s">
        <v>6774</v>
      </c>
      <c r="E133" s="190">
        <v>6</v>
      </c>
      <c r="F133" s="191"/>
      <c r="G133" s="192">
        <f t="shared" si="21"/>
        <v>0</v>
      </c>
      <c r="H133" s="191"/>
      <c r="I133" s="192">
        <f t="shared" si="22"/>
        <v>0</v>
      </c>
      <c r="J133" s="191"/>
      <c r="K133" s="192">
        <f t="shared" si="23"/>
        <v>0</v>
      </c>
      <c r="L133" s="192">
        <v>15</v>
      </c>
      <c r="M133" s="192">
        <f t="shared" si="24"/>
        <v>0</v>
      </c>
      <c r="N133" s="190">
        <v>0</v>
      </c>
      <c r="O133" s="190">
        <f t="shared" si="25"/>
        <v>0</v>
      </c>
      <c r="P133" s="190">
        <v>0</v>
      </c>
      <c r="Q133" s="190">
        <f t="shared" si="26"/>
        <v>0</v>
      </c>
      <c r="R133" s="192"/>
      <c r="S133" s="192" t="s">
        <v>760</v>
      </c>
      <c r="T133" s="193" t="s">
        <v>328</v>
      </c>
      <c r="U133" s="156">
        <v>0</v>
      </c>
      <c r="V133" s="156">
        <f t="shared" si="27"/>
        <v>0</v>
      </c>
      <c r="W133" s="156"/>
      <c r="X133" s="156" t="s">
        <v>507</v>
      </c>
      <c r="Y133" s="145"/>
      <c r="Z133" s="145"/>
      <c r="AA133" s="145"/>
      <c r="AB133" s="145"/>
      <c r="AC133" s="145"/>
      <c r="AD133" s="145"/>
      <c r="AE133" s="145"/>
      <c r="AF133" s="145"/>
      <c r="AG133" s="145" t="s">
        <v>5257</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87">
        <v>121</v>
      </c>
      <c r="B134" s="188" t="s">
        <v>6909</v>
      </c>
      <c r="C134" s="198" t="s">
        <v>6780</v>
      </c>
      <c r="D134" s="189" t="s">
        <v>6774</v>
      </c>
      <c r="E134" s="190">
        <v>10</v>
      </c>
      <c r="F134" s="191"/>
      <c r="G134" s="192">
        <f t="shared" si="21"/>
        <v>0</v>
      </c>
      <c r="H134" s="191"/>
      <c r="I134" s="192">
        <f t="shared" si="22"/>
        <v>0</v>
      </c>
      <c r="J134" s="191"/>
      <c r="K134" s="192">
        <f t="shared" si="23"/>
        <v>0</v>
      </c>
      <c r="L134" s="192">
        <v>15</v>
      </c>
      <c r="M134" s="192">
        <f t="shared" si="24"/>
        <v>0</v>
      </c>
      <c r="N134" s="190">
        <v>0</v>
      </c>
      <c r="O134" s="190">
        <f t="shared" si="25"/>
        <v>0</v>
      </c>
      <c r="P134" s="190">
        <v>0</v>
      </c>
      <c r="Q134" s="190">
        <f t="shared" si="26"/>
        <v>0</v>
      </c>
      <c r="R134" s="192"/>
      <c r="S134" s="192" t="s">
        <v>760</v>
      </c>
      <c r="T134" s="193" t="s">
        <v>328</v>
      </c>
      <c r="U134" s="156">
        <v>0</v>
      </c>
      <c r="V134" s="156">
        <f t="shared" si="27"/>
        <v>0</v>
      </c>
      <c r="W134" s="156"/>
      <c r="X134" s="156" t="s">
        <v>507</v>
      </c>
      <c r="Y134" s="145"/>
      <c r="Z134" s="145"/>
      <c r="AA134" s="145"/>
      <c r="AB134" s="145"/>
      <c r="AC134" s="145"/>
      <c r="AD134" s="145"/>
      <c r="AE134" s="145"/>
      <c r="AF134" s="145"/>
      <c r="AG134" s="145" t="s">
        <v>5257</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87">
        <v>122</v>
      </c>
      <c r="B135" s="188" t="s">
        <v>6910</v>
      </c>
      <c r="C135" s="198" t="s">
        <v>6911</v>
      </c>
      <c r="D135" s="189" t="s">
        <v>3852</v>
      </c>
      <c r="E135" s="190">
        <v>1</v>
      </c>
      <c r="F135" s="191"/>
      <c r="G135" s="192">
        <f t="shared" si="21"/>
        <v>0</v>
      </c>
      <c r="H135" s="191"/>
      <c r="I135" s="192">
        <f t="shared" si="22"/>
        <v>0</v>
      </c>
      <c r="J135" s="191"/>
      <c r="K135" s="192">
        <f t="shared" si="23"/>
        <v>0</v>
      </c>
      <c r="L135" s="192">
        <v>15</v>
      </c>
      <c r="M135" s="192">
        <f t="shared" si="24"/>
        <v>0</v>
      </c>
      <c r="N135" s="190">
        <v>0</v>
      </c>
      <c r="O135" s="190">
        <f t="shared" si="25"/>
        <v>0</v>
      </c>
      <c r="P135" s="190">
        <v>0</v>
      </c>
      <c r="Q135" s="190">
        <f t="shared" si="26"/>
        <v>0</v>
      </c>
      <c r="R135" s="192"/>
      <c r="S135" s="192" t="s">
        <v>760</v>
      </c>
      <c r="T135" s="193" t="s">
        <v>328</v>
      </c>
      <c r="U135" s="156">
        <v>0</v>
      </c>
      <c r="V135" s="156">
        <f t="shared" si="27"/>
        <v>0</v>
      </c>
      <c r="W135" s="156"/>
      <c r="X135" s="156" t="s">
        <v>373</v>
      </c>
      <c r="Y135" s="145"/>
      <c r="Z135" s="145"/>
      <c r="AA135" s="145"/>
      <c r="AB135" s="145"/>
      <c r="AC135" s="145"/>
      <c r="AD135" s="145"/>
      <c r="AE135" s="145"/>
      <c r="AF135" s="145"/>
      <c r="AG135" s="145" t="s">
        <v>5260</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87">
        <v>123</v>
      </c>
      <c r="B136" s="188" t="s">
        <v>6912</v>
      </c>
      <c r="C136" s="198" t="s">
        <v>6913</v>
      </c>
      <c r="D136" s="189" t="s">
        <v>3852</v>
      </c>
      <c r="E136" s="190">
        <v>1</v>
      </c>
      <c r="F136" s="191"/>
      <c r="G136" s="192">
        <f t="shared" si="21"/>
        <v>0</v>
      </c>
      <c r="H136" s="191"/>
      <c r="I136" s="192">
        <f t="shared" si="22"/>
        <v>0</v>
      </c>
      <c r="J136" s="191"/>
      <c r="K136" s="192">
        <f t="shared" si="23"/>
        <v>0</v>
      </c>
      <c r="L136" s="192">
        <v>15</v>
      </c>
      <c r="M136" s="192">
        <f t="shared" si="24"/>
        <v>0</v>
      </c>
      <c r="N136" s="190">
        <v>0</v>
      </c>
      <c r="O136" s="190">
        <f t="shared" si="25"/>
        <v>0</v>
      </c>
      <c r="P136" s="190">
        <v>0</v>
      </c>
      <c r="Q136" s="190">
        <f t="shared" si="26"/>
        <v>0</v>
      </c>
      <c r="R136" s="192"/>
      <c r="S136" s="192" t="s">
        <v>760</v>
      </c>
      <c r="T136" s="193" t="s">
        <v>328</v>
      </c>
      <c r="U136" s="156">
        <v>0</v>
      </c>
      <c r="V136" s="156">
        <f t="shared" si="27"/>
        <v>0</v>
      </c>
      <c r="W136" s="156"/>
      <c r="X136" s="156" t="s">
        <v>373</v>
      </c>
      <c r="Y136" s="145"/>
      <c r="Z136" s="145"/>
      <c r="AA136" s="145"/>
      <c r="AB136" s="145"/>
      <c r="AC136" s="145"/>
      <c r="AD136" s="145"/>
      <c r="AE136" s="145"/>
      <c r="AF136" s="145"/>
      <c r="AG136" s="145" t="s">
        <v>5260</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87">
        <v>124</v>
      </c>
      <c r="B137" s="188" t="s">
        <v>6914</v>
      </c>
      <c r="C137" s="198" t="s">
        <v>6913</v>
      </c>
      <c r="D137" s="189" t="s">
        <v>3852</v>
      </c>
      <c r="E137" s="190">
        <v>1</v>
      </c>
      <c r="F137" s="191"/>
      <c r="G137" s="192">
        <f t="shared" si="21"/>
        <v>0</v>
      </c>
      <c r="H137" s="191"/>
      <c r="I137" s="192">
        <f t="shared" si="22"/>
        <v>0</v>
      </c>
      <c r="J137" s="191"/>
      <c r="K137" s="192">
        <f t="shared" si="23"/>
        <v>0</v>
      </c>
      <c r="L137" s="192">
        <v>15</v>
      </c>
      <c r="M137" s="192">
        <f t="shared" si="24"/>
        <v>0</v>
      </c>
      <c r="N137" s="190">
        <v>0</v>
      </c>
      <c r="O137" s="190">
        <f t="shared" si="25"/>
        <v>0</v>
      </c>
      <c r="P137" s="190">
        <v>0</v>
      </c>
      <c r="Q137" s="190">
        <f t="shared" si="26"/>
        <v>0</v>
      </c>
      <c r="R137" s="192"/>
      <c r="S137" s="192" t="s">
        <v>760</v>
      </c>
      <c r="T137" s="193" t="s">
        <v>328</v>
      </c>
      <c r="U137" s="156">
        <v>0</v>
      </c>
      <c r="V137" s="156">
        <f t="shared" si="27"/>
        <v>0</v>
      </c>
      <c r="W137" s="156"/>
      <c r="X137" s="156" t="s">
        <v>373</v>
      </c>
      <c r="Y137" s="145"/>
      <c r="Z137" s="145"/>
      <c r="AA137" s="145"/>
      <c r="AB137" s="145"/>
      <c r="AC137" s="145"/>
      <c r="AD137" s="145"/>
      <c r="AE137" s="145"/>
      <c r="AF137" s="145"/>
      <c r="AG137" s="145" t="s">
        <v>5260</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87">
        <v>125</v>
      </c>
      <c r="B138" s="188" t="s">
        <v>6915</v>
      </c>
      <c r="C138" s="198" t="s">
        <v>6913</v>
      </c>
      <c r="D138" s="189" t="s">
        <v>3852</v>
      </c>
      <c r="E138" s="190">
        <v>1</v>
      </c>
      <c r="F138" s="191"/>
      <c r="G138" s="192">
        <f t="shared" si="21"/>
        <v>0</v>
      </c>
      <c r="H138" s="191"/>
      <c r="I138" s="192">
        <f t="shared" si="22"/>
        <v>0</v>
      </c>
      <c r="J138" s="191"/>
      <c r="K138" s="192">
        <f t="shared" si="23"/>
        <v>0</v>
      </c>
      <c r="L138" s="192">
        <v>15</v>
      </c>
      <c r="M138" s="192">
        <f t="shared" si="24"/>
        <v>0</v>
      </c>
      <c r="N138" s="190">
        <v>0</v>
      </c>
      <c r="O138" s="190">
        <f t="shared" si="25"/>
        <v>0</v>
      </c>
      <c r="P138" s="190">
        <v>0</v>
      </c>
      <c r="Q138" s="190">
        <f t="shared" si="26"/>
        <v>0</v>
      </c>
      <c r="R138" s="192"/>
      <c r="S138" s="192" t="s">
        <v>760</v>
      </c>
      <c r="T138" s="193" t="s">
        <v>328</v>
      </c>
      <c r="U138" s="156">
        <v>0</v>
      </c>
      <c r="V138" s="156">
        <f t="shared" si="27"/>
        <v>0</v>
      </c>
      <c r="W138" s="156"/>
      <c r="X138" s="156" t="s">
        <v>373</v>
      </c>
      <c r="Y138" s="145"/>
      <c r="Z138" s="145"/>
      <c r="AA138" s="145"/>
      <c r="AB138" s="145"/>
      <c r="AC138" s="145"/>
      <c r="AD138" s="145"/>
      <c r="AE138" s="145"/>
      <c r="AF138" s="145"/>
      <c r="AG138" s="145" t="s">
        <v>5260</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87">
        <v>126</v>
      </c>
      <c r="B139" s="188" t="s">
        <v>6916</v>
      </c>
      <c r="C139" s="198" t="s">
        <v>6917</v>
      </c>
      <c r="D139" s="189" t="s">
        <v>3852</v>
      </c>
      <c r="E139" s="190">
        <v>1</v>
      </c>
      <c r="F139" s="191"/>
      <c r="G139" s="192">
        <f t="shared" si="21"/>
        <v>0</v>
      </c>
      <c r="H139" s="191"/>
      <c r="I139" s="192">
        <f t="shared" si="22"/>
        <v>0</v>
      </c>
      <c r="J139" s="191"/>
      <c r="K139" s="192">
        <f t="shared" si="23"/>
        <v>0</v>
      </c>
      <c r="L139" s="192">
        <v>15</v>
      </c>
      <c r="M139" s="192">
        <f t="shared" si="24"/>
        <v>0</v>
      </c>
      <c r="N139" s="190">
        <v>0</v>
      </c>
      <c r="O139" s="190">
        <f t="shared" si="25"/>
        <v>0</v>
      </c>
      <c r="P139" s="190">
        <v>0</v>
      </c>
      <c r="Q139" s="190">
        <f t="shared" si="26"/>
        <v>0</v>
      </c>
      <c r="R139" s="192"/>
      <c r="S139" s="192" t="s">
        <v>760</v>
      </c>
      <c r="T139" s="193" t="s">
        <v>328</v>
      </c>
      <c r="U139" s="156">
        <v>0</v>
      </c>
      <c r="V139" s="156">
        <f t="shared" si="27"/>
        <v>0</v>
      </c>
      <c r="W139" s="156"/>
      <c r="X139" s="156" t="s">
        <v>373</v>
      </c>
      <c r="Y139" s="145"/>
      <c r="Z139" s="145"/>
      <c r="AA139" s="145"/>
      <c r="AB139" s="145"/>
      <c r="AC139" s="145"/>
      <c r="AD139" s="145"/>
      <c r="AE139" s="145"/>
      <c r="AF139" s="145"/>
      <c r="AG139" s="145" t="s">
        <v>5260</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87">
        <v>127</v>
      </c>
      <c r="B140" s="188" t="s">
        <v>6918</v>
      </c>
      <c r="C140" s="198" t="s">
        <v>6919</v>
      </c>
      <c r="D140" s="189" t="s">
        <v>3852</v>
      </c>
      <c r="E140" s="190">
        <v>1</v>
      </c>
      <c r="F140" s="191"/>
      <c r="G140" s="192">
        <f t="shared" si="21"/>
        <v>0</v>
      </c>
      <c r="H140" s="191"/>
      <c r="I140" s="192">
        <f t="shared" si="22"/>
        <v>0</v>
      </c>
      <c r="J140" s="191"/>
      <c r="K140" s="192">
        <f t="shared" si="23"/>
        <v>0</v>
      </c>
      <c r="L140" s="192">
        <v>15</v>
      </c>
      <c r="M140" s="192">
        <f t="shared" si="24"/>
        <v>0</v>
      </c>
      <c r="N140" s="190">
        <v>0</v>
      </c>
      <c r="O140" s="190">
        <f t="shared" si="25"/>
        <v>0</v>
      </c>
      <c r="P140" s="190">
        <v>0</v>
      </c>
      <c r="Q140" s="190">
        <f t="shared" si="26"/>
        <v>0</v>
      </c>
      <c r="R140" s="192"/>
      <c r="S140" s="192" t="s">
        <v>760</v>
      </c>
      <c r="T140" s="193" t="s">
        <v>328</v>
      </c>
      <c r="U140" s="156">
        <v>0</v>
      </c>
      <c r="V140" s="156">
        <f t="shared" si="27"/>
        <v>0</v>
      </c>
      <c r="W140" s="156"/>
      <c r="X140" s="156" t="s">
        <v>373</v>
      </c>
      <c r="Y140" s="145"/>
      <c r="Z140" s="145"/>
      <c r="AA140" s="145"/>
      <c r="AB140" s="145"/>
      <c r="AC140" s="145"/>
      <c r="AD140" s="145"/>
      <c r="AE140" s="145"/>
      <c r="AF140" s="145"/>
      <c r="AG140" s="145" t="s">
        <v>5260</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87">
        <v>128</v>
      </c>
      <c r="B141" s="188" t="s">
        <v>6920</v>
      </c>
      <c r="C141" s="198" t="s">
        <v>6921</v>
      </c>
      <c r="D141" s="189" t="s">
        <v>3852</v>
      </c>
      <c r="E141" s="190">
        <v>1</v>
      </c>
      <c r="F141" s="191"/>
      <c r="G141" s="192">
        <f t="shared" si="21"/>
        <v>0</v>
      </c>
      <c r="H141" s="191"/>
      <c r="I141" s="192">
        <f t="shared" si="22"/>
        <v>0</v>
      </c>
      <c r="J141" s="191"/>
      <c r="K141" s="192">
        <f t="shared" si="23"/>
        <v>0</v>
      </c>
      <c r="L141" s="192">
        <v>15</v>
      </c>
      <c r="M141" s="192">
        <f t="shared" si="24"/>
        <v>0</v>
      </c>
      <c r="N141" s="190">
        <v>0</v>
      </c>
      <c r="O141" s="190">
        <f t="shared" si="25"/>
        <v>0</v>
      </c>
      <c r="P141" s="190">
        <v>0</v>
      </c>
      <c r="Q141" s="190">
        <f t="shared" si="26"/>
        <v>0</v>
      </c>
      <c r="R141" s="192"/>
      <c r="S141" s="192" t="s">
        <v>760</v>
      </c>
      <c r="T141" s="193" t="s">
        <v>328</v>
      </c>
      <c r="U141" s="156">
        <v>0</v>
      </c>
      <c r="V141" s="156">
        <f t="shared" si="27"/>
        <v>0</v>
      </c>
      <c r="W141" s="156"/>
      <c r="X141" s="156" t="s">
        <v>373</v>
      </c>
      <c r="Y141" s="145"/>
      <c r="Z141" s="145"/>
      <c r="AA141" s="145"/>
      <c r="AB141" s="145"/>
      <c r="AC141" s="145"/>
      <c r="AD141" s="145"/>
      <c r="AE141" s="145"/>
      <c r="AF141" s="145"/>
      <c r="AG141" s="145" t="s">
        <v>5260</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87">
        <v>129</v>
      </c>
      <c r="B142" s="188" t="s">
        <v>6922</v>
      </c>
      <c r="C142" s="198" t="s">
        <v>6911</v>
      </c>
      <c r="D142" s="189" t="s">
        <v>3852</v>
      </c>
      <c r="E142" s="190">
        <v>1</v>
      </c>
      <c r="F142" s="191"/>
      <c r="G142" s="192">
        <f t="shared" si="21"/>
        <v>0</v>
      </c>
      <c r="H142" s="191"/>
      <c r="I142" s="192">
        <f t="shared" si="22"/>
        <v>0</v>
      </c>
      <c r="J142" s="191"/>
      <c r="K142" s="192">
        <f t="shared" si="23"/>
        <v>0</v>
      </c>
      <c r="L142" s="192">
        <v>15</v>
      </c>
      <c r="M142" s="192">
        <f t="shared" si="24"/>
        <v>0</v>
      </c>
      <c r="N142" s="190">
        <v>0</v>
      </c>
      <c r="O142" s="190">
        <f t="shared" si="25"/>
        <v>0</v>
      </c>
      <c r="P142" s="190">
        <v>0</v>
      </c>
      <c r="Q142" s="190">
        <f t="shared" si="26"/>
        <v>0</v>
      </c>
      <c r="R142" s="192"/>
      <c r="S142" s="192" t="s">
        <v>760</v>
      </c>
      <c r="T142" s="193" t="s">
        <v>328</v>
      </c>
      <c r="U142" s="156">
        <v>0</v>
      </c>
      <c r="V142" s="156">
        <f t="shared" si="27"/>
        <v>0</v>
      </c>
      <c r="W142" s="156"/>
      <c r="X142" s="156" t="s">
        <v>373</v>
      </c>
      <c r="Y142" s="145"/>
      <c r="Z142" s="145"/>
      <c r="AA142" s="145"/>
      <c r="AB142" s="145"/>
      <c r="AC142" s="145"/>
      <c r="AD142" s="145"/>
      <c r="AE142" s="145"/>
      <c r="AF142" s="145"/>
      <c r="AG142" s="145" t="s">
        <v>5260</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87">
        <v>130</v>
      </c>
      <c r="B143" s="188" t="s">
        <v>6923</v>
      </c>
      <c r="C143" s="198" t="s">
        <v>6924</v>
      </c>
      <c r="D143" s="189" t="s">
        <v>3852</v>
      </c>
      <c r="E143" s="190">
        <v>1</v>
      </c>
      <c r="F143" s="191"/>
      <c r="G143" s="192">
        <f t="shared" si="21"/>
        <v>0</v>
      </c>
      <c r="H143" s="191"/>
      <c r="I143" s="192">
        <f t="shared" si="22"/>
        <v>0</v>
      </c>
      <c r="J143" s="191"/>
      <c r="K143" s="192">
        <f t="shared" si="23"/>
        <v>0</v>
      </c>
      <c r="L143" s="192">
        <v>15</v>
      </c>
      <c r="M143" s="192">
        <f t="shared" si="24"/>
        <v>0</v>
      </c>
      <c r="N143" s="190">
        <v>0</v>
      </c>
      <c r="O143" s="190">
        <f t="shared" si="25"/>
        <v>0</v>
      </c>
      <c r="P143" s="190">
        <v>0</v>
      </c>
      <c r="Q143" s="190">
        <f t="shared" si="26"/>
        <v>0</v>
      </c>
      <c r="R143" s="192"/>
      <c r="S143" s="192" t="s">
        <v>760</v>
      </c>
      <c r="T143" s="193" t="s">
        <v>328</v>
      </c>
      <c r="U143" s="156">
        <v>0</v>
      </c>
      <c r="V143" s="156">
        <f t="shared" si="27"/>
        <v>0</v>
      </c>
      <c r="W143" s="156"/>
      <c r="X143" s="156" t="s">
        <v>373</v>
      </c>
      <c r="Y143" s="145"/>
      <c r="Z143" s="145"/>
      <c r="AA143" s="145"/>
      <c r="AB143" s="145"/>
      <c r="AC143" s="145"/>
      <c r="AD143" s="145"/>
      <c r="AE143" s="145"/>
      <c r="AF143" s="145"/>
      <c r="AG143" s="145" t="s">
        <v>5260</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87">
        <v>131</v>
      </c>
      <c r="B144" s="188" t="s">
        <v>6925</v>
      </c>
      <c r="C144" s="198" t="s">
        <v>6924</v>
      </c>
      <c r="D144" s="189" t="s">
        <v>3852</v>
      </c>
      <c r="E144" s="190">
        <v>1</v>
      </c>
      <c r="F144" s="191"/>
      <c r="G144" s="192">
        <f t="shared" ref="G144:G175" si="28">ROUND(E144*F144,2)</f>
        <v>0</v>
      </c>
      <c r="H144" s="191"/>
      <c r="I144" s="192">
        <f t="shared" ref="I144:I175" si="29">ROUND(E144*H144,2)</f>
        <v>0</v>
      </c>
      <c r="J144" s="191"/>
      <c r="K144" s="192">
        <f t="shared" ref="K144:K175" si="30">ROUND(E144*J144,2)</f>
        <v>0</v>
      </c>
      <c r="L144" s="192">
        <v>15</v>
      </c>
      <c r="M144" s="192">
        <f t="shared" ref="M144:M175" si="31">G144*(1+L144/100)</f>
        <v>0</v>
      </c>
      <c r="N144" s="190">
        <v>0</v>
      </c>
      <c r="O144" s="190">
        <f t="shared" ref="O144:O175" si="32">ROUND(E144*N144,2)</f>
        <v>0</v>
      </c>
      <c r="P144" s="190">
        <v>0</v>
      </c>
      <c r="Q144" s="190">
        <f t="shared" ref="Q144:Q175" si="33">ROUND(E144*P144,2)</f>
        <v>0</v>
      </c>
      <c r="R144" s="192"/>
      <c r="S144" s="192" t="s">
        <v>760</v>
      </c>
      <c r="T144" s="193" t="s">
        <v>328</v>
      </c>
      <c r="U144" s="156">
        <v>0</v>
      </c>
      <c r="V144" s="156">
        <f t="shared" ref="V144:V175" si="34">ROUND(E144*U144,2)</f>
        <v>0</v>
      </c>
      <c r="W144" s="156"/>
      <c r="X144" s="156" t="s">
        <v>373</v>
      </c>
      <c r="Y144" s="145"/>
      <c r="Z144" s="145"/>
      <c r="AA144" s="145"/>
      <c r="AB144" s="145"/>
      <c r="AC144" s="145"/>
      <c r="AD144" s="145"/>
      <c r="AE144" s="145"/>
      <c r="AF144" s="145"/>
      <c r="AG144" s="145" t="s">
        <v>5260</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87">
        <v>132</v>
      </c>
      <c r="B145" s="188" t="s">
        <v>6926</v>
      </c>
      <c r="C145" s="198" t="s">
        <v>6924</v>
      </c>
      <c r="D145" s="189" t="s">
        <v>3852</v>
      </c>
      <c r="E145" s="190">
        <v>1</v>
      </c>
      <c r="F145" s="191"/>
      <c r="G145" s="192">
        <f t="shared" si="28"/>
        <v>0</v>
      </c>
      <c r="H145" s="191"/>
      <c r="I145" s="192">
        <f t="shared" si="29"/>
        <v>0</v>
      </c>
      <c r="J145" s="191"/>
      <c r="K145" s="192">
        <f t="shared" si="30"/>
        <v>0</v>
      </c>
      <c r="L145" s="192">
        <v>15</v>
      </c>
      <c r="M145" s="192">
        <f t="shared" si="31"/>
        <v>0</v>
      </c>
      <c r="N145" s="190">
        <v>0</v>
      </c>
      <c r="O145" s="190">
        <f t="shared" si="32"/>
        <v>0</v>
      </c>
      <c r="P145" s="190">
        <v>0</v>
      </c>
      <c r="Q145" s="190">
        <f t="shared" si="33"/>
        <v>0</v>
      </c>
      <c r="R145" s="192"/>
      <c r="S145" s="192" t="s">
        <v>760</v>
      </c>
      <c r="T145" s="193" t="s">
        <v>328</v>
      </c>
      <c r="U145" s="156">
        <v>0</v>
      </c>
      <c r="V145" s="156">
        <f t="shared" si="34"/>
        <v>0</v>
      </c>
      <c r="W145" s="156"/>
      <c r="X145" s="156" t="s">
        <v>373</v>
      </c>
      <c r="Y145" s="145"/>
      <c r="Z145" s="145"/>
      <c r="AA145" s="145"/>
      <c r="AB145" s="145"/>
      <c r="AC145" s="145"/>
      <c r="AD145" s="145"/>
      <c r="AE145" s="145"/>
      <c r="AF145" s="145"/>
      <c r="AG145" s="145" t="s">
        <v>5260</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87">
        <v>133</v>
      </c>
      <c r="B146" s="188" t="s">
        <v>6927</v>
      </c>
      <c r="C146" s="198" t="s">
        <v>6928</v>
      </c>
      <c r="D146" s="189" t="s">
        <v>6774</v>
      </c>
      <c r="E146" s="190">
        <v>107</v>
      </c>
      <c r="F146" s="191"/>
      <c r="G146" s="192">
        <f t="shared" si="28"/>
        <v>0</v>
      </c>
      <c r="H146" s="191"/>
      <c r="I146" s="192">
        <f t="shared" si="29"/>
        <v>0</v>
      </c>
      <c r="J146" s="191"/>
      <c r="K146" s="192">
        <f t="shared" si="30"/>
        <v>0</v>
      </c>
      <c r="L146" s="192">
        <v>15</v>
      </c>
      <c r="M146" s="192">
        <f t="shared" si="31"/>
        <v>0</v>
      </c>
      <c r="N146" s="190">
        <v>0</v>
      </c>
      <c r="O146" s="190">
        <f t="shared" si="32"/>
        <v>0</v>
      </c>
      <c r="P146" s="190">
        <v>0</v>
      </c>
      <c r="Q146" s="190">
        <f t="shared" si="33"/>
        <v>0</v>
      </c>
      <c r="R146" s="192"/>
      <c r="S146" s="192" t="s">
        <v>760</v>
      </c>
      <c r="T146" s="193" t="s">
        <v>328</v>
      </c>
      <c r="U146" s="156">
        <v>0</v>
      </c>
      <c r="V146" s="156">
        <f t="shared" si="34"/>
        <v>0</v>
      </c>
      <c r="W146" s="156"/>
      <c r="X146" s="156" t="s">
        <v>373</v>
      </c>
      <c r="Y146" s="145"/>
      <c r="Z146" s="145"/>
      <c r="AA146" s="145"/>
      <c r="AB146" s="145"/>
      <c r="AC146" s="145"/>
      <c r="AD146" s="145"/>
      <c r="AE146" s="145"/>
      <c r="AF146" s="145"/>
      <c r="AG146" s="145" t="s">
        <v>5260</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87">
        <v>134</v>
      </c>
      <c r="B147" s="188" t="s">
        <v>6929</v>
      </c>
      <c r="C147" s="198" t="s">
        <v>6789</v>
      </c>
      <c r="D147" s="189" t="s">
        <v>6774</v>
      </c>
      <c r="E147" s="190">
        <v>57</v>
      </c>
      <c r="F147" s="191"/>
      <c r="G147" s="192">
        <f t="shared" si="28"/>
        <v>0</v>
      </c>
      <c r="H147" s="191"/>
      <c r="I147" s="192">
        <f t="shared" si="29"/>
        <v>0</v>
      </c>
      <c r="J147" s="191"/>
      <c r="K147" s="192">
        <f t="shared" si="30"/>
        <v>0</v>
      </c>
      <c r="L147" s="192">
        <v>15</v>
      </c>
      <c r="M147" s="192">
        <f t="shared" si="31"/>
        <v>0</v>
      </c>
      <c r="N147" s="190">
        <v>0</v>
      </c>
      <c r="O147" s="190">
        <f t="shared" si="32"/>
        <v>0</v>
      </c>
      <c r="P147" s="190">
        <v>0</v>
      </c>
      <c r="Q147" s="190">
        <f t="shared" si="33"/>
        <v>0</v>
      </c>
      <c r="R147" s="192"/>
      <c r="S147" s="192" t="s">
        <v>760</v>
      </c>
      <c r="T147" s="193" t="s">
        <v>328</v>
      </c>
      <c r="U147" s="156">
        <v>0</v>
      </c>
      <c r="V147" s="156">
        <f t="shared" si="34"/>
        <v>0</v>
      </c>
      <c r="W147" s="156"/>
      <c r="X147" s="156" t="s">
        <v>373</v>
      </c>
      <c r="Y147" s="145"/>
      <c r="Z147" s="145"/>
      <c r="AA147" s="145"/>
      <c r="AB147" s="145"/>
      <c r="AC147" s="145"/>
      <c r="AD147" s="145"/>
      <c r="AE147" s="145"/>
      <c r="AF147" s="145"/>
      <c r="AG147" s="145" t="s">
        <v>5260</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87">
        <v>135</v>
      </c>
      <c r="B148" s="188" t="s">
        <v>6930</v>
      </c>
      <c r="C148" s="198" t="s">
        <v>6931</v>
      </c>
      <c r="D148" s="189" t="s">
        <v>6774</v>
      </c>
      <c r="E148" s="190">
        <v>62</v>
      </c>
      <c r="F148" s="191"/>
      <c r="G148" s="192">
        <f t="shared" si="28"/>
        <v>0</v>
      </c>
      <c r="H148" s="191"/>
      <c r="I148" s="192">
        <f t="shared" si="29"/>
        <v>0</v>
      </c>
      <c r="J148" s="191"/>
      <c r="K148" s="192">
        <f t="shared" si="30"/>
        <v>0</v>
      </c>
      <c r="L148" s="192">
        <v>15</v>
      </c>
      <c r="M148" s="192">
        <f t="shared" si="31"/>
        <v>0</v>
      </c>
      <c r="N148" s="190">
        <v>0</v>
      </c>
      <c r="O148" s="190">
        <f t="shared" si="32"/>
        <v>0</v>
      </c>
      <c r="P148" s="190">
        <v>0</v>
      </c>
      <c r="Q148" s="190">
        <f t="shared" si="33"/>
        <v>0</v>
      </c>
      <c r="R148" s="192"/>
      <c r="S148" s="192" t="s">
        <v>760</v>
      </c>
      <c r="T148" s="193" t="s">
        <v>328</v>
      </c>
      <c r="U148" s="156">
        <v>0</v>
      </c>
      <c r="V148" s="156">
        <f t="shared" si="34"/>
        <v>0</v>
      </c>
      <c r="W148" s="156"/>
      <c r="X148" s="156" t="s">
        <v>373</v>
      </c>
      <c r="Y148" s="145"/>
      <c r="Z148" s="145"/>
      <c r="AA148" s="145"/>
      <c r="AB148" s="145"/>
      <c r="AC148" s="145"/>
      <c r="AD148" s="145"/>
      <c r="AE148" s="145"/>
      <c r="AF148" s="145"/>
      <c r="AG148" s="145" t="s">
        <v>5260</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87">
        <v>136</v>
      </c>
      <c r="B149" s="188" t="s">
        <v>6932</v>
      </c>
      <c r="C149" s="198" t="s">
        <v>6933</v>
      </c>
      <c r="D149" s="189" t="s">
        <v>6774</v>
      </c>
      <c r="E149" s="190">
        <v>3</v>
      </c>
      <c r="F149" s="191"/>
      <c r="G149" s="192">
        <f t="shared" si="28"/>
        <v>0</v>
      </c>
      <c r="H149" s="191"/>
      <c r="I149" s="192">
        <f t="shared" si="29"/>
        <v>0</v>
      </c>
      <c r="J149" s="191"/>
      <c r="K149" s="192">
        <f t="shared" si="30"/>
        <v>0</v>
      </c>
      <c r="L149" s="192">
        <v>15</v>
      </c>
      <c r="M149" s="192">
        <f t="shared" si="31"/>
        <v>0</v>
      </c>
      <c r="N149" s="190">
        <v>0</v>
      </c>
      <c r="O149" s="190">
        <f t="shared" si="32"/>
        <v>0</v>
      </c>
      <c r="P149" s="190">
        <v>0</v>
      </c>
      <c r="Q149" s="190">
        <f t="shared" si="33"/>
        <v>0</v>
      </c>
      <c r="R149" s="192"/>
      <c r="S149" s="192" t="s">
        <v>760</v>
      </c>
      <c r="T149" s="193" t="s">
        <v>328</v>
      </c>
      <c r="U149" s="156">
        <v>0</v>
      </c>
      <c r="V149" s="156">
        <f t="shared" si="34"/>
        <v>0</v>
      </c>
      <c r="W149" s="156"/>
      <c r="X149" s="156" t="s">
        <v>373</v>
      </c>
      <c r="Y149" s="145"/>
      <c r="Z149" s="145"/>
      <c r="AA149" s="145"/>
      <c r="AB149" s="145"/>
      <c r="AC149" s="145"/>
      <c r="AD149" s="145"/>
      <c r="AE149" s="145"/>
      <c r="AF149" s="145"/>
      <c r="AG149" s="145" t="s">
        <v>5260</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87">
        <v>137</v>
      </c>
      <c r="B150" s="188" t="s">
        <v>6934</v>
      </c>
      <c r="C150" s="198" t="s">
        <v>6935</v>
      </c>
      <c r="D150" s="189" t="s">
        <v>6774</v>
      </c>
      <c r="E150" s="190">
        <v>146</v>
      </c>
      <c r="F150" s="191"/>
      <c r="G150" s="192">
        <f t="shared" si="28"/>
        <v>0</v>
      </c>
      <c r="H150" s="191"/>
      <c r="I150" s="192">
        <f t="shared" si="29"/>
        <v>0</v>
      </c>
      <c r="J150" s="191"/>
      <c r="K150" s="192">
        <f t="shared" si="30"/>
        <v>0</v>
      </c>
      <c r="L150" s="192">
        <v>15</v>
      </c>
      <c r="M150" s="192">
        <f t="shared" si="31"/>
        <v>0</v>
      </c>
      <c r="N150" s="190">
        <v>0</v>
      </c>
      <c r="O150" s="190">
        <f t="shared" si="32"/>
        <v>0</v>
      </c>
      <c r="P150" s="190">
        <v>0</v>
      </c>
      <c r="Q150" s="190">
        <f t="shared" si="33"/>
        <v>0</v>
      </c>
      <c r="R150" s="192"/>
      <c r="S150" s="192" t="s">
        <v>760</v>
      </c>
      <c r="T150" s="193" t="s">
        <v>328</v>
      </c>
      <c r="U150" s="156">
        <v>0</v>
      </c>
      <c r="V150" s="156">
        <f t="shared" si="34"/>
        <v>0</v>
      </c>
      <c r="W150" s="156"/>
      <c r="X150" s="156" t="s">
        <v>373</v>
      </c>
      <c r="Y150" s="145"/>
      <c r="Z150" s="145"/>
      <c r="AA150" s="145"/>
      <c r="AB150" s="145"/>
      <c r="AC150" s="145"/>
      <c r="AD150" s="145"/>
      <c r="AE150" s="145"/>
      <c r="AF150" s="145"/>
      <c r="AG150" s="145" t="s">
        <v>5260</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87">
        <v>138</v>
      </c>
      <c r="B151" s="188" t="s">
        <v>6936</v>
      </c>
      <c r="C151" s="198" t="s">
        <v>6937</v>
      </c>
      <c r="D151" s="189" t="s">
        <v>6774</v>
      </c>
      <c r="E151" s="190">
        <v>145</v>
      </c>
      <c r="F151" s="191"/>
      <c r="G151" s="192">
        <f t="shared" si="28"/>
        <v>0</v>
      </c>
      <c r="H151" s="191"/>
      <c r="I151" s="192">
        <f t="shared" si="29"/>
        <v>0</v>
      </c>
      <c r="J151" s="191"/>
      <c r="K151" s="192">
        <f t="shared" si="30"/>
        <v>0</v>
      </c>
      <c r="L151" s="192">
        <v>15</v>
      </c>
      <c r="M151" s="192">
        <f t="shared" si="31"/>
        <v>0</v>
      </c>
      <c r="N151" s="190">
        <v>0</v>
      </c>
      <c r="O151" s="190">
        <f t="shared" si="32"/>
        <v>0</v>
      </c>
      <c r="P151" s="190">
        <v>0</v>
      </c>
      <c r="Q151" s="190">
        <f t="shared" si="33"/>
        <v>0</v>
      </c>
      <c r="R151" s="192"/>
      <c r="S151" s="192" t="s">
        <v>760</v>
      </c>
      <c r="T151" s="193" t="s">
        <v>328</v>
      </c>
      <c r="U151" s="156">
        <v>0</v>
      </c>
      <c r="V151" s="156">
        <f t="shared" si="34"/>
        <v>0</v>
      </c>
      <c r="W151" s="156"/>
      <c r="X151" s="156" t="s">
        <v>373</v>
      </c>
      <c r="Y151" s="145"/>
      <c r="Z151" s="145"/>
      <c r="AA151" s="145"/>
      <c r="AB151" s="145"/>
      <c r="AC151" s="145"/>
      <c r="AD151" s="145"/>
      <c r="AE151" s="145"/>
      <c r="AF151" s="145"/>
      <c r="AG151" s="145" t="s">
        <v>5260</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87">
        <v>139</v>
      </c>
      <c r="B152" s="188" t="s">
        <v>6938</v>
      </c>
      <c r="C152" s="198" t="s">
        <v>6939</v>
      </c>
      <c r="D152" s="189" t="s">
        <v>6774</v>
      </c>
      <c r="E152" s="190">
        <v>87</v>
      </c>
      <c r="F152" s="191"/>
      <c r="G152" s="192">
        <f t="shared" si="28"/>
        <v>0</v>
      </c>
      <c r="H152" s="191"/>
      <c r="I152" s="192">
        <f t="shared" si="29"/>
        <v>0</v>
      </c>
      <c r="J152" s="191"/>
      <c r="K152" s="192">
        <f t="shared" si="30"/>
        <v>0</v>
      </c>
      <c r="L152" s="192">
        <v>15</v>
      </c>
      <c r="M152" s="192">
        <f t="shared" si="31"/>
        <v>0</v>
      </c>
      <c r="N152" s="190">
        <v>0</v>
      </c>
      <c r="O152" s="190">
        <f t="shared" si="32"/>
        <v>0</v>
      </c>
      <c r="P152" s="190">
        <v>0</v>
      </c>
      <c r="Q152" s="190">
        <f t="shared" si="33"/>
        <v>0</v>
      </c>
      <c r="R152" s="192"/>
      <c r="S152" s="192" t="s">
        <v>760</v>
      </c>
      <c r="T152" s="193" t="s">
        <v>328</v>
      </c>
      <c r="U152" s="156">
        <v>0</v>
      </c>
      <c r="V152" s="156">
        <f t="shared" si="34"/>
        <v>0</v>
      </c>
      <c r="W152" s="156"/>
      <c r="X152" s="156" t="s">
        <v>373</v>
      </c>
      <c r="Y152" s="145"/>
      <c r="Z152" s="145"/>
      <c r="AA152" s="145"/>
      <c r="AB152" s="145"/>
      <c r="AC152" s="145"/>
      <c r="AD152" s="145"/>
      <c r="AE152" s="145"/>
      <c r="AF152" s="145"/>
      <c r="AG152" s="145" t="s">
        <v>5260</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87">
        <v>140</v>
      </c>
      <c r="B153" s="188" t="s">
        <v>6940</v>
      </c>
      <c r="C153" s="198" t="s">
        <v>6941</v>
      </c>
      <c r="D153" s="189" t="s">
        <v>6774</v>
      </c>
      <c r="E153" s="190">
        <v>10</v>
      </c>
      <c r="F153" s="191"/>
      <c r="G153" s="192">
        <f t="shared" si="28"/>
        <v>0</v>
      </c>
      <c r="H153" s="191"/>
      <c r="I153" s="192">
        <f t="shared" si="29"/>
        <v>0</v>
      </c>
      <c r="J153" s="191"/>
      <c r="K153" s="192">
        <f t="shared" si="30"/>
        <v>0</v>
      </c>
      <c r="L153" s="192">
        <v>15</v>
      </c>
      <c r="M153" s="192">
        <f t="shared" si="31"/>
        <v>0</v>
      </c>
      <c r="N153" s="190">
        <v>0</v>
      </c>
      <c r="O153" s="190">
        <f t="shared" si="32"/>
        <v>0</v>
      </c>
      <c r="P153" s="190">
        <v>0</v>
      </c>
      <c r="Q153" s="190">
        <f t="shared" si="33"/>
        <v>0</v>
      </c>
      <c r="R153" s="192"/>
      <c r="S153" s="192" t="s">
        <v>760</v>
      </c>
      <c r="T153" s="193" t="s">
        <v>328</v>
      </c>
      <c r="U153" s="156">
        <v>0</v>
      </c>
      <c r="V153" s="156">
        <f t="shared" si="34"/>
        <v>0</v>
      </c>
      <c r="W153" s="156"/>
      <c r="X153" s="156" t="s">
        <v>373</v>
      </c>
      <c r="Y153" s="145"/>
      <c r="Z153" s="145"/>
      <c r="AA153" s="145"/>
      <c r="AB153" s="145"/>
      <c r="AC153" s="145"/>
      <c r="AD153" s="145"/>
      <c r="AE153" s="145"/>
      <c r="AF153" s="145"/>
      <c r="AG153" s="145" t="s">
        <v>5260</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87">
        <v>141</v>
      </c>
      <c r="B154" s="188" t="s">
        <v>6942</v>
      </c>
      <c r="C154" s="198" t="s">
        <v>6943</v>
      </c>
      <c r="D154" s="189" t="s">
        <v>6774</v>
      </c>
      <c r="E154" s="190">
        <v>42</v>
      </c>
      <c r="F154" s="191"/>
      <c r="G154" s="192">
        <f t="shared" si="28"/>
        <v>0</v>
      </c>
      <c r="H154" s="191"/>
      <c r="I154" s="192">
        <f t="shared" si="29"/>
        <v>0</v>
      </c>
      <c r="J154" s="191"/>
      <c r="K154" s="192">
        <f t="shared" si="30"/>
        <v>0</v>
      </c>
      <c r="L154" s="192">
        <v>15</v>
      </c>
      <c r="M154" s="192">
        <f t="shared" si="31"/>
        <v>0</v>
      </c>
      <c r="N154" s="190">
        <v>0</v>
      </c>
      <c r="O154" s="190">
        <f t="shared" si="32"/>
        <v>0</v>
      </c>
      <c r="P154" s="190">
        <v>0</v>
      </c>
      <c r="Q154" s="190">
        <f t="shared" si="33"/>
        <v>0</v>
      </c>
      <c r="R154" s="192"/>
      <c r="S154" s="192" t="s">
        <v>760</v>
      </c>
      <c r="T154" s="193" t="s">
        <v>328</v>
      </c>
      <c r="U154" s="156">
        <v>0</v>
      </c>
      <c r="V154" s="156">
        <f t="shared" si="34"/>
        <v>0</v>
      </c>
      <c r="W154" s="156"/>
      <c r="X154" s="156" t="s">
        <v>373</v>
      </c>
      <c r="Y154" s="145"/>
      <c r="Z154" s="145"/>
      <c r="AA154" s="145"/>
      <c r="AB154" s="145"/>
      <c r="AC154" s="145"/>
      <c r="AD154" s="145"/>
      <c r="AE154" s="145"/>
      <c r="AF154" s="145"/>
      <c r="AG154" s="145" t="s">
        <v>5260</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142</v>
      </c>
      <c r="B155" s="188" t="s">
        <v>6944</v>
      </c>
      <c r="C155" s="198" t="s">
        <v>6811</v>
      </c>
      <c r="D155" s="189" t="s">
        <v>513</v>
      </c>
      <c r="E155" s="190">
        <v>293</v>
      </c>
      <c r="F155" s="191"/>
      <c r="G155" s="192">
        <f t="shared" si="28"/>
        <v>0</v>
      </c>
      <c r="H155" s="191"/>
      <c r="I155" s="192">
        <f t="shared" si="29"/>
        <v>0</v>
      </c>
      <c r="J155" s="191"/>
      <c r="K155" s="192">
        <f t="shared" si="30"/>
        <v>0</v>
      </c>
      <c r="L155" s="192">
        <v>15</v>
      </c>
      <c r="M155" s="192">
        <f t="shared" si="31"/>
        <v>0</v>
      </c>
      <c r="N155" s="190">
        <v>0</v>
      </c>
      <c r="O155" s="190">
        <f t="shared" si="32"/>
        <v>0</v>
      </c>
      <c r="P155" s="190">
        <v>0</v>
      </c>
      <c r="Q155" s="190">
        <f t="shared" si="33"/>
        <v>0</v>
      </c>
      <c r="R155" s="192"/>
      <c r="S155" s="192" t="s">
        <v>760</v>
      </c>
      <c r="T155" s="193" t="s">
        <v>328</v>
      </c>
      <c r="U155" s="156">
        <v>0</v>
      </c>
      <c r="V155" s="156">
        <f t="shared" si="34"/>
        <v>0</v>
      </c>
      <c r="W155" s="156"/>
      <c r="X155" s="156" t="s">
        <v>507</v>
      </c>
      <c r="Y155" s="145"/>
      <c r="Z155" s="145"/>
      <c r="AA155" s="145"/>
      <c r="AB155" s="145"/>
      <c r="AC155" s="145"/>
      <c r="AD155" s="145"/>
      <c r="AE155" s="145"/>
      <c r="AF155" s="145"/>
      <c r="AG155" s="145" t="s">
        <v>5257</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143</v>
      </c>
      <c r="B156" s="188" t="s">
        <v>6945</v>
      </c>
      <c r="C156" s="198" t="s">
        <v>6813</v>
      </c>
      <c r="D156" s="189" t="s">
        <v>513</v>
      </c>
      <c r="E156" s="190">
        <v>22</v>
      </c>
      <c r="F156" s="191"/>
      <c r="G156" s="192">
        <f t="shared" si="28"/>
        <v>0</v>
      </c>
      <c r="H156" s="191"/>
      <c r="I156" s="192">
        <f t="shared" si="29"/>
        <v>0</v>
      </c>
      <c r="J156" s="191"/>
      <c r="K156" s="192">
        <f t="shared" si="30"/>
        <v>0</v>
      </c>
      <c r="L156" s="192">
        <v>15</v>
      </c>
      <c r="M156" s="192">
        <f t="shared" si="31"/>
        <v>0</v>
      </c>
      <c r="N156" s="190">
        <v>0</v>
      </c>
      <c r="O156" s="190">
        <f t="shared" si="32"/>
        <v>0</v>
      </c>
      <c r="P156" s="190">
        <v>0</v>
      </c>
      <c r="Q156" s="190">
        <f t="shared" si="33"/>
        <v>0</v>
      </c>
      <c r="R156" s="192"/>
      <c r="S156" s="192" t="s">
        <v>760</v>
      </c>
      <c r="T156" s="193" t="s">
        <v>328</v>
      </c>
      <c r="U156" s="156">
        <v>0</v>
      </c>
      <c r="V156" s="156">
        <f t="shared" si="34"/>
        <v>0</v>
      </c>
      <c r="W156" s="156"/>
      <c r="X156" s="156" t="s">
        <v>507</v>
      </c>
      <c r="Y156" s="145"/>
      <c r="Z156" s="145"/>
      <c r="AA156" s="145"/>
      <c r="AB156" s="145"/>
      <c r="AC156" s="145"/>
      <c r="AD156" s="145"/>
      <c r="AE156" s="145"/>
      <c r="AF156" s="145"/>
      <c r="AG156" s="145" t="s">
        <v>5257</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144</v>
      </c>
      <c r="B157" s="188" t="s">
        <v>6946</v>
      </c>
      <c r="C157" s="198" t="s">
        <v>6815</v>
      </c>
      <c r="D157" s="189" t="s">
        <v>513</v>
      </c>
      <c r="E157" s="190">
        <v>158</v>
      </c>
      <c r="F157" s="191"/>
      <c r="G157" s="192">
        <f t="shared" si="28"/>
        <v>0</v>
      </c>
      <c r="H157" s="191"/>
      <c r="I157" s="192">
        <f t="shared" si="29"/>
        <v>0</v>
      </c>
      <c r="J157" s="191"/>
      <c r="K157" s="192">
        <f t="shared" si="30"/>
        <v>0</v>
      </c>
      <c r="L157" s="192">
        <v>15</v>
      </c>
      <c r="M157" s="192">
        <f t="shared" si="31"/>
        <v>0</v>
      </c>
      <c r="N157" s="190">
        <v>0</v>
      </c>
      <c r="O157" s="190">
        <f t="shared" si="32"/>
        <v>0</v>
      </c>
      <c r="P157" s="190">
        <v>0</v>
      </c>
      <c r="Q157" s="190">
        <f t="shared" si="33"/>
        <v>0</v>
      </c>
      <c r="R157" s="192"/>
      <c r="S157" s="192" t="s">
        <v>760</v>
      </c>
      <c r="T157" s="193" t="s">
        <v>328</v>
      </c>
      <c r="U157" s="156">
        <v>0</v>
      </c>
      <c r="V157" s="156">
        <f t="shared" si="34"/>
        <v>0</v>
      </c>
      <c r="W157" s="156"/>
      <c r="X157" s="156" t="s">
        <v>373</v>
      </c>
      <c r="Y157" s="145"/>
      <c r="Z157" s="145"/>
      <c r="AA157" s="145"/>
      <c r="AB157" s="145"/>
      <c r="AC157" s="145"/>
      <c r="AD157" s="145"/>
      <c r="AE157" s="145"/>
      <c r="AF157" s="145"/>
      <c r="AG157" s="145" t="s">
        <v>5260</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79"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6947</v>
      </c>
      <c r="C159" s="180" t="s">
        <v>6688</v>
      </c>
      <c r="D159" s="173" t="s">
        <v>3852</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760</v>
      </c>
      <c r="T159" s="177" t="s">
        <v>328</v>
      </c>
      <c r="U159" s="156">
        <v>0</v>
      </c>
      <c r="V159" s="156">
        <f>ROUND(E159*U159,2)</f>
        <v>0</v>
      </c>
      <c r="W159" s="156"/>
      <c r="X159" s="156" t="s">
        <v>507</v>
      </c>
      <c r="Y159" s="145"/>
      <c r="Z159" s="145"/>
      <c r="AA159" s="145"/>
      <c r="AB159" s="145"/>
      <c r="AC159" s="145"/>
      <c r="AD159" s="145"/>
      <c r="AE159" s="145"/>
      <c r="AF159" s="145"/>
      <c r="AG159" s="145" t="s">
        <v>5257</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7360</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61" t="s">
        <v>6689</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87">
        <v>146</v>
      </c>
      <c r="B162" s="188" t="s">
        <v>6948</v>
      </c>
      <c r="C162" s="198" t="s">
        <v>6949</v>
      </c>
      <c r="D162" s="189" t="s">
        <v>3852</v>
      </c>
      <c r="E162" s="190">
        <v>1</v>
      </c>
      <c r="F162" s="191"/>
      <c r="G162" s="192">
        <f t="shared" ref="G162:G193" si="35">ROUND(E162*F162,2)</f>
        <v>0</v>
      </c>
      <c r="H162" s="191"/>
      <c r="I162" s="192">
        <f t="shared" ref="I162:I193" si="36">ROUND(E162*H162,2)</f>
        <v>0</v>
      </c>
      <c r="J162" s="191"/>
      <c r="K162" s="192">
        <f t="shared" ref="K162:K193" si="37">ROUND(E162*J162,2)</f>
        <v>0</v>
      </c>
      <c r="L162" s="192">
        <v>15</v>
      </c>
      <c r="M162" s="192">
        <f t="shared" ref="M162:M193" si="38">G162*(1+L162/100)</f>
        <v>0</v>
      </c>
      <c r="N162" s="190">
        <v>0</v>
      </c>
      <c r="O162" s="190">
        <f t="shared" ref="O162:O193" si="39">ROUND(E162*N162,2)</f>
        <v>0</v>
      </c>
      <c r="P162" s="190">
        <v>0</v>
      </c>
      <c r="Q162" s="190">
        <f t="shared" ref="Q162:Q193" si="40">ROUND(E162*P162,2)</f>
        <v>0</v>
      </c>
      <c r="R162" s="192"/>
      <c r="S162" s="192" t="s">
        <v>760</v>
      </c>
      <c r="T162" s="193" t="s">
        <v>328</v>
      </c>
      <c r="U162" s="156">
        <v>0</v>
      </c>
      <c r="V162" s="156">
        <f t="shared" ref="V162:V193" si="41">ROUND(E162*U162,2)</f>
        <v>0</v>
      </c>
      <c r="W162" s="156"/>
      <c r="X162" s="156" t="s">
        <v>507</v>
      </c>
      <c r="Y162" s="145"/>
      <c r="Z162" s="145"/>
      <c r="AA162" s="145"/>
      <c r="AB162" s="145"/>
      <c r="AC162" s="145"/>
      <c r="AD162" s="145"/>
      <c r="AE162" s="145"/>
      <c r="AF162" s="145"/>
      <c r="AG162" s="145" t="s">
        <v>5257</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87">
        <v>147</v>
      </c>
      <c r="B163" s="188" t="s">
        <v>6950</v>
      </c>
      <c r="C163" s="198" t="s">
        <v>6951</v>
      </c>
      <c r="D163" s="189" t="s">
        <v>3852</v>
      </c>
      <c r="E163" s="190">
        <v>1</v>
      </c>
      <c r="F163" s="191"/>
      <c r="G163" s="192">
        <f t="shared" si="35"/>
        <v>0</v>
      </c>
      <c r="H163" s="191"/>
      <c r="I163" s="192">
        <f t="shared" si="36"/>
        <v>0</v>
      </c>
      <c r="J163" s="191"/>
      <c r="K163" s="192">
        <f t="shared" si="37"/>
        <v>0</v>
      </c>
      <c r="L163" s="192">
        <v>15</v>
      </c>
      <c r="M163" s="192">
        <f t="shared" si="38"/>
        <v>0</v>
      </c>
      <c r="N163" s="190">
        <v>0</v>
      </c>
      <c r="O163" s="190">
        <f t="shared" si="39"/>
        <v>0</v>
      </c>
      <c r="P163" s="190">
        <v>0</v>
      </c>
      <c r="Q163" s="190">
        <f t="shared" si="40"/>
        <v>0</v>
      </c>
      <c r="R163" s="192"/>
      <c r="S163" s="192" t="s">
        <v>760</v>
      </c>
      <c r="T163" s="193" t="s">
        <v>328</v>
      </c>
      <c r="U163" s="156">
        <v>0</v>
      </c>
      <c r="V163" s="156">
        <f t="shared" si="41"/>
        <v>0</v>
      </c>
      <c r="W163" s="156"/>
      <c r="X163" s="156" t="s">
        <v>507</v>
      </c>
      <c r="Y163" s="145"/>
      <c r="Z163" s="145"/>
      <c r="AA163" s="145"/>
      <c r="AB163" s="145"/>
      <c r="AC163" s="145"/>
      <c r="AD163" s="145"/>
      <c r="AE163" s="145"/>
      <c r="AF163" s="145"/>
      <c r="AG163" s="145" t="s">
        <v>5257</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87">
        <v>148</v>
      </c>
      <c r="B164" s="188" t="s">
        <v>6952</v>
      </c>
      <c r="C164" s="198" t="s">
        <v>6951</v>
      </c>
      <c r="D164" s="189" t="s">
        <v>3852</v>
      </c>
      <c r="E164" s="190">
        <v>1</v>
      </c>
      <c r="F164" s="191"/>
      <c r="G164" s="192">
        <f t="shared" si="35"/>
        <v>0</v>
      </c>
      <c r="H164" s="191"/>
      <c r="I164" s="192">
        <f t="shared" si="36"/>
        <v>0</v>
      </c>
      <c r="J164" s="191"/>
      <c r="K164" s="192">
        <f t="shared" si="37"/>
        <v>0</v>
      </c>
      <c r="L164" s="192">
        <v>15</v>
      </c>
      <c r="M164" s="192">
        <f t="shared" si="38"/>
        <v>0</v>
      </c>
      <c r="N164" s="190">
        <v>0</v>
      </c>
      <c r="O164" s="190">
        <f t="shared" si="39"/>
        <v>0</v>
      </c>
      <c r="P164" s="190">
        <v>0</v>
      </c>
      <c r="Q164" s="190">
        <f t="shared" si="40"/>
        <v>0</v>
      </c>
      <c r="R164" s="192"/>
      <c r="S164" s="192" t="s">
        <v>760</v>
      </c>
      <c r="T164" s="193" t="s">
        <v>328</v>
      </c>
      <c r="U164" s="156">
        <v>0</v>
      </c>
      <c r="V164" s="156">
        <f t="shared" si="41"/>
        <v>0</v>
      </c>
      <c r="W164" s="156"/>
      <c r="X164" s="156" t="s">
        <v>507</v>
      </c>
      <c r="Y164" s="145"/>
      <c r="Z164" s="145"/>
      <c r="AA164" s="145"/>
      <c r="AB164" s="145"/>
      <c r="AC164" s="145"/>
      <c r="AD164" s="145"/>
      <c r="AE164" s="145"/>
      <c r="AF164" s="145"/>
      <c r="AG164" s="145" t="s">
        <v>5257</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87">
        <v>149</v>
      </c>
      <c r="B165" s="188" t="s">
        <v>6953</v>
      </c>
      <c r="C165" s="198" t="s">
        <v>6954</v>
      </c>
      <c r="D165" s="189" t="s">
        <v>3852</v>
      </c>
      <c r="E165" s="190">
        <v>1</v>
      </c>
      <c r="F165" s="191"/>
      <c r="G165" s="192">
        <f t="shared" si="35"/>
        <v>0</v>
      </c>
      <c r="H165" s="191"/>
      <c r="I165" s="192">
        <f t="shared" si="36"/>
        <v>0</v>
      </c>
      <c r="J165" s="191"/>
      <c r="K165" s="192">
        <f t="shared" si="37"/>
        <v>0</v>
      </c>
      <c r="L165" s="192">
        <v>15</v>
      </c>
      <c r="M165" s="192">
        <f t="shared" si="38"/>
        <v>0</v>
      </c>
      <c r="N165" s="190">
        <v>0</v>
      </c>
      <c r="O165" s="190">
        <f t="shared" si="39"/>
        <v>0</v>
      </c>
      <c r="P165" s="190">
        <v>0</v>
      </c>
      <c r="Q165" s="190">
        <f t="shared" si="40"/>
        <v>0</v>
      </c>
      <c r="R165" s="192"/>
      <c r="S165" s="192" t="s">
        <v>760</v>
      </c>
      <c r="T165" s="193" t="s">
        <v>328</v>
      </c>
      <c r="U165" s="156">
        <v>0</v>
      </c>
      <c r="V165" s="156">
        <f t="shared" si="41"/>
        <v>0</v>
      </c>
      <c r="W165" s="156"/>
      <c r="X165" s="156" t="s">
        <v>507</v>
      </c>
      <c r="Y165" s="145"/>
      <c r="Z165" s="145"/>
      <c r="AA165" s="145"/>
      <c r="AB165" s="145"/>
      <c r="AC165" s="145"/>
      <c r="AD165" s="145"/>
      <c r="AE165" s="145"/>
      <c r="AF165" s="145"/>
      <c r="AG165" s="145" t="s">
        <v>5257</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87">
        <v>150</v>
      </c>
      <c r="B166" s="188" t="s">
        <v>6955</v>
      </c>
      <c r="C166" s="198" t="s">
        <v>6951</v>
      </c>
      <c r="D166" s="189" t="s">
        <v>3852</v>
      </c>
      <c r="E166" s="190">
        <v>1</v>
      </c>
      <c r="F166" s="191"/>
      <c r="G166" s="192">
        <f t="shared" si="35"/>
        <v>0</v>
      </c>
      <c r="H166" s="191"/>
      <c r="I166" s="192">
        <f t="shared" si="36"/>
        <v>0</v>
      </c>
      <c r="J166" s="191"/>
      <c r="K166" s="192">
        <f t="shared" si="37"/>
        <v>0</v>
      </c>
      <c r="L166" s="192">
        <v>15</v>
      </c>
      <c r="M166" s="192">
        <f t="shared" si="38"/>
        <v>0</v>
      </c>
      <c r="N166" s="190">
        <v>0</v>
      </c>
      <c r="O166" s="190">
        <f t="shared" si="39"/>
        <v>0</v>
      </c>
      <c r="P166" s="190">
        <v>0</v>
      </c>
      <c r="Q166" s="190">
        <f t="shared" si="40"/>
        <v>0</v>
      </c>
      <c r="R166" s="192"/>
      <c r="S166" s="192" t="s">
        <v>760</v>
      </c>
      <c r="T166" s="193" t="s">
        <v>328</v>
      </c>
      <c r="U166" s="156">
        <v>0</v>
      </c>
      <c r="V166" s="156">
        <f t="shared" si="41"/>
        <v>0</v>
      </c>
      <c r="W166" s="156"/>
      <c r="X166" s="156" t="s">
        <v>507</v>
      </c>
      <c r="Y166" s="145"/>
      <c r="Z166" s="145"/>
      <c r="AA166" s="145"/>
      <c r="AB166" s="145"/>
      <c r="AC166" s="145"/>
      <c r="AD166" s="145"/>
      <c r="AE166" s="145"/>
      <c r="AF166" s="145"/>
      <c r="AG166" s="145" t="s">
        <v>5257</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87">
        <v>151</v>
      </c>
      <c r="B167" s="188" t="s">
        <v>6956</v>
      </c>
      <c r="C167" s="198" t="s">
        <v>6951</v>
      </c>
      <c r="D167" s="189" t="s">
        <v>3852</v>
      </c>
      <c r="E167" s="190">
        <v>1</v>
      </c>
      <c r="F167" s="191"/>
      <c r="G167" s="192">
        <f t="shared" si="35"/>
        <v>0</v>
      </c>
      <c r="H167" s="191"/>
      <c r="I167" s="192">
        <f t="shared" si="36"/>
        <v>0</v>
      </c>
      <c r="J167" s="191"/>
      <c r="K167" s="192">
        <f t="shared" si="37"/>
        <v>0</v>
      </c>
      <c r="L167" s="192">
        <v>15</v>
      </c>
      <c r="M167" s="192">
        <f t="shared" si="38"/>
        <v>0</v>
      </c>
      <c r="N167" s="190">
        <v>0</v>
      </c>
      <c r="O167" s="190">
        <f t="shared" si="39"/>
        <v>0</v>
      </c>
      <c r="P167" s="190">
        <v>0</v>
      </c>
      <c r="Q167" s="190">
        <f t="shared" si="40"/>
        <v>0</v>
      </c>
      <c r="R167" s="192"/>
      <c r="S167" s="192" t="s">
        <v>760</v>
      </c>
      <c r="T167" s="193" t="s">
        <v>328</v>
      </c>
      <c r="U167" s="156">
        <v>0</v>
      </c>
      <c r="V167" s="156">
        <f t="shared" si="41"/>
        <v>0</v>
      </c>
      <c r="W167" s="156"/>
      <c r="X167" s="156" t="s">
        <v>507</v>
      </c>
      <c r="Y167" s="145"/>
      <c r="Z167" s="145"/>
      <c r="AA167" s="145"/>
      <c r="AB167" s="145"/>
      <c r="AC167" s="145"/>
      <c r="AD167" s="145"/>
      <c r="AE167" s="145"/>
      <c r="AF167" s="145"/>
      <c r="AG167" s="145" t="s">
        <v>5257</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87">
        <v>152</v>
      </c>
      <c r="B168" s="188" t="s">
        <v>6957</v>
      </c>
      <c r="C168" s="198" t="s">
        <v>6954</v>
      </c>
      <c r="D168" s="189" t="s">
        <v>3852</v>
      </c>
      <c r="E168" s="190">
        <v>1</v>
      </c>
      <c r="F168" s="191"/>
      <c r="G168" s="192">
        <f t="shared" si="35"/>
        <v>0</v>
      </c>
      <c r="H168" s="191"/>
      <c r="I168" s="192">
        <f t="shared" si="36"/>
        <v>0</v>
      </c>
      <c r="J168" s="191"/>
      <c r="K168" s="192">
        <f t="shared" si="37"/>
        <v>0</v>
      </c>
      <c r="L168" s="192">
        <v>15</v>
      </c>
      <c r="M168" s="192">
        <f t="shared" si="38"/>
        <v>0</v>
      </c>
      <c r="N168" s="190">
        <v>0</v>
      </c>
      <c r="O168" s="190">
        <f t="shared" si="39"/>
        <v>0</v>
      </c>
      <c r="P168" s="190">
        <v>0</v>
      </c>
      <c r="Q168" s="190">
        <f t="shared" si="40"/>
        <v>0</v>
      </c>
      <c r="R168" s="192"/>
      <c r="S168" s="192" t="s">
        <v>760</v>
      </c>
      <c r="T168" s="193" t="s">
        <v>328</v>
      </c>
      <c r="U168" s="156">
        <v>0</v>
      </c>
      <c r="V168" s="156">
        <f t="shared" si="41"/>
        <v>0</v>
      </c>
      <c r="W168" s="156"/>
      <c r="X168" s="156" t="s">
        <v>507</v>
      </c>
      <c r="Y168" s="145"/>
      <c r="Z168" s="145"/>
      <c r="AA168" s="145"/>
      <c r="AB168" s="145"/>
      <c r="AC168" s="145"/>
      <c r="AD168" s="145"/>
      <c r="AE168" s="145"/>
      <c r="AF168" s="145"/>
      <c r="AG168" s="145" t="s">
        <v>5257</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153</v>
      </c>
      <c r="B169" s="188" t="s">
        <v>6958</v>
      </c>
      <c r="C169" s="198" t="s">
        <v>6951</v>
      </c>
      <c r="D169" s="189" t="s">
        <v>3852</v>
      </c>
      <c r="E169" s="190">
        <v>1</v>
      </c>
      <c r="F169" s="191"/>
      <c r="G169" s="192">
        <f t="shared" si="35"/>
        <v>0</v>
      </c>
      <c r="H169" s="191"/>
      <c r="I169" s="192">
        <f t="shared" si="36"/>
        <v>0</v>
      </c>
      <c r="J169" s="191"/>
      <c r="K169" s="192">
        <f t="shared" si="37"/>
        <v>0</v>
      </c>
      <c r="L169" s="192">
        <v>15</v>
      </c>
      <c r="M169" s="192">
        <f t="shared" si="38"/>
        <v>0</v>
      </c>
      <c r="N169" s="190">
        <v>0</v>
      </c>
      <c r="O169" s="190">
        <f t="shared" si="39"/>
        <v>0</v>
      </c>
      <c r="P169" s="190">
        <v>0</v>
      </c>
      <c r="Q169" s="190">
        <f t="shared" si="40"/>
        <v>0</v>
      </c>
      <c r="R169" s="192"/>
      <c r="S169" s="192" t="s">
        <v>760</v>
      </c>
      <c r="T169" s="193" t="s">
        <v>328</v>
      </c>
      <c r="U169" s="156">
        <v>0</v>
      </c>
      <c r="V169" s="156">
        <f t="shared" si="41"/>
        <v>0</v>
      </c>
      <c r="W169" s="156"/>
      <c r="X169" s="156" t="s">
        <v>507</v>
      </c>
      <c r="Y169" s="145"/>
      <c r="Z169" s="145"/>
      <c r="AA169" s="145"/>
      <c r="AB169" s="145"/>
      <c r="AC169" s="145"/>
      <c r="AD169" s="145"/>
      <c r="AE169" s="145"/>
      <c r="AF169" s="145"/>
      <c r="AG169" s="145" t="s">
        <v>5257</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87">
        <v>154</v>
      </c>
      <c r="B170" s="188" t="s">
        <v>6959</v>
      </c>
      <c r="C170" s="198" t="s">
        <v>6951</v>
      </c>
      <c r="D170" s="189" t="s">
        <v>3852</v>
      </c>
      <c r="E170" s="190">
        <v>1</v>
      </c>
      <c r="F170" s="191"/>
      <c r="G170" s="192">
        <f t="shared" si="35"/>
        <v>0</v>
      </c>
      <c r="H170" s="191"/>
      <c r="I170" s="192">
        <f t="shared" si="36"/>
        <v>0</v>
      </c>
      <c r="J170" s="191"/>
      <c r="K170" s="192">
        <f t="shared" si="37"/>
        <v>0</v>
      </c>
      <c r="L170" s="192">
        <v>15</v>
      </c>
      <c r="M170" s="192">
        <f t="shared" si="38"/>
        <v>0</v>
      </c>
      <c r="N170" s="190">
        <v>0</v>
      </c>
      <c r="O170" s="190">
        <f t="shared" si="39"/>
        <v>0</v>
      </c>
      <c r="P170" s="190">
        <v>0</v>
      </c>
      <c r="Q170" s="190">
        <f t="shared" si="40"/>
        <v>0</v>
      </c>
      <c r="R170" s="192"/>
      <c r="S170" s="192" t="s">
        <v>760</v>
      </c>
      <c r="T170" s="193" t="s">
        <v>328</v>
      </c>
      <c r="U170" s="156">
        <v>0</v>
      </c>
      <c r="V170" s="156">
        <f t="shared" si="41"/>
        <v>0</v>
      </c>
      <c r="W170" s="156"/>
      <c r="X170" s="156" t="s">
        <v>507</v>
      </c>
      <c r="Y170" s="145"/>
      <c r="Z170" s="145"/>
      <c r="AA170" s="145"/>
      <c r="AB170" s="145"/>
      <c r="AC170" s="145"/>
      <c r="AD170" s="145"/>
      <c r="AE170" s="145"/>
      <c r="AF170" s="145"/>
      <c r="AG170" s="145" t="s">
        <v>5257</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87">
        <v>155</v>
      </c>
      <c r="B171" s="188" t="s">
        <v>6960</v>
      </c>
      <c r="C171" s="198" t="s">
        <v>6954</v>
      </c>
      <c r="D171" s="189" t="s">
        <v>3852</v>
      </c>
      <c r="E171" s="190">
        <v>1</v>
      </c>
      <c r="F171" s="191"/>
      <c r="G171" s="192">
        <f t="shared" si="35"/>
        <v>0</v>
      </c>
      <c r="H171" s="191"/>
      <c r="I171" s="192">
        <f t="shared" si="36"/>
        <v>0</v>
      </c>
      <c r="J171" s="191"/>
      <c r="K171" s="192">
        <f t="shared" si="37"/>
        <v>0</v>
      </c>
      <c r="L171" s="192">
        <v>15</v>
      </c>
      <c r="M171" s="192">
        <f t="shared" si="38"/>
        <v>0</v>
      </c>
      <c r="N171" s="190">
        <v>0</v>
      </c>
      <c r="O171" s="190">
        <f t="shared" si="39"/>
        <v>0</v>
      </c>
      <c r="P171" s="190">
        <v>0</v>
      </c>
      <c r="Q171" s="190">
        <f t="shared" si="40"/>
        <v>0</v>
      </c>
      <c r="R171" s="192"/>
      <c r="S171" s="192" t="s">
        <v>760</v>
      </c>
      <c r="T171" s="193" t="s">
        <v>328</v>
      </c>
      <c r="U171" s="156">
        <v>0</v>
      </c>
      <c r="V171" s="156">
        <f t="shared" si="41"/>
        <v>0</v>
      </c>
      <c r="W171" s="156"/>
      <c r="X171" s="156" t="s">
        <v>507</v>
      </c>
      <c r="Y171" s="145"/>
      <c r="Z171" s="145"/>
      <c r="AA171" s="145"/>
      <c r="AB171" s="145"/>
      <c r="AC171" s="145"/>
      <c r="AD171" s="145"/>
      <c r="AE171" s="145"/>
      <c r="AF171" s="145"/>
      <c r="AG171" s="145" t="s">
        <v>5257</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87">
        <v>156</v>
      </c>
      <c r="B172" s="188" t="s">
        <v>6961</v>
      </c>
      <c r="C172" s="198" t="s">
        <v>6951</v>
      </c>
      <c r="D172" s="189" t="s">
        <v>3852</v>
      </c>
      <c r="E172" s="190">
        <v>1</v>
      </c>
      <c r="F172" s="191"/>
      <c r="G172" s="192">
        <f t="shared" si="35"/>
        <v>0</v>
      </c>
      <c r="H172" s="191"/>
      <c r="I172" s="192">
        <f t="shared" si="36"/>
        <v>0</v>
      </c>
      <c r="J172" s="191"/>
      <c r="K172" s="192">
        <f t="shared" si="37"/>
        <v>0</v>
      </c>
      <c r="L172" s="192">
        <v>15</v>
      </c>
      <c r="M172" s="192">
        <f t="shared" si="38"/>
        <v>0</v>
      </c>
      <c r="N172" s="190">
        <v>0</v>
      </c>
      <c r="O172" s="190">
        <f t="shared" si="39"/>
        <v>0</v>
      </c>
      <c r="P172" s="190">
        <v>0</v>
      </c>
      <c r="Q172" s="190">
        <f t="shared" si="40"/>
        <v>0</v>
      </c>
      <c r="R172" s="192"/>
      <c r="S172" s="192" t="s">
        <v>760</v>
      </c>
      <c r="T172" s="193" t="s">
        <v>328</v>
      </c>
      <c r="U172" s="156">
        <v>0</v>
      </c>
      <c r="V172" s="156">
        <f t="shared" si="41"/>
        <v>0</v>
      </c>
      <c r="W172" s="156"/>
      <c r="X172" s="156" t="s">
        <v>507</v>
      </c>
      <c r="Y172" s="145"/>
      <c r="Z172" s="145"/>
      <c r="AA172" s="145"/>
      <c r="AB172" s="145"/>
      <c r="AC172" s="145"/>
      <c r="AD172" s="145"/>
      <c r="AE172" s="145"/>
      <c r="AF172" s="145"/>
      <c r="AG172" s="145" t="s">
        <v>5257</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87">
        <v>157</v>
      </c>
      <c r="B173" s="188" t="s">
        <v>6962</v>
      </c>
      <c r="C173" s="198" t="s">
        <v>6951</v>
      </c>
      <c r="D173" s="189" t="s">
        <v>3852</v>
      </c>
      <c r="E173" s="190">
        <v>1</v>
      </c>
      <c r="F173" s="191"/>
      <c r="G173" s="192">
        <f t="shared" si="35"/>
        <v>0</v>
      </c>
      <c r="H173" s="191"/>
      <c r="I173" s="192">
        <f t="shared" si="36"/>
        <v>0</v>
      </c>
      <c r="J173" s="191"/>
      <c r="K173" s="192">
        <f t="shared" si="37"/>
        <v>0</v>
      </c>
      <c r="L173" s="192">
        <v>15</v>
      </c>
      <c r="M173" s="192">
        <f t="shared" si="38"/>
        <v>0</v>
      </c>
      <c r="N173" s="190">
        <v>0</v>
      </c>
      <c r="O173" s="190">
        <f t="shared" si="39"/>
        <v>0</v>
      </c>
      <c r="P173" s="190">
        <v>0</v>
      </c>
      <c r="Q173" s="190">
        <f t="shared" si="40"/>
        <v>0</v>
      </c>
      <c r="R173" s="192"/>
      <c r="S173" s="192" t="s">
        <v>760</v>
      </c>
      <c r="T173" s="193" t="s">
        <v>328</v>
      </c>
      <c r="U173" s="156">
        <v>0</v>
      </c>
      <c r="V173" s="156">
        <f t="shared" si="41"/>
        <v>0</v>
      </c>
      <c r="W173" s="156"/>
      <c r="X173" s="156" t="s">
        <v>507</v>
      </c>
      <c r="Y173" s="145"/>
      <c r="Z173" s="145"/>
      <c r="AA173" s="145"/>
      <c r="AB173" s="145"/>
      <c r="AC173" s="145"/>
      <c r="AD173" s="145"/>
      <c r="AE173" s="145"/>
      <c r="AF173" s="145"/>
      <c r="AG173" s="145" t="s">
        <v>5257</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87">
        <v>158</v>
      </c>
      <c r="B174" s="188" t="s">
        <v>6963</v>
      </c>
      <c r="C174" s="198" t="s">
        <v>6954</v>
      </c>
      <c r="D174" s="189" t="s">
        <v>3852</v>
      </c>
      <c r="E174" s="190">
        <v>1</v>
      </c>
      <c r="F174" s="191"/>
      <c r="G174" s="192">
        <f t="shared" si="35"/>
        <v>0</v>
      </c>
      <c r="H174" s="191"/>
      <c r="I174" s="192">
        <f t="shared" si="36"/>
        <v>0</v>
      </c>
      <c r="J174" s="191"/>
      <c r="K174" s="192">
        <f t="shared" si="37"/>
        <v>0</v>
      </c>
      <c r="L174" s="192">
        <v>15</v>
      </c>
      <c r="M174" s="192">
        <f t="shared" si="38"/>
        <v>0</v>
      </c>
      <c r="N174" s="190">
        <v>0</v>
      </c>
      <c r="O174" s="190">
        <f t="shared" si="39"/>
        <v>0</v>
      </c>
      <c r="P174" s="190">
        <v>0</v>
      </c>
      <c r="Q174" s="190">
        <f t="shared" si="40"/>
        <v>0</v>
      </c>
      <c r="R174" s="192"/>
      <c r="S174" s="192" t="s">
        <v>760</v>
      </c>
      <c r="T174" s="193" t="s">
        <v>328</v>
      </c>
      <c r="U174" s="156">
        <v>0</v>
      </c>
      <c r="V174" s="156">
        <f t="shared" si="41"/>
        <v>0</v>
      </c>
      <c r="W174" s="156"/>
      <c r="X174" s="156" t="s">
        <v>507</v>
      </c>
      <c r="Y174" s="145"/>
      <c r="Z174" s="145"/>
      <c r="AA174" s="145"/>
      <c r="AB174" s="145"/>
      <c r="AC174" s="145"/>
      <c r="AD174" s="145"/>
      <c r="AE174" s="145"/>
      <c r="AF174" s="145"/>
      <c r="AG174" s="145" t="s">
        <v>5257</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87">
        <v>159</v>
      </c>
      <c r="B175" s="188" t="s">
        <v>6964</v>
      </c>
      <c r="C175" s="198" t="s">
        <v>6951</v>
      </c>
      <c r="D175" s="189" t="s">
        <v>3852</v>
      </c>
      <c r="E175" s="190">
        <v>1</v>
      </c>
      <c r="F175" s="191"/>
      <c r="G175" s="192">
        <f t="shared" si="35"/>
        <v>0</v>
      </c>
      <c r="H175" s="191"/>
      <c r="I175" s="192">
        <f t="shared" si="36"/>
        <v>0</v>
      </c>
      <c r="J175" s="191"/>
      <c r="K175" s="192">
        <f t="shared" si="37"/>
        <v>0</v>
      </c>
      <c r="L175" s="192">
        <v>15</v>
      </c>
      <c r="M175" s="192">
        <f t="shared" si="38"/>
        <v>0</v>
      </c>
      <c r="N175" s="190">
        <v>0</v>
      </c>
      <c r="O175" s="190">
        <f t="shared" si="39"/>
        <v>0</v>
      </c>
      <c r="P175" s="190">
        <v>0</v>
      </c>
      <c r="Q175" s="190">
        <f t="shared" si="40"/>
        <v>0</v>
      </c>
      <c r="R175" s="192"/>
      <c r="S175" s="192" t="s">
        <v>760</v>
      </c>
      <c r="T175" s="193" t="s">
        <v>328</v>
      </c>
      <c r="U175" s="156">
        <v>0</v>
      </c>
      <c r="V175" s="156">
        <f t="shared" si="41"/>
        <v>0</v>
      </c>
      <c r="W175" s="156"/>
      <c r="X175" s="156" t="s">
        <v>507</v>
      </c>
      <c r="Y175" s="145"/>
      <c r="Z175" s="145"/>
      <c r="AA175" s="145"/>
      <c r="AB175" s="145"/>
      <c r="AC175" s="145"/>
      <c r="AD175" s="145"/>
      <c r="AE175" s="145"/>
      <c r="AF175" s="145"/>
      <c r="AG175" s="145" t="s">
        <v>5257</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87">
        <v>160</v>
      </c>
      <c r="B176" s="188" t="s">
        <v>6965</v>
      </c>
      <c r="C176" s="198" t="s">
        <v>6951</v>
      </c>
      <c r="D176" s="189" t="s">
        <v>3852</v>
      </c>
      <c r="E176" s="190">
        <v>1</v>
      </c>
      <c r="F176" s="191"/>
      <c r="G176" s="192">
        <f t="shared" si="35"/>
        <v>0</v>
      </c>
      <c r="H176" s="191"/>
      <c r="I176" s="192">
        <f t="shared" si="36"/>
        <v>0</v>
      </c>
      <c r="J176" s="191"/>
      <c r="K176" s="192">
        <f t="shared" si="37"/>
        <v>0</v>
      </c>
      <c r="L176" s="192">
        <v>15</v>
      </c>
      <c r="M176" s="192">
        <f t="shared" si="38"/>
        <v>0</v>
      </c>
      <c r="N176" s="190">
        <v>0</v>
      </c>
      <c r="O176" s="190">
        <f t="shared" si="39"/>
        <v>0</v>
      </c>
      <c r="P176" s="190">
        <v>0</v>
      </c>
      <c r="Q176" s="190">
        <f t="shared" si="40"/>
        <v>0</v>
      </c>
      <c r="R176" s="192"/>
      <c r="S176" s="192" t="s">
        <v>760</v>
      </c>
      <c r="T176" s="193" t="s">
        <v>328</v>
      </c>
      <c r="U176" s="156">
        <v>0</v>
      </c>
      <c r="V176" s="156">
        <f t="shared" si="41"/>
        <v>0</v>
      </c>
      <c r="W176" s="156"/>
      <c r="X176" s="156" t="s">
        <v>507</v>
      </c>
      <c r="Y176" s="145"/>
      <c r="Z176" s="145"/>
      <c r="AA176" s="145"/>
      <c r="AB176" s="145"/>
      <c r="AC176" s="145"/>
      <c r="AD176" s="145"/>
      <c r="AE176" s="145"/>
      <c r="AF176" s="145"/>
      <c r="AG176" s="145" t="s">
        <v>5257</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161</v>
      </c>
      <c r="B177" s="188" t="s">
        <v>6966</v>
      </c>
      <c r="C177" s="198" t="s">
        <v>6954</v>
      </c>
      <c r="D177" s="189" t="s">
        <v>3852</v>
      </c>
      <c r="E177" s="190">
        <v>1</v>
      </c>
      <c r="F177" s="191"/>
      <c r="G177" s="192">
        <f t="shared" si="35"/>
        <v>0</v>
      </c>
      <c r="H177" s="191"/>
      <c r="I177" s="192">
        <f t="shared" si="36"/>
        <v>0</v>
      </c>
      <c r="J177" s="191"/>
      <c r="K177" s="192">
        <f t="shared" si="37"/>
        <v>0</v>
      </c>
      <c r="L177" s="192">
        <v>15</v>
      </c>
      <c r="M177" s="192">
        <f t="shared" si="38"/>
        <v>0</v>
      </c>
      <c r="N177" s="190">
        <v>0</v>
      </c>
      <c r="O177" s="190">
        <f t="shared" si="39"/>
        <v>0</v>
      </c>
      <c r="P177" s="190">
        <v>0</v>
      </c>
      <c r="Q177" s="190">
        <f t="shared" si="40"/>
        <v>0</v>
      </c>
      <c r="R177" s="192"/>
      <c r="S177" s="192" t="s">
        <v>760</v>
      </c>
      <c r="T177" s="193" t="s">
        <v>328</v>
      </c>
      <c r="U177" s="156">
        <v>0</v>
      </c>
      <c r="V177" s="156">
        <f t="shared" si="41"/>
        <v>0</v>
      </c>
      <c r="W177" s="156"/>
      <c r="X177" s="156" t="s">
        <v>507</v>
      </c>
      <c r="Y177" s="145"/>
      <c r="Z177" s="145"/>
      <c r="AA177" s="145"/>
      <c r="AB177" s="145"/>
      <c r="AC177" s="145"/>
      <c r="AD177" s="145"/>
      <c r="AE177" s="145"/>
      <c r="AF177" s="145"/>
      <c r="AG177" s="145" t="s">
        <v>5257</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87">
        <v>162</v>
      </c>
      <c r="B178" s="188" t="s">
        <v>6967</v>
      </c>
      <c r="C178" s="198" t="s">
        <v>6951</v>
      </c>
      <c r="D178" s="189" t="s">
        <v>3852</v>
      </c>
      <c r="E178" s="190">
        <v>1</v>
      </c>
      <c r="F178" s="191"/>
      <c r="G178" s="192">
        <f t="shared" si="35"/>
        <v>0</v>
      </c>
      <c r="H178" s="191"/>
      <c r="I178" s="192">
        <f t="shared" si="36"/>
        <v>0</v>
      </c>
      <c r="J178" s="191"/>
      <c r="K178" s="192">
        <f t="shared" si="37"/>
        <v>0</v>
      </c>
      <c r="L178" s="192">
        <v>15</v>
      </c>
      <c r="M178" s="192">
        <f t="shared" si="38"/>
        <v>0</v>
      </c>
      <c r="N178" s="190">
        <v>0</v>
      </c>
      <c r="O178" s="190">
        <f t="shared" si="39"/>
        <v>0</v>
      </c>
      <c r="P178" s="190">
        <v>0</v>
      </c>
      <c r="Q178" s="190">
        <f t="shared" si="40"/>
        <v>0</v>
      </c>
      <c r="R178" s="192"/>
      <c r="S178" s="192" t="s">
        <v>760</v>
      </c>
      <c r="T178" s="193" t="s">
        <v>328</v>
      </c>
      <c r="U178" s="156">
        <v>0</v>
      </c>
      <c r="V178" s="156">
        <f t="shared" si="41"/>
        <v>0</v>
      </c>
      <c r="W178" s="156"/>
      <c r="X178" s="156" t="s">
        <v>507</v>
      </c>
      <c r="Y178" s="145"/>
      <c r="Z178" s="145"/>
      <c r="AA178" s="145"/>
      <c r="AB178" s="145"/>
      <c r="AC178" s="145"/>
      <c r="AD178" s="145"/>
      <c r="AE178" s="145"/>
      <c r="AF178" s="145"/>
      <c r="AG178" s="145" t="s">
        <v>5257</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87">
        <v>163</v>
      </c>
      <c r="B179" s="188" t="s">
        <v>6968</v>
      </c>
      <c r="C179" s="198" t="s">
        <v>6951</v>
      </c>
      <c r="D179" s="189" t="s">
        <v>3852</v>
      </c>
      <c r="E179" s="190">
        <v>1</v>
      </c>
      <c r="F179" s="191"/>
      <c r="G179" s="192">
        <f t="shared" si="35"/>
        <v>0</v>
      </c>
      <c r="H179" s="191"/>
      <c r="I179" s="192">
        <f t="shared" si="36"/>
        <v>0</v>
      </c>
      <c r="J179" s="191"/>
      <c r="K179" s="192">
        <f t="shared" si="37"/>
        <v>0</v>
      </c>
      <c r="L179" s="192">
        <v>15</v>
      </c>
      <c r="M179" s="192">
        <f t="shared" si="38"/>
        <v>0</v>
      </c>
      <c r="N179" s="190">
        <v>0</v>
      </c>
      <c r="O179" s="190">
        <f t="shared" si="39"/>
        <v>0</v>
      </c>
      <c r="P179" s="190">
        <v>0</v>
      </c>
      <c r="Q179" s="190">
        <f t="shared" si="40"/>
        <v>0</v>
      </c>
      <c r="R179" s="192"/>
      <c r="S179" s="192" t="s">
        <v>760</v>
      </c>
      <c r="T179" s="193" t="s">
        <v>328</v>
      </c>
      <c r="U179" s="156">
        <v>0</v>
      </c>
      <c r="V179" s="156">
        <f t="shared" si="41"/>
        <v>0</v>
      </c>
      <c r="W179" s="156"/>
      <c r="X179" s="156" t="s">
        <v>507</v>
      </c>
      <c r="Y179" s="145"/>
      <c r="Z179" s="145"/>
      <c r="AA179" s="145"/>
      <c r="AB179" s="145"/>
      <c r="AC179" s="145"/>
      <c r="AD179" s="145"/>
      <c r="AE179" s="145"/>
      <c r="AF179" s="145"/>
      <c r="AG179" s="145" t="s">
        <v>5257</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87">
        <v>164</v>
      </c>
      <c r="B180" s="188" t="s">
        <v>6969</v>
      </c>
      <c r="C180" s="198" t="s">
        <v>6954</v>
      </c>
      <c r="D180" s="189" t="s">
        <v>3852</v>
      </c>
      <c r="E180" s="190">
        <v>1</v>
      </c>
      <c r="F180" s="191"/>
      <c r="G180" s="192">
        <f t="shared" si="35"/>
        <v>0</v>
      </c>
      <c r="H180" s="191"/>
      <c r="I180" s="192">
        <f t="shared" si="36"/>
        <v>0</v>
      </c>
      <c r="J180" s="191"/>
      <c r="K180" s="192">
        <f t="shared" si="37"/>
        <v>0</v>
      </c>
      <c r="L180" s="192">
        <v>15</v>
      </c>
      <c r="M180" s="192">
        <f t="shared" si="38"/>
        <v>0</v>
      </c>
      <c r="N180" s="190">
        <v>0</v>
      </c>
      <c r="O180" s="190">
        <f t="shared" si="39"/>
        <v>0</v>
      </c>
      <c r="P180" s="190">
        <v>0</v>
      </c>
      <c r="Q180" s="190">
        <f t="shared" si="40"/>
        <v>0</v>
      </c>
      <c r="R180" s="192"/>
      <c r="S180" s="192" t="s">
        <v>760</v>
      </c>
      <c r="T180" s="193" t="s">
        <v>328</v>
      </c>
      <c r="U180" s="156">
        <v>0</v>
      </c>
      <c r="V180" s="156">
        <f t="shared" si="41"/>
        <v>0</v>
      </c>
      <c r="W180" s="156"/>
      <c r="X180" s="156" t="s">
        <v>507</v>
      </c>
      <c r="Y180" s="145"/>
      <c r="Z180" s="145"/>
      <c r="AA180" s="145"/>
      <c r="AB180" s="145"/>
      <c r="AC180" s="145"/>
      <c r="AD180" s="145"/>
      <c r="AE180" s="145"/>
      <c r="AF180" s="145"/>
      <c r="AG180" s="145" t="s">
        <v>5257</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87">
        <v>165</v>
      </c>
      <c r="B181" s="188" t="s">
        <v>6970</v>
      </c>
      <c r="C181" s="198" t="s">
        <v>6951</v>
      </c>
      <c r="D181" s="189" t="s">
        <v>3852</v>
      </c>
      <c r="E181" s="190">
        <v>1</v>
      </c>
      <c r="F181" s="191"/>
      <c r="G181" s="192">
        <f t="shared" si="35"/>
        <v>0</v>
      </c>
      <c r="H181" s="191"/>
      <c r="I181" s="192">
        <f t="shared" si="36"/>
        <v>0</v>
      </c>
      <c r="J181" s="191"/>
      <c r="K181" s="192">
        <f t="shared" si="37"/>
        <v>0</v>
      </c>
      <c r="L181" s="192">
        <v>15</v>
      </c>
      <c r="M181" s="192">
        <f t="shared" si="38"/>
        <v>0</v>
      </c>
      <c r="N181" s="190">
        <v>0</v>
      </c>
      <c r="O181" s="190">
        <f t="shared" si="39"/>
        <v>0</v>
      </c>
      <c r="P181" s="190">
        <v>0</v>
      </c>
      <c r="Q181" s="190">
        <f t="shared" si="40"/>
        <v>0</v>
      </c>
      <c r="R181" s="192"/>
      <c r="S181" s="192" t="s">
        <v>760</v>
      </c>
      <c r="T181" s="193" t="s">
        <v>328</v>
      </c>
      <c r="U181" s="156">
        <v>0</v>
      </c>
      <c r="V181" s="156">
        <f t="shared" si="41"/>
        <v>0</v>
      </c>
      <c r="W181" s="156"/>
      <c r="X181" s="156" t="s">
        <v>507</v>
      </c>
      <c r="Y181" s="145"/>
      <c r="Z181" s="145"/>
      <c r="AA181" s="145"/>
      <c r="AB181" s="145"/>
      <c r="AC181" s="145"/>
      <c r="AD181" s="145"/>
      <c r="AE181" s="145"/>
      <c r="AF181" s="145"/>
      <c r="AG181" s="145" t="s">
        <v>5257</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87">
        <v>166</v>
      </c>
      <c r="B182" s="188" t="s">
        <v>6971</v>
      </c>
      <c r="C182" s="198" t="s">
        <v>6951</v>
      </c>
      <c r="D182" s="189" t="s">
        <v>3852</v>
      </c>
      <c r="E182" s="190">
        <v>1</v>
      </c>
      <c r="F182" s="191"/>
      <c r="G182" s="192">
        <f t="shared" si="35"/>
        <v>0</v>
      </c>
      <c r="H182" s="191"/>
      <c r="I182" s="192">
        <f t="shared" si="36"/>
        <v>0</v>
      </c>
      <c r="J182" s="191"/>
      <c r="K182" s="192">
        <f t="shared" si="37"/>
        <v>0</v>
      </c>
      <c r="L182" s="192">
        <v>15</v>
      </c>
      <c r="M182" s="192">
        <f t="shared" si="38"/>
        <v>0</v>
      </c>
      <c r="N182" s="190">
        <v>0</v>
      </c>
      <c r="O182" s="190">
        <f t="shared" si="39"/>
        <v>0</v>
      </c>
      <c r="P182" s="190">
        <v>0</v>
      </c>
      <c r="Q182" s="190">
        <f t="shared" si="40"/>
        <v>0</v>
      </c>
      <c r="R182" s="192"/>
      <c r="S182" s="192" t="s">
        <v>760</v>
      </c>
      <c r="T182" s="193" t="s">
        <v>328</v>
      </c>
      <c r="U182" s="156">
        <v>0</v>
      </c>
      <c r="V182" s="156">
        <f t="shared" si="41"/>
        <v>0</v>
      </c>
      <c r="W182" s="156"/>
      <c r="X182" s="156" t="s">
        <v>507</v>
      </c>
      <c r="Y182" s="145"/>
      <c r="Z182" s="145"/>
      <c r="AA182" s="145"/>
      <c r="AB182" s="145"/>
      <c r="AC182" s="145"/>
      <c r="AD182" s="145"/>
      <c r="AE182" s="145"/>
      <c r="AF182" s="145"/>
      <c r="AG182" s="145" t="s">
        <v>5257</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87">
        <v>167</v>
      </c>
      <c r="B183" s="188" t="s">
        <v>6972</v>
      </c>
      <c r="C183" s="198" t="s">
        <v>6954</v>
      </c>
      <c r="D183" s="189" t="s">
        <v>3852</v>
      </c>
      <c r="E183" s="190">
        <v>1</v>
      </c>
      <c r="F183" s="191"/>
      <c r="G183" s="192">
        <f t="shared" si="35"/>
        <v>0</v>
      </c>
      <c r="H183" s="191"/>
      <c r="I183" s="192">
        <f t="shared" si="36"/>
        <v>0</v>
      </c>
      <c r="J183" s="191"/>
      <c r="K183" s="192">
        <f t="shared" si="37"/>
        <v>0</v>
      </c>
      <c r="L183" s="192">
        <v>15</v>
      </c>
      <c r="M183" s="192">
        <f t="shared" si="38"/>
        <v>0</v>
      </c>
      <c r="N183" s="190">
        <v>0</v>
      </c>
      <c r="O183" s="190">
        <f t="shared" si="39"/>
        <v>0</v>
      </c>
      <c r="P183" s="190">
        <v>0</v>
      </c>
      <c r="Q183" s="190">
        <f t="shared" si="40"/>
        <v>0</v>
      </c>
      <c r="R183" s="192"/>
      <c r="S183" s="192" t="s">
        <v>760</v>
      </c>
      <c r="T183" s="193" t="s">
        <v>328</v>
      </c>
      <c r="U183" s="156">
        <v>0</v>
      </c>
      <c r="V183" s="156">
        <f t="shared" si="41"/>
        <v>0</v>
      </c>
      <c r="W183" s="156"/>
      <c r="X183" s="156" t="s">
        <v>507</v>
      </c>
      <c r="Y183" s="145"/>
      <c r="Z183" s="145"/>
      <c r="AA183" s="145"/>
      <c r="AB183" s="145"/>
      <c r="AC183" s="145"/>
      <c r="AD183" s="145"/>
      <c r="AE183" s="145"/>
      <c r="AF183" s="145"/>
      <c r="AG183" s="145" t="s">
        <v>5257</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87">
        <v>168</v>
      </c>
      <c r="B184" s="188" t="s">
        <v>6973</v>
      </c>
      <c r="C184" s="198" t="s">
        <v>6951</v>
      </c>
      <c r="D184" s="189" t="s">
        <v>3852</v>
      </c>
      <c r="E184" s="190">
        <v>1</v>
      </c>
      <c r="F184" s="191"/>
      <c r="G184" s="192">
        <f t="shared" si="35"/>
        <v>0</v>
      </c>
      <c r="H184" s="191"/>
      <c r="I184" s="192">
        <f t="shared" si="36"/>
        <v>0</v>
      </c>
      <c r="J184" s="191"/>
      <c r="K184" s="192">
        <f t="shared" si="37"/>
        <v>0</v>
      </c>
      <c r="L184" s="192">
        <v>15</v>
      </c>
      <c r="M184" s="192">
        <f t="shared" si="38"/>
        <v>0</v>
      </c>
      <c r="N184" s="190">
        <v>0</v>
      </c>
      <c r="O184" s="190">
        <f t="shared" si="39"/>
        <v>0</v>
      </c>
      <c r="P184" s="190">
        <v>0</v>
      </c>
      <c r="Q184" s="190">
        <f t="shared" si="40"/>
        <v>0</v>
      </c>
      <c r="R184" s="192"/>
      <c r="S184" s="192" t="s">
        <v>760</v>
      </c>
      <c r="T184" s="193" t="s">
        <v>328</v>
      </c>
      <c r="U184" s="156">
        <v>0</v>
      </c>
      <c r="V184" s="156">
        <f t="shared" si="41"/>
        <v>0</v>
      </c>
      <c r="W184" s="156"/>
      <c r="X184" s="156" t="s">
        <v>507</v>
      </c>
      <c r="Y184" s="145"/>
      <c r="Z184" s="145"/>
      <c r="AA184" s="145"/>
      <c r="AB184" s="145"/>
      <c r="AC184" s="145"/>
      <c r="AD184" s="145"/>
      <c r="AE184" s="145"/>
      <c r="AF184" s="145"/>
      <c r="AG184" s="145" t="s">
        <v>5257</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87">
        <v>169</v>
      </c>
      <c r="B185" s="188" t="s">
        <v>6974</v>
      </c>
      <c r="C185" s="198" t="s">
        <v>6951</v>
      </c>
      <c r="D185" s="189" t="s">
        <v>3852</v>
      </c>
      <c r="E185" s="190">
        <v>1</v>
      </c>
      <c r="F185" s="191"/>
      <c r="G185" s="192">
        <f t="shared" si="35"/>
        <v>0</v>
      </c>
      <c r="H185" s="191"/>
      <c r="I185" s="192">
        <f t="shared" si="36"/>
        <v>0</v>
      </c>
      <c r="J185" s="191"/>
      <c r="K185" s="192">
        <f t="shared" si="37"/>
        <v>0</v>
      </c>
      <c r="L185" s="192">
        <v>15</v>
      </c>
      <c r="M185" s="192">
        <f t="shared" si="38"/>
        <v>0</v>
      </c>
      <c r="N185" s="190">
        <v>0</v>
      </c>
      <c r="O185" s="190">
        <f t="shared" si="39"/>
        <v>0</v>
      </c>
      <c r="P185" s="190">
        <v>0</v>
      </c>
      <c r="Q185" s="190">
        <f t="shared" si="40"/>
        <v>0</v>
      </c>
      <c r="R185" s="192"/>
      <c r="S185" s="192" t="s">
        <v>760</v>
      </c>
      <c r="T185" s="193" t="s">
        <v>328</v>
      </c>
      <c r="U185" s="156">
        <v>0</v>
      </c>
      <c r="V185" s="156">
        <f t="shared" si="41"/>
        <v>0</v>
      </c>
      <c r="W185" s="156"/>
      <c r="X185" s="156" t="s">
        <v>507</v>
      </c>
      <c r="Y185" s="145"/>
      <c r="Z185" s="145"/>
      <c r="AA185" s="145"/>
      <c r="AB185" s="145"/>
      <c r="AC185" s="145"/>
      <c r="AD185" s="145"/>
      <c r="AE185" s="145"/>
      <c r="AF185" s="145"/>
      <c r="AG185" s="145" t="s">
        <v>5257</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170</v>
      </c>
      <c r="B186" s="188" t="s">
        <v>6975</v>
      </c>
      <c r="C186" s="198" t="s">
        <v>6954</v>
      </c>
      <c r="D186" s="189" t="s">
        <v>3852</v>
      </c>
      <c r="E186" s="190">
        <v>1</v>
      </c>
      <c r="F186" s="191"/>
      <c r="G186" s="192">
        <f t="shared" si="35"/>
        <v>0</v>
      </c>
      <c r="H186" s="191"/>
      <c r="I186" s="192">
        <f t="shared" si="36"/>
        <v>0</v>
      </c>
      <c r="J186" s="191"/>
      <c r="K186" s="192">
        <f t="shared" si="37"/>
        <v>0</v>
      </c>
      <c r="L186" s="192">
        <v>15</v>
      </c>
      <c r="M186" s="192">
        <f t="shared" si="38"/>
        <v>0</v>
      </c>
      <c r="N186" s="190">
        <v>0</v>
      </c>
      <c r="O186" s="190">
        <f t="shared" si="39"/>
        <v>0</v>
      </c>
      <c r="P186" s="190">
        <v>0</v>
      </c>
      <c r="Q186" s="190">
        <f t="shared" si="40"/>
        <v>0</v>
      </c>
      <c r="R186" s="192"/>
      <c r="S186" s="192" t="s">
        <v>760</v>
      </c>
      <c r="T186" s="193" t="s">
        <v>328</v>
      </c>
      <c r="U186" s="156">
        <v>0</v>
      </c>
      <c r="V186" s="156">
        <f t="shared" si="41"/>
        <v>0</v>
      </c>
      <c r="W186" s="156"/>
      <c r="X186" s="156" t="s">
        <v>507</v>
      </c>
      <c r="Y186" s="145"/>
      <c r="Z186" s="145"/>
      <c r="AA186" s="145"/>
      <c r="AB186" s="145"/>
      <c r="AC186" s="145"/>
      <c r="AD186" s="145"/>
      <c r="AE186" s="145"/>
      <c r="AF186" s="145"/>
      <c r="AG186" s="145" t="s">
        <v>5257</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87">
        <v>171</v>
      </c>
      <c r="B187" s="188" t="s">
        <v>6976</v>
      </c>
      <c r="C187" s="198" t="s">
        <v>6977</v>
      </c>
      <c r="D187" s="189" t="s">
        <v>3852</v>
      </c>
      <c r="E187" s="190">
        <v>1</v>
      </c>
      <c r="F187" s="191"/>
      <c r="G187" s="192">
        <f t="shared" si="35"/>
        <v>0</v>
      </c>
      <c r="H187" s="191"/>
      <c r="I187" s="192">
        <f t="shared" si="36"/>
        <v>0</v>
      </c>
      <c r="J187" s="191"/>
      <c r="K187" s="192">
        <f t="shared" si="37"/>
        <v>0</v>
      </c>
      <c r="L187" s="192">
        <v>15</v>
      </c>
      <c r="M187" s="192">
        <f t="shared" si="38"/>
        <v>0</v>
      </c>
      <c r="N187" s="190">
        <v>0</v>
      </c>
      <c r="O187" s="190">
        <f t="shared" si="39"/>
        <v>0</v>
      </c>
      <c r="P187" s="190">
        <v>0</v>
      </c>
      <c r="Q187" s="190">
        <f t="shared" si="40"/>
        <v>0</v>
      </c>
      <c r="R187" s="192"/>
      <c r="S187" s="192" t="s">
        <v>760</v>
      </c>
      <c r="T187" s="193" t="s">
        <v>328</v>
      </c>
      <c r="U187" s="156">
        <v>0</v>
      </c>
      <c r="V187" s="156">
        <f t="shared" si="41"/>
        <v>0</v>
      </c>
      <c r="W187" s="156"/>
      <c r="X187" s="156" t="s">
        <v>507</v>
      </c>
      <c r="Y187" s="145"/>
      <c r="Z187" s="145"/>
      <c r="AA187" s="145"/>
      <c r="AB187" s="145"/>
      <c r="AC187" s="145"/>
      <c r="AD187" s="145"/>
      <c r="AE187" s="145"/>
      <c r="AF187" s="145"/>
      <c r="AG187" s="145" t="s">
        <v>5257</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87">
        <v>172</v>
      </c>
      <c r="B188" s="188" t="s">
        <v>6978</v>
      </c>
      <c r="C188" s="198" t="s">
        <v>6977</v>
      </c>
      <c r="D188" s="189" t="s">
        <v>3852</v>
      </c>
      <c r="E188" s="190">
        <v>1</v>
      </c>
      <c r="F188" s="191"/>
      <c r="G188" s="192">
        <f t="shared" si="35"/>
        <v>0</v>
      </c>
      <c r="H188" s="191"/>
      <c r="I188" s="192">
        <f t="shared" si="36"/>
        <v>0</v>
      </c>
      <c r="J188" s="191"/>
      <c r="K188" s="192">
        <f t="shared" si="37"/>
        <v>0</v>
      </c>
      <c r="L188" s="192">
        <v>15</v>
      </c>
      <c r="M188" s="192">
        <f t="shared" si="38"/>
        <v>0</v>
      </c>
      <c r="N188" s="190">
        <v>0</v>
      </c>
      <c r="O188" s="190">
        <f t="shared" si="39"/>
        <v>0</v>
      </c>
      <c r="P188" s="190">
        <v>0</v>
      </c>
      <c r="Q188" s="190">
        <f t="shared" si="40"/>
        <v>0</v>
      </c>
      <c r="R188" s="192"/>
      <c r="S188" s="192" t="s">
        <v>760</v>
      </c>
      <c r="T188" s="193" t="s">
        <v>328</v>
      </c>
      <c r="U188" s="156">
        <v>0</v>
      </c>
      <c r="V188" s="156">
        <f t="shared" si="41"/>
        <v>0</v>
      </c>
      <c r="W188" s="156"/>
      <c r="X188" s="156" t="s">
        <v>507</v>
      </c>
      <c r="Y188" s="145"/>
      <c r="Z188" s="145"/>
      <c r="AA188" s="145"/>
      <c r="AB188" s="145"/>
      <c r="AC188" s="145"/>
      <c r="AD188" s="145"/>
      <c r="AE188" s="145"/>
      <c r="AF188" s="145"/>
      <c r="AG188" s="145" t="s">
        <v>5257</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87">
        <v>173</v>
      </c>
      <c r="B189" s="188" t="s">
        <v>6979</v>
      </c>
      <c r="C189" s="198" t="s">
        <v>6954</v>
      </c>
      <c r="D189" s="189" t="s">
        <v>3852</v>
      </c>
      <c r="E189" s="190">
        <v>1</v>
      </c>
      <c r="F189" s="191"/>
      <c r="G189" s="192">
        <f t="shared" si="35"/>
        <v>0</v>
      </c>
      <c r="H189" s="191"/>
      <c r="I189" s="192">
        <f t="shared" si="36"/>
        <v>0</v>
      </c>
      <c r="J189" s="191"/>
      <c r="K189" s="192">
        <f t="shared" si="37"/>
        <v>0</v>
      </c>
      <c r="L189" s="192">
        <v>15</v>
      </c>
      <c r="M189" s="192">
        <f t="shared" si="38"/>
        <v>0</v>
      </c>
      <c r="N189" s="190">
        <v>0</v>
      </c>
      <c r="O189" s="190">
        <f t="shared" si="39"/>
        <v>0</v>
      </c>
      <c r="P189" s="190">
        <v>0</v>
      </c>
      <c r="Q189" s="190">
        <f t="shared" si="40"/>
        <v>0</v>
      </c>
      <c r="R189" s="192"/>
      <c r="S189" s="192" t="s">
        <v>760</v>
      </c>
      <c r="T189" s="193" t="s">
        <v>328</v>
      </c>
      <c r="U189" s="156">
        <v>0</v>
      </c>
      <c r="V189" s="156">
        <f t="shared" si="41"/>
        <v>0</v>
      </c>
      <c r="W189" s="156"/>
      <c r="X189" s="156" t="s">
        <v>507</v>
      </c>
      <c r="Y189" s="145"/>
      <c r="Z189" s="145"/>
      <c r="AA189" s="145"/>
      <c r="AB189" s="145"/>
      <c r="AC189" s="145"/>
      <c r="AD189" s="145"/>
      <c r="AE189" s="145"/>
      <c r="AF189" s="145"/>
      <c r="AG189" s="145" t="s">
        <v>5257</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87">
        <v>174</v>
      </c>
      <c r="B190" s="188" t="s">
        <v>6980</v>
      </c>
      <c r="C190" s="198" t="s">
        <v>6981</v>
      </c>
      <c r="D190" s="189" t="s">
        <v>3852</v>
      </c>
      <c r="E190" s="190">
        <v>1</v>
      </c>
      <c r="F190" s="191"/>
      <c r="G190" s="192">
        <f t="shared" si="35"/>
        <v>0</v>
      </c>
      <c r="H190" s="191"/>
      <c r="I190" s="192">
        <f t="shared" si="36"/>
        <v>0</v>
      </c>
      <c r="J190" s="191"/>
      <c r="K190" s="192">
        <f t="shared" si="37"/>
        <v>0</v>
      </c>
      <c r="L190" s="192">
        <v>15</v>
      </c>
      <c r="M190" s="192">
        <f t="shared" si="38"/>
        <v>0</v>
      </c>
      <c r="N190" s="190">
        <v>0</v>
      </c>
      <c r="O190" s="190">
        <f t="shared" si="39"/>
        <v>0</v>
      </c>
      <c r="P190" s="190">
        <v>0</v>
      </c>
      <c r="Q190" s="190">
        <f t="shared" si="40"/>
        <v>0</v>
      </c>
      <c r="R190" s="192"/>
      <c r="S190" s="192" t="s">
        <v>760</v>
      </c>
      <c r="T190" s="193" t="s">
        <v>328</v>
      </c>
      <c r="U190" s="156">
        <v>0</v>
      </c>
      <c r="V190" s="156">
        <f t="shared" si="41"/>
        <v>0</v>
      </c>
      <c r="W190" s="156"/>
      <c r="X190" s="156" t="s">
        <v>507</v>
      </c>
      <c r="Y190" s="145"/>
      <c r="Z190" s="145"/>
      <c r="AA190" s="145"/>
      <c r="AB190" s="145"/>
      <c r="AC190" s="145"/>
      <c r="AD190" s="145"/>
      <c r="AE190" s="145"/>
      <c r="AF190" s="145"/>
      <c r="AG190" s="145" t="s">
        <v>5257</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87">
        <v>175</v>
      </c>
      <c r="B191" s="188" t="s">
        <v>6982</v>
      </c>
      <c r="C191" s="198" t="s">
        <v>6977</v>
      </c>
      <c r="D191" s="189" t="s">
        <v>3852</v>
      </c>
      <c r="E191" s="190">
        <v>1</v>
      </c>
      <c r="F191" s="191"/>
      <c r="G191" s="192">
        <f t="shared" si="35"/>
        <v>0</v>
      </c>
      <c r="H191" s="191"/>
      <c r="I191" s="192">
        <f t="shared" si="36"/>
        <v>0</v>
      </c>
      <c r="J191" s="191"/>
      <c r="K191" s="192">
        <f t="shared" si="37"/>
        <v>0</v>
      </c>
      <c r="L191" s="192">
        <v>15</v>
      </c>
      <c r="M191" s="192">
        <f t="shared" si="38"/>
        <v>0</v>
      </c>
      <c r="N191" s="190">
        <v>0</v>
      </c>
      <c r="O191" s="190">
        <f t="shared" si="39"/>
        <v>0</v>
      </c>
      <c r="P191" s="190">
        <v>0</v>
      </c>
      <c r="Q191" s="190">
        <f t="shared" si="40"/>
        <v>0</v>
      </c>
      <c r="R191" s="192"/>
      <c r="S191" s="192" t="s">
        <v>760</v>
      </c>
      <c r="T191" s="193" t="s">
        <v>328</v>
      </c>
      <c r="U191" s="156">
        <v>0</v>
      </c>
      <c r="V191" s="156">
        <f t="shared" si="41"/>
        <v>0</v>
      </c>
      <c r="W191" s="156"/>
      <c r="X191" s="156" t="s">
        <v>507</v>
      </c>
      <c r="Y191" s="145"/>
      <c r="Z191" s="145"/>
      <c r="AA191" s="145"/>
      <c r="AB191" s="145"/>
      <c r="AC191" s="145"/>
      <c r="AD191" s="145"/>
      <c r="AE191" s="145"/>
      <c r="AF191" s="145"/>
      <c r="AG191" s="145" t="s">
        <v>5257</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87">
        <v>176</v>
      </c>
      <c r="B192" s="188" t="s">
        <v>6983</v>
      </c>
      <c r="C192" s="198" t="s">
        <v>6977</v>
      </c>
      <c r="D192" s="189" t="s">
        <v>3852</v>
      </c>
      <c r="E192" s="190">
        <v>1</v>
      </c>
      <c r="F192" s="191"/>
      <c r="G192" s="192">
        <f t="shared" si="35"/>
        <v>0</v>
      </c>
      <c r="H192" s="191"/>
      <c r="I192" s="192">
        <f t="shared" si="36"/>
        <v>0</v>
      </c>
      <c r="J192" s="191"/>
      <c r="K192" s="192">
        <f t="shared" si="37"/>
        <v>0</v>
      </c>
      <c r="L192" s="192">
        <v>15</v>
      </c>
      <c r="M192" s="192">
        <f t="shared" si="38"/>
        <v>0</v>
      </c>
      <c r="N192" s="190">
        <v>0</v>
      </c>
      <c r="O192" s="190">
        <f t="shared" si="39"/>
        <v>0</v>
      </c>
      <c r="P192" s="190">
        <v>0</v>
      </c>
      <c r="Q192" s="190">
        <f t="shared" si="40"/>
        <v>0</v>
      </c>
      <c r="R192" s="192"/>
      <c r="S192" s="192" t="s">
        <v>760</v>
      </c>
      <c r="T192" s="193" t="s">
        <v>328</v>
      </c>
      <c r="U192" s="156">
        <v>0</v>
      </c>
      <c r="V192" s="156">
        <f t="shared" si="41"/>
        <v>0</v>
      </c>
      <c r="W192" s="156"/>
      <c r="X192" s="156" t="s">
        <v>507</v>
      </c>
      <c r="Y192" s="145"/>
      <c r="Z192" s="145"/>
      <c r="AA192" s="145"/>
      <c r="AB192" s="145"/>
      <c r="AC192" s="145"/>
      <c r="AD192" s="145"/>
      <c r="AE192" s="145"/>
      <c r="AF192" s="145"/>
      <c r="AG192" s="145" t="s">
        <v>5257</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177</v>
      </c>
      <c r="B193" s="188" t="s">
        <v>6984</v>
      </c>
      <c r="C193" s="198" t="s">
        <v>6954</v>
      </c>
      <c r="D193" s="189" t="s">
        <v>3852</v>
      </c>
      <c r="E193" s="190">
        <v>1</v>
      </c>
      <c r="F193" s="191"/>
      <c r="G193" s="192">
        <f t="shared" si="35"/>
        <v>0</v>
      </c>
      <c r="H193" s="191"/>
      <c r="I193" s="192">
        <f t="shared" si="36"/>
        <v>0</v>
      </c>
      <c r="J193" s="191"/>
      <c r="K193" s="192">
        <f t="shared" si="37"/>
        <v>0</v>
      </c>
      <c r="L193" s="192">
        <v>15</v>
      </c>
      <c r="M193" s="192">
        <f t="shared" si="38"/>
        <v>0</v>
      </c>
      <c r="N193" s="190">
        <v>0</v>
      </c>
      <c r="O193" s="190">
        <f t="shared" si="39"/>
        <v>0</v>
      </c>
      <c r="P193" s="190">
        <v>0</v>
      </c>
      <c r="Q193" s="190">
        <f t="shared" si="40"/>
        <v>0</v>
      </c>
      <c r="R193" s="192"/>
      <c r="S193" s="192" t="s">
        <v>760</v>
      </c>
      <c r="T193" s="193" t="s">
        <v>328</v>
      </c>
      <c r="U193" s="156">
        <v>0</v>
      </c>
      <c r="V193" s="156">
        <f t="shared" si="41"/>
        <v>0</v>
      </c>
      <c r="W193" s="156"/>
      <c r="X193" s="156" t="s">
        <v>507</v>
      </c>
      <c r="Y193" s="145"/>
      <c r="Z193" s="145"/>
      <c r="AA193" s="145"/>
      <c r="AB193" s="145"/>
      <c r="AC193" s="145"/>
      <c r="AD193" s="145"/>
      <c r="AE193" s="145"/>
      <c r="AF193" s="145"/>
      <c r="AG193" s="145" t="s">
        <v>5257</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87">
        <v>178</v>
      </c>
      <c r="B194" s="188" t="s">
        <v>6985</v>
      </c>
      <c r="C194" s="198" t="s">
        <v>6981</v>
      </c>
      <c r="D194" s="189" t="s">
        <v>3852</v>
      </c>
      <c r="E194" s="190">
        <v>1</v>
      </c>
      <c r="F194" s="191"/>
      <c r="G194" s="192">
        <f t="shared" ref="G194:G225" si="42">ROUND(E194*F194,2)</f>
        <v>0</v>
      </c>
      <c r="H194" s="191"/>
      <c r="I194" s="192">
        <f t="shared" ref="I194:I225" si="43">ROUND(E194*H194,2)</f>
        <v>0</v>
      </c>
      <c r="J194" s="191"/>
      <c r="K194" s="192">
        <f t="shared" ref="K194:K225" si="44">ROUND(E194*J194,2)</f>
        <v>0</v>
      </c>
      <c r="L194" s="192">
        <v>15</v>
      </c>
      <c r="M194" s="192">
        <f t="shared" ref="M194:M225" si="45">G194*(1+L194/100)</f>
        <v>0</v>
      </c>
      <c r="N194" s="190">
        <v>0</v>
      </c>
      <c r="O194" s="190">
        <f t="shared" ref="O194:O225" si="46">ROUND(E194*N194,2)</f>
        <v>0</v>
      </c>
      <c r="P194" s="190">
        <v>0</v>
      </c>
      <c r="Q194" s="190">
        <f t="shared" ref="Q194:Q225" si="47">ROUND(E194*P194,2)</f>
        <v>0</v>
      </c>
      <c r="R194" s="192"/>
      <c r="S194" s="192" t="s">
        <v>760</v>
      </c>
      <c r="T194" s="193" t="s">
        <v>328</v>
      </c>
      <c r="U194" s="156">
        <v>0</v>
      </c>
      <c r="V194" s="156">
        <f t="shared" ref="V194:V225" si="48">ROUND(E194*U194,2)</f>
        <v>0</v>
      </c>
      <c r="W194" s="156"/>
      <c r="X194" s="156" t="s">
        <v>507</v>
      </c>
      <c r="Y194" s="145"/>
      <c r="Z194" s="145"/>
      <c r="AA194" s="145"/>
      <c r="AB194" s="145"/>
      <c r="AC194" s="145"/>
      <c r="AD194" s="145"/>
      <c r="AE194" s="145"/>
      <c r="AF194" s="145"/>
      <c r="AG194" s="145" t="s">
        <v>5257</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87">
        <v>179</v>
      </c>
      <c r="B195" s="188" t="s">
        <v>6986</v>
      </c>
      <c r="C195" s="198" t="s">
        <v>6977</v>
      </c>
      <c r="D195" s="189" t="s">
        <v>3852</v>
      </c>
      <c r="E195" s="190">
        <v>1</v>
      </c>
      <c r="F195" s="191"/>
      <c r="G195" s="192">
        <f t="shared" si="42"/>
        <v>0</v>
      </c>
      <c r="H195" s="191"/>
      <c r="I195" s="192">
        <f t="shared" si="43"/>
        <v>0</v>
      </c>
      <c r="J195" s="191"/>
      <c r="K195" s="192">
        <f t="shared" si="44"/>
        <v>0</v>
      </c>
      <c r="L195" s="192">
        <v>15</v>
      </c>
      <c r="M195" s="192">
        <f t="shared" si="45"/>
        <v>0</v>
      </c>
      <c r="N195" s="190">
        <v>0</v>
      </c>
      <c r="O195" s="190">
        <f t="shared" si="46"/>
        <v>0</v>
      </c>
      <c r="P195" s="190">
        <v>0</v>
      </c>
      <c r="Q195" s="190">
        <f t="shared" si="47"/>
        <v>0</v>
      </c>
      <c r="R195" s="192"/>
      <c r="S195" s="192" t="s">
        <v>760</v>
      </c>
      <c r="T195" s="193" t="s">
        <v>328</v>
      </c>
      <c r="U195" s="156">
        <v>0</v>
      </c>
      <c r="V195" s="156">
        <f t="shared" si="48"/>
        <v>0</v>
      </c>
      <c r="W195" s="156"/>
      <c r="X195" s="156" t="s">
        <v>507</v>
      </c>
      <c r="Y195" s="145"/>
      <c r="Z195" s="145"/>
      <c r="AA195" s="145"/>
      <c r="AB195" s="145"/>
      <c r="AC195" s="145"/>
      <c r="AD195" s="145"/>
      <c r="AE195" s="145"/>
      <c r="AF195" s="145"/>
      <c r="AG195" s="145" t="s">
        <v>5257</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87">
        <v>180</v>
      </c>
      <c r="B196" s="188" t="s">
        <v>6987</v>
      </c>
      <c r="C196" s="198" t="s">
        <v>6977</v>
      </c>
      <c r="D196" s="189" t="s">
        <v>3852</v>
      </c>
      <c r="E196" s="190">
        <v>1</v>
      </c>
      <c r="F196" s="191"/>
      <c r="G196" s="192">
        <f t="shared" si="42"/>
        <v>0</v>
      </c>
      <c r="H196" s="191"/>
      <c r="I196" s="192">
        <f t="shared" si="43"/>
        <v>0</v>
      </c>
      <c r="J196" s="191"/>
      <c r="K196" s="192">
        <f t="shared" si="44"/>
        <v>0</v>
      </c>
      <c r="L196" s="192">
        <v>15</v>
      </c>
      <c r="M196" s="192">
        <f t="shared" si="45"/>
        <v>0</v>
      </c>
      <c r="N196" s="190">
        <v>0</v>
      </c>
      <c r="O196" s="190">
        <f t="shared" si="46"/>
        <v>0</v>
      </c>
      <c r="P196" s="190">
        <v>0</v>
      </c>
      <c r="Q196" s="190">
        <f t="shared" si="47"/>
        <v>0</v>
      </c>
      <c r="R196" s="192"/>
      <c r="S196" s="192" t="s">
        <v>760</v>
      </c>
      <c r="T196" s="193" t="s">
        <v>328</v>
      </c>
      <c r="U196" s="156">
        <v>0</v>
      </c>
      <c r="V196" s="156">
        <f t="shared" si="48"/>
        <v>0</v>
      </c>
      <c r="W196" s="156"/>
      <c r="X196" s="156" t="s">
        <v>507</v>
      </c>
      <c r="Y196" s="145"/>
      <c r="Z196" s="145"/>
      <c r="AA196" s="145"/>
      <c r="AB196" s="145"/>
      <c r="AC196" s="145"/>
      <c r="AD196" s="145"/>
      <c r="AE196" s="145"/>
      <c r="AF196" s="145"/>
      <c r="AG196" s="145" t="s">
        <v>5257</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87">
        <v>181</v>
      </c>
      <c r="B197" s="188" t="s">
        <v>6988</v>
      </c>
      <c r="C197" s="198" t="s">
        <v>6954</v>
      </c>
      <c r="D197" s="189" t="s">
        <v>3852</v>
      </c>
      <c r="E197" s="190">
        <v>1</v>
      </c>
      <c r="F197" s="191"/>
      <c r="G197" s="192">
        <f t="shared" si="42"/>
        <v>0</v>
      </c>
      <c r="H197" s="191"/>
      <c r="I197" s="192">
        <f t="shared" si="43"/>
        <v>0</v>
      </c>
      <c r="J197" s="191"/>
      <c r="K197" s="192">
        <f t="shared" si="44"/>
        <v>0</v>
      </c>
      <c r="L197" s="192">
        <v>15</v>
      </c>
      <c r="M197" s="192">
        <f t="shared" si="45"/>
        <v>0</v>
      </c>
      <c r="N197" s="190">
        <v>0</v>
      </c>
      <c r="O197" s="190">
        <f t="shared" si="46"/>
        <v>0</v>
      </c>
      <c r="P197" s="190">
        <v>0</v>
      </c>
      <c r="Q197" s="190">
        <f t="shared" si="47"/>
        <v>0</v>
      </c>
      <c r="R197" s="192"/>
      <c r="S197" s="192" t="s">
        <v>760</v>
      </c>
      <c r="T197" s="193" t="s">
        <v>328</v>
      </c>
      <c r="U197" s="156">
        <v>0</v>
      </c>
      <c r="V197" s="156">
        <f t="shared" si="48"/>
        <v>0</v>
      </c>
      <c r="W197" s="156"/>
      <c r="X197" s="156" t="s">
        <v>507</v>
      </c>
      <c r="Y197" s="145"/>
      <c r="Z197" s="145"/>
      <c r="AA197" s="145"/>
      <c r="AB197" s="145"/>
      <c r="AC197" s="145"/>
      <c r="AD197" s="145"/>
      <c r="AE197" s="145"/>
      <c r="AF197" s="145"/>
      <c r="AG197" s="145" t="s">
        <v>5257</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182</v>
      </c>
      <c r="B198" s="188" t="s">
        <v>6989</v>
      </c>
      <c r="C198" s="198" t="s">
        <v>6981</v>
      </c>
      <c r="D198" s="189" t="s">
        <v>3852</v>
      </c>
      <c r="E198" s="190">
        <v>1</v>
      </c>
      <c r="F198" s="191"/>
      <c r="G198" s="192">
        <f t="shared" si="42"/>
        <v>0</v>
      </c>
      <c r="H198" s="191"/>
      <c r="I198" s="192">
        <f t="shared" si="43"/>
        <v>0</v>
      </c>
      <c r="J198" s="191"/>
      <c r="K198" s="192">
        <f t="shared" si="44"/>
        <v>0</v>
      </c>
      <c r="L198" s="192">
        <v>15</v>
      </c>
      <c r="M198" s="192">
        <f t="shared" si="45"/>
        <v>0</v>
      </c>
      <c r="N198" s="190">
        <v>0</v>
      </c>
      <c r="O198" s="190">
        <f t="shared" si="46"/>
        <v>0</v>
      </c>
      <c r="P198" s="190">
        <v>0</v>
      </c>
      <c r="Q198" s="190">
        <f t="shared" si="47"/>
        <v>0</v>
      </c>
      <c r="R198" s="192"/>
      <c r="S198" s="192" t="s">
        <v>760</v>
      </c>
      <c r="T198" s="193" t="s">
        <v>328</v>
      </c>
      <c r="U198" s="156">
        <v>0</v>
      </c>
      <c r="V198" s="156">
        <f t="shared" si="48"/>
        <v>0</v>
      </c>
      <c r="W198" s="156"/>
      <c r="X198" s="156" t="s">
        <v>507</v>
      </c>
      <c r="Y198" s="145"/>
      <c r="Z198" s="145"/>
      <c r="AA198" s="145"/>
      <c r="AB198" s="145"/>
      <c r="AC198" s="145"/>
      <c r="AD198" s="145"/>
      <c r="AE198" s="145"/>
      <c r="AF198" s="145"/>
      <c r="AG198" s="145" t="s">
        <v>5257</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87">
        <v>183</v>
      </c>
      <c r="B199" s="188" t="s">
        <v>6990</v>
      </c>
      <c r="C199" s="198" t="s">
        <v>6977</v>
      </c>
      <c r="D199" s="189" t="s">
        <v>3852</v>
      </c>
      <c r="E199" s="190">
        <v>1</v>
      </c>
      <c r="F199" s="191"/>
      <c r="G199" s="192">
        <f t="shared" si="42"/>
        <v>0</v>
      </c>
      <c r="H199" s="191"/>
      <c r="I199" s="192">
        <f t="shared" si="43"/>
        <v>0</v>
      </c>
      <c r="J199" s="191"/>
      <c r="K199" s="192">
        <f t="shared" si="44"/>
        <v>0</v>
      </c>
      <c r="L199" s="192">
        <v>15</v>
      </c>
      <c r="M199" s="192">
        <f t="shared" si="45"/>
        <v>0</v>
      </c>
      <c r="N199" s="190">
        <v>0</v>
      </c>
      <c r="O199" s="190">
        <f t="shared" si="46"/>
        <v>0</v>
      </c>
      <c r="P199" s="190">
        <v>0</v>
      </c>
      <c r="Q199" s="190">
        <f t="shared" si="47"/>
        <v>0</v>
      </c>
      <c r="R199" s="192"/>
      <c r="S199" s="192" t="s">
        <v>760</v>
      </c>
      <c r="T199" s="193" t="s">
        <v>328</v>
      </c>
      <c r="U199" s="156">
        <v>0</v>
      </c>
      <c r="V199" s="156">
        <f t="shared" si="48"/>
        <v>0</v>
      </c>
      <c r="W199" s="156"/>
      <c r="X199" s="156" t="s">
        <v>507</v>
      </c>
      <c r="Y199" s="145"/>
      <c r="Z199" s="145"/>
      <c r="AA199" s="145"/>
      <c r="AB199" s="145"/>
      <c r="AC199" s="145"/>
      <c r="AD199" s="145"/>
      <c r="AE199" s="145"/>
      <c r="AF199" s="145"/>
      <c r="AG199" s="145" t="s">
        <v>5257</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87">
        <v>184</v>
      </c>
      <c r="B200" s="188" t="s">
        <v>6991</v>
      </c>
      <c r="C200" s="198" t="s">
        <v>6977</v>
      </c>
      <c r="D200" s="189" t="s">
        <v>3852</v>
      </c>
      <c r="E200" s="190">
        <v>1</v>
      </c>
      <c r="F200" s="191"/>
      <c r="G200" s="192">
        <f t="shared" si="42"/>
        <v>0</v>
      </c>
      <c r="H200" s="191"/>
      <c r="I200" s="192">
        <f t="shared" si="43"/>
        <v>0</v>
      </c>
      <c r="J200" s="191"/>
      <c r="K200" s="192">
        <f t="shared" si="44"/>
        <v>0</v>
      </c>
      <c r="L200" s="192">
        <v>15</v>
      </c>
      <c r="M200" s="192">
        <f t="shared" si="45"/>
        <v>0</v>
      </c>
      <c r="N200" s="190">
        <v>0</v>
      </c>
      <c r="O200" s="190">
        <f t="shared" si="46"/>
        <v>0</v>
      </c>
      <c r="P200" s="190">
        <v>0</v>
      </c>
      <c r="Q200" s="190">
        <f t="shared" si="47"/>
        <v>0</v>
      </c>
      <c r="R200" s="192"/>
      <c r="S200" s="192" t="s">
        <v>760</v>
      </c>
      <c r="T200" s="193" t="s">
        <v>328</v>
      </c>
      <c r="U200" s="156">
        <v>0</v>
      </c>
      <c r="V200" s="156">
        <f t="shared" si="48"/>
        <v>0</v>
      </c>
      <c r="W200" s="156"/>
      <c r="X200" s="156" t="s">
        <v>507</v>
      </c>
      <c r="Y200" s="145"/>
      <c r="Z200" s="145"/>
      <c r="AA200" s="145"/>
      <c r="AB200" s="145"/>
      <c r="AC200" s="145"/>
      <c r="AD200" s="145"/>
      <c r="AE200" s="145"/>
      <c r="AF200" s="145"/>
      <c r="AG200" s="145" t="s">
        <v>5257</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87">
        <v>185</v>
      </c>
      <c r="B201" s="188" t="s">
        <v>6992</v>
      </c>
      <c r="C201" s="198" t="s">
        <v>6954</v>
      </c>
      <c r="D201" s="189" t="s">
        <v>3852</v>
      </c>
      <c r="E201" s="190">
        <v>1</v>
      </c>
      <c r="F201" s="191"/>
      <c r="G201" s="192">
        <f t="shared" si="42"/>
        <v>0</v>
      </c>
      <c r="H201" s="191"/>
      <c r="I201" s="192">
        <f t="shared" si="43"/>
        <v>0</v>
      </c>
      <c r="J201" s="191"/>
      <c r="K201" s="192">
        <f t="shared" si="44"/>
        <v>0</v>
      </c>
      <c r="L201" s="192">
        <v>15</v>
      </c>
      <c r="M201" s="192">
        <f t="shared" si="45"/>
        <v>0</v>
      </c>
      <c r="N201" s="190">
        <v>0</v>
      </c>
      <c r="O201" s="190">
        <f t="shared" si="46"/>
        <v>0</v>
      </c>
      <c r="P201" s="190">
        <v>0</v>
      </c>
      <c r="Q201" s="190">
        <f t="shared" si="47"/>
        <v>0</v>
      </c>
      <c r="R201" s="192"/>
      <c r="S201" s="192" t="s">
        <v>760</v>
      </c>
      <c r="T201" s="193" t="s">
        <v>328</v>
      </c>
      <c r="U201" s="156">
        <v>0</v>
      </c>
      <c r="V201" s="156">
        <f t="shared" si="48"/>
        <v>0</v>
      </c>
      <c r="W201" s="156"/>
      <c r="X201" s="156" t="s">
        <v>507</v>
      </c>
      <c r="Y201" s="145"/>
      <c r="Z201" s="145"/>
      <c r="AA201" s="145"/>
      <c r="AB201" s="145"/>
      <c r="AC201" s="145"/>
      <c r="AD201" s="145"/>
      <c r="AE201" s="145"/>
      <c r="AF201" s="145"/>
      <c r="AG201" s="145" t="s">
        <v>5257</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87">
        <v>186</v>
      </c>
      <c r="B202" s="188" t="s">
        <v>6993</v>
      </c>
      <c r="C202" s="198" t="s">
        <v>6981</v>
      </c>
      <c r="D202" s="189" t="s">
        <v>3852</v>
      </c>
      <c r="E202" s="190">
        <v>1</v>
      </c>
      <c r="F202" s="191"/>
      <c r="G202" s="192">
        <f t="shared" si="42"/>
        <v>0</v>
      </c>
      <c r="H202" s="191"/>
      <c r="I202" s="192">
        <f t="shared" si="43"/>
        <v>0</v>
      </c>
      <c r="J202" s="191"/>
      <c r="K202" s="192">
        <f t="shared" si="44"/>
        <v>0</v>
      </c>
      <c r="L202" s="192">
        <v>15</v>
      </c>
      <c r="M202" s="192">
        <f t="shared" si="45"/>
        <v>0</v>
      </c>
      <c r="N202" s="190">
        <v>0</v>
      </c>
      <c r="O202" s="190">
        <f t="shared" si="46"/>
        <v>0</v>
      </c>
      <c r="P202" s="190">
        <v>0</v>
      </c>
      <c r="Q202" s="190">
        <f t="shared" si="47"/>
        <v>0</v>
      </c>
      <c r="R202" s="192"/>
      <c r="S202" s="192" t="s">
        <v>760</v>
      </c>
      <c r="T202" s="193" t="s">
        <v>328</v>
      </c>
      <c r="U202" s="156">
        <v>0</v>
      </c>
      <c r="V202" s="156">
        <f t="shared" si="48"/>
        <v>0</v>
      </c>
      <c r="W202" s="156"/>
      <c r="X202" s="156" t="s">
        <v>507</v>
      </c>
      <c r="Y202" s="145"/>
      <c r="Z202" s="145"/>
      <c r="AA202" s="145"/>
      <c r="AB202" s="145"/>
      <c r="AC202" s="145"/>
      <c r="AD202" s="145"/>
      <c r="AE202" s="145"/>
      <c r="AF202" s="145"/>
      <c r="AG202" s="145" t="s">
        <v>5257</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87">
        <v>187</v>
      </c>
      <c r="B203" s="188" t="s">
        <v>6994</v>
      </c>
      <c r="C203" s="198" t="s">
        <v>6977</v>
      </c>
      <c r="D203" s="189" t="s">
        <v>3852</v>
      </c>
      <c r="E203" s="190">
        <v>1</v>
      </c>
      <c r="F203" s="191"/>
      <c r="G203" s="192">
        <f t="shared" si="42"/>
        <v>0</v>
      </c>
      <c r="H203" s="191"/>
      <c r="I203" s="192">
        <f t="shared" si="43"/>
        <v>0</v>
      </c>
      <c r="J203" s="191"/>
      <c r="K203" s="192">
        <f t="shared" si="44"/>
        <v>0</v>
      </c>
      <c r="L203" s="192">
        <v>15</v>
      </c>
      <c r="M203" s="192">
        <f t="shared" si="45"/>
        <v>0</v>
      </c>
      <c r="N203" s="190">
        <v>0</v>
      </c>
      <c r="O203" s="190">
        <f t="shared" si="46"/>
        <v>0</v>
      </c>
      <c r="P203" s="190">
        <v>0</v>
      </c>
      <c r="Q203" s="190">
        <f t="shared" si="47"/>
        <v>0</v>
      </c>
      <c r="R203" s="192"/>
      <c r="S203" s="192" t="s">
        <v>760</v>
      </c>
      <c r="T203" s="193" t="s">
        <v>328</v>
      </c>
      <c r="U203" s="156">
        <v>0</v>
      </c>
      <c r="V203" s="156">
        <f t="shared" si="48"/>
        <v>0</v>
      </c>
      <c r="W203" s="156"/>
      <c r="X203" s="156" t="s">
        <v>507</v>
      </c>
      <c r="Y203" s="145"/>
      <c r="Z203" s="145"/>
      <c r="AA203" s="145"/>
      <c r="AB203" s="145"/>
      <c r="AC203" s="145"/>
      <c r="AD203" s="145"/>
      <c r="AE203" s="145"/>
      <c r="AF203" s="145"/>
      <c r="AG203" s="145" t="s">
        <v>5257</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87">
        <v>188</v>
      </c>
      <c r="B204" s="188" t="s">
        <v>6995</v>
      </c>
      <c r="C204" s="198" t="s">
        <v>6977</v>
      </c>
      <c r="D204" s="189" t="s">
        <v>3852</v>
      </c>
      <c r="E204" s="190">
        <v>1</v>
      </c>
      <c r="F204" s="191"/>
      <c r="G204" s="192">
        <f t="shared" si="42"/>
        <v>0</v>
      </c>
      <c r="H204" s="191"/>
      <c r="I204" s="192">
        <f t="shared" si="43"/>
        <v>0</v>
      </c>
      <c r="J204" s="191"/>
      <c r="K204" s="192">
        <f t="shared" si="44"/>
        <v>0</v>
      </c>
      <c r="L204" s="192">
        <v>15</v>
      </c>
      <c r="M204" s="192">
        <f t="shared" si="45"/>
        <v>0</v>
      </c>
      <c r="N204" s="190">
        <v>0</v>
      </c>
      <c r="O204" s="190">
        <f t="shared" si="46"/>
        <v>0</v>
      </c>
      <c r="P204" s="190">
        <v>0</v>
      </c>
      <c r="Q204" s="190">
        <f t="shared" si="47"/>
        <v>0</v>
      </c>
      <c r="R204" s="192"/>
      <c r="S204" s="192" t="s">
        <v>760</v>
      </c>
      <c r="T204" s="193" t="s">
        <v>328</v>
      </c>
      <c r="U204" s="156">
        <v>0</v>
      </c>
      <c r="V204" s="156">
        <f t="shared" si="48"/>
        <v>0</v>
      </c>
      <c r="W204" s="156"/>
      <c r="X204" s="156" t="s">
        <v>507</v>
      </c>
      <c r="Y204" s="145"/>
      <c r="Z204" s="145"/>
      <c r="AA204" s="145"/>
      <c r="AB204" s="145"/>
      <c r="AC204" s="145"/>
      <c r="AD204" s="145"/>
      <c r="AE204" s="145"/>
      <c r="AF204" s="145"/>
      <c r="AG204" s="145" t="s">
        <v>5257</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87">
        <v>189</v>
      </c>
      <c r="B205" s="188" t="s">
        <v>6996</v>
      </c>
      <c r="C205" s="198" t="s">
        <v>6954</v>
      </c>
      <c r="D205" s="189" t="s">
        <v>3852</v>
      </c>
      <c r="E205" s="190">
        <v>1</v>
      </c>
      <c r="F205" s="191"/>
      <c r="G205" s="192">
        <f t="shared" si="42"/>
        <v>0</v>
      </c>
      <c r="H205" s="191"/>
      <c r="I205" s="192">
        <f t="shared" si="43"/>
        <v>0</v>
      </c>
      <c r="J205" s="191"/>
      <c r="K205" s="192">
        <f t="shared" si="44"/>
        <v>0</v>
      </c>
      <c r="L205" s="192">
        <v>15</v>
      </c>
      <c r="M205" s="192">
        <f t="shared" si="45"/>
        <v>0</v>
      </c>
      <c r="N205" s="190">
        <v>0</v>
      </c>
      <c r="O205" s="190">
        <f t="shared" si="46"/>
        <v>0</v>
      </c>
      <c r="P205" s="190">
        <v>0</v>
      </c>
      <c r="Q205" s="190">
        <f t="shared" si="47"/>
        <v>0</v>
      </c>
      <c r="R205" s="192"/>
      <c r="S205" s="192" t="s">
        <v>760</v>
      </c>
      <c r="T205" s="193" t="s">
        <v>328</v>
      </c>
      <c r="U205" s="156">
        <v>0</v>
      </c>
      <c r="V205" s="156">
        <f t="shared" si="48"/>
        <v>0</v>
      </c>
      <c r="W205" s="156"/>
      <c r="X205" s="156" t="s">
        <v>507</v>
      </c>
      <c r="Y205" s="145"/>
      <c r="Z205" s="145"/>
      <c r="AA205" s="145"/>
      <c r="AB205" s="145"/>
      <c r="AC205" s="145"/>
      <c r="AD205" s="145"/>
      <c r="AE205" s="145"/>
      <c r="AF205" s="145"/>
      <c r="AG205" s="145" t="s">
        <v>5257</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87">
        <v>190</v>
      </c>
      <c r="B206" s="188" t="s">
        <v>6997</v>
      </c>
      <c r="C206" s="198" t="s">
        <v>6981</v>
      </c>
      <c r="D206" s="189" t="s">
        <v>3852</v>
      </c>
      <c r="E206" s="190">
        <v>1</v>
      </c>
      <c r="F206" s="191"/>
      <c r="G206" s="192">
        <f t="shared" si="42"/>
        <v>0</v>
      </c>
      <c r="H206" s="191"/>
      <c r="I206" s="192">
        <f t="shared" si="43"/>
        <v>0</v>
      </c>
      <c r="J206" s="191"/>
      <c r="K206" s="192">
        <f t="shared" si="44"/>
        <v>0</v>
      </c>
      <c r="L206" s="192">
        <v>15</v>
      </c>
      <c r="M206" s="192">
        <f t="shared" si="45"/>
        <v>0</v>
      </c>
      <c r="N206" s="190">
        <v>0</v>
      </c>
      <c r="O206" s="190">
        <f t="shared" si="46"/>
        <v>0</v>
      </c>
      <c r="P206" s="190">
        <v>0</v>
      </c>
      <c r="Q206" s="190">
        <f t="shared" si="47"/>
        <v>0</v>
      </c>
      <c r="R206" s="192"/>
      <c r="S206" s="192" t="s">
        <v>760</v>
      </c>
      <c r="T206" s="193" t="s">
        <v>328</v>
      </c>
      <c r="U206" s="156">
        <v>0</v>
      </c>
      <c r="V206" s="156">
        <f t="shared" si="48"/>
        <v>0</v>
      </c>
      <c r="W206" s="156"/>
      <c r="X206" s="156" t="s">
        <v>507</v>
      </c>
      <c r="Y206" s="145"/>
      <c r="Z206" s="145"/>
      <c r="AA206" s="145"/>
      <c r="AB206" s="145"/>
      <c r="AC206" s="145"/>
      <c r="AD206" s="145"/>
      <c r="AE206" s="145"/>
      <c r="AF206" s="145"/>
      <c r="AG206" s="145" t="s">
        <v>5257</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87">
        <v>191</v>
      </c>
      <c r="B207" s="188" t="s">
        <v>6998</v>
      </c>
      <c r="C207" s="198" t="s">
        <v>6977</v>
      </c>
      <c r="D207" s="189" t="s">
        <v>3852</v>
      </c>
      <c r="E207" s="190">
        <v>1</v>
      </c>
      <c r="F207" s="191"/>
      <c r="G207" s="192">
        <f t="shared" si="42"/>
        <v>0</v>
      </c>
      <c r="H207" s="191"/>
      <c r="I207" s="192">
        <f t="shared" si="43"/>
        <v>0</v>
      </c>
      <c r="J207" s="191"/>
      <c r="K207" s="192">
        <f t="shared" si="44"/>
        <v>0</v>
      </c>
      <c r="L207" s="192">
        <v>15</v>
      </c>
      <c r="M207" s="192">
        <f t="shared" si="45"/>
        <v>0</v>
      </c>
      <c r="N207" s="190">
        <v>0</v>
      </c>
      <c r="O207" s="190">
        <f t="shared" si="46"/>
        <v>0</v>
      </c>
      <c r="P207" s="190">
        <v>0</v>
      </c>
      <c r="Q207" s="190">
        <f t="shared" si="47"/>
        <v>0</v>
      </c>
      <c r="R207" s="192"/>
      <c r="S207" s="192" t="s">
        <v>760</v>
      </c>
      <c r="T207" s="193" t="s">
        <v>328</v>
      </c>
      <c r="U207" s="156">
        <v>0</v>
      </c>
      <c r="V207" s="156">
        <f t="shared" si="48"/>
        <v>0</v>
      </c>
      <c r="W207" s="156"/>
      <c r="X207" s="156" t="s">
        <v>507</v>
      </c>
      <c r="Y207" s="145"/>
      <c r="Z207" s="145"/>
      <c r="AA207" s="145"/>
      <c r="AB207" s="145"/>
      <c r="AC207" s="145"/>
      <c r="AD207" s="145"/>
      <c r="AE207" s="145"/>
      <c r="AF207" s="145"/>
      <c r="AG207" s="145" t="s">
        <v>5257</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87">
        <v>192</v>
      </c>
      <c r="B208" s="188" t="s">
        <v>6999</v>
      </c>
      <c r="C208" s="198" t="s">
        <v>6977</v>
      </c>
      <c r="D208" s="189" t="s">
        <v>3852</v>
      </c>
      <c r="E208" s="190">
        <v>1</v>
      </c>
      <c r="F208" s="191"/>
      <c r="G208" s="192">
        <f t="shared" si="42"/>
        <v>0</v>
      </c>
      <c r="H208" s="191"/>
      <c r="I208" s="192">
        <f t="shared" si="43"/>
        <v>0</v>
      </c>
      <c r="J208" s="191"/>
      <c r="K208" s="192">
        <f t="shared" si="44"/>
        <v>0</v>
      </c>
      <c r="L208" s="192">
        <v>15</v>
      </c>
      <c r="M208" s="192">
        <f t="shared" si="45"/>
        <v>0</v>
      </c>
      <c r="N208" s="190">
        <v>0</v>
      </c>
      <c r="O208" s="190">
        <f t="shared" si="46"/>
        <v>0</v>
      </c>
      <c r="P208" s="190">
        <v>0</v>
      </c>
      <c r="Q208" s="190">
        <f t="shared" si="47"/>
        <v>0</v>
      </c>
      <c r="R208" s="192"/>
      <c r="S208" s="192" t="s">
        <v>760</v>
      </c>
      <c r="T208" s="193" t="s">
        <v>328</v>
      </c>
      <c r="U208" s="156">
        <v>0</v>
      </c>
      <c r="V208" s="156">
        <f t="shared" si="48"/>
        <v>0</v>
      </c>
      <c r="W208" s="156"/>
      <c r="X208" s="156" t="s">
        <v>507</v>
      </c>
      <c r="Y208" s="145"/>
      <c r="Z208" s="145"/>
      <c r="AA208" s="145"/>
      <c r="AB208" s="145"/>
      <c r="AC208" s="145"/>
      <c r="AD208" s="145"/>
      <c r="AE208" s="145"/>
      <c r="AF208" s="145"/>
      <c r="AG208" s="145" t="s">
        <v>5257</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193</v>
      </c>
      <c r="B209" s="188" t="s">
        <v>7000</v>
      </c>
      <c r="C209" s="198" t="s">
        <v>6954</v>
      </c>
      <c r="D209" s="189" t="s">
        <v>3852</v>
      </c>
      <c r="E209" s="190">
        <v>1</v>
      </c>
      <c r="F209" s="191"/>
      <c r="G209" s="192">
        <f t="shared" si="42"/>
        <v>0</v>
      </c>
      <c r="H209" s="191"/>
      <c r="I209" s="192">
        <f t="shared" si="43"/>
        <v>0</v>
      </c>
      <c r="J209" s="191"/>
      <c r="K209" s="192">
        <f t="shared" si="44"/>
        <v>0</v>
      </c>
      <c r="L209" s="192">
        <v>15</v>
      </c>
      <c r="M209" s="192">
        <f t="shared" si="45"/>
        <v>0</v>
      </c>
      <c r="N209" s="190">
        <v>0</v>
      </c>
      <c r="O209" s="190">
        <f t="shared" si="46"/>
        <v>0</v>
      </c>
      <c r="P209" s="190">
        <v>0</v>
      </c>
      <c r="Q209" s="190">
        <f t="shared" si="47"/>
        <v>0</v>
      </c>
      <c r="R209" s="192"/>
      <c r="S209" s="192" t="s">
        <v>760</v>
      </c>
      <c r="T209" s="193" t="s">
        <v>328</v>
      </c>
      <c r="U209" s="156">
        <v>0</v>
      </c>
      <c r="V209" s="156">
        <f t="shared" si="48"/>
        <v>0</v>
      </c>
      <c r="W209" s="156"/>
      <c r="X209" s="156" t="s">
        <v>507</v>
      </c>
      <c r="Y209" s="145"/>
      <c r="Z209" s="145"/>
      <c r="AA209" s="145"/>
      <c r="AB209" s="145"/>
      <c r="AC209" s="145"/>
      <c r="AD209" s="145"/>
      <c r="AE209" s="145"/>
      <c r="AF209" s="145"/>
      <c r="AG209" s="145" t="s">
        <v>5257</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87">
        <v>194</v>
      </c>
      <c r="B210" s="188" t="s">
        <v>7001</v>
      </c>
      <c r="C210" s="198" t="s">
        <v>6981</v>
      </c>
      <c r="D210" s="189" t="s">
        <v>3852</v>
      </c>
      <c r="E210" s="190">
        <v>1</v>
      </c>
      <c r="F210" s="191"/>
      <c r="G210" s="192">
        <f t="shared" si="42"/>
        <v>0</v>
      </c>
      <c r="H210" s="191"/>
      <c r="I210" s="192">
        <f t="shared" si="43"/>
        <v>0</v>
      </c>
      <c r="J210" s="191"/>
      <c r="K210" s="192">
        <f t="shared" si="44"/>
        <v>0</v>
      </c>
      <c r="L210" s="192">
        <v>15</v>
      </c>
      <c r="M210" s="192">
        <f t="shared" si="45"/>
        <v>0</v>
      </c>
      <c r="N210" s="190">
        <v>0</v>
      </c>
      <c r="O210" s="190">
        <f t="shared" si="46"/>
        <v>0</v>
      </c>
      <c r="P210" s="190">
        <v>0</v>
      </c>
      <c r="Q210" s="190">
        <f t="shared" si="47"/>
        <v>0</v>
      </c>
      <c r="R210" s="192"/>
      <c r="S210" s="192" t="s">
        <v>760</v>
      </c>
      <c r="T210" s="193" t="s">
        <v>328</v>
      </c>
      <c r="U210" s="156">
        <v>0</v>
      </c>
      <c r="V210" s="156">
        <f t="shared" si="48"/>
        <v>0</v>
      </c>
      <c r="W210" s="156"/>
      <c r="X210" s="156" t="s">
        <v>507</v>
      </c>
      <c r="Y210" s="145"/>
      <c r="Z210" s="145"/>
      <c r="AA210" s="145"/>
      <c r="AB210" s="145"/>
      <c r="AC210" s="145"/>
      <c r="AD210" s="145"/>
      <c r="AE210" s="145"/>
      <c r="AF210" s="145"/>
      <c r="AG210" s="145" t="s">
        <v>5257</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87">
        <v>195</v>
      </c>
      <c r="B211" s="188" t="s">
        <v>7002</v>
      </c>
      <c r="C211" s="198" t="s">
        <v>7003</v>
      </c>
      <c r="D211" s="189" t="s">
        <v>3852</v>
      </c>
      <c r="E211" s="190">
        <v>1</v>
      </c>
      <c r="F211" s="191"/>
      <c r="G211" s="192">
        <f t="shared" si="42"/>
        <v>0</v>
      </c>
      <c r="H211" s="191"/>
      <c r="I211" s="192">
        <f t="shared" si="43"/>
        <v>0</v>
      </c>
      <c r="J211" s="191"/>
      <c r="K211" s="192">
        <f t="shared" si="44"/>
        <v>0</v>
      </c>
      <c r="L211" s="192">
        <v>15</v>
      </c>
      <c r="M211" s="192">
        <f t="shared" si="45"/>
        <v>0</v>
      </c>
      <c r="N211" s="190">
        <v>0</v>
      </c>
      <c r="O211" s="190">
        <f t="shared" si="46"/>
        <v>0</v>
      </c>
      <c r="P211" s="190">
        <v>0</v>
      </c>
      <c r="Q211" s="190">
        <f t="shared" si="47"/>
        <v>0</v>
      </c>
      <c r="R211" s="192"/>
      <c r="S211" s="192" t="s">
        <v>760</v>
      </c>
      <c r="T211" s="193" t="s">
        <v>328</v>
      </c>
      <c r="U211" s="156">
        <v>0</v>
      </c>
      <c r="V211" s="156">
        <f t="shared" si="48"/>
        <v>0</v>
      </c>
      <c r="W211" s="156"/>
      <c r="X211" s="156" t="s">
        <v>507</v>
      </c>
      <c r="Y211" s="145"/>
      <c r="Z211" s="145"/>
      <c r="AA211" s="145"/>
      <c r="AB211" s="145"/>
      <c r="AC211" s="145"/>
      <c r="AD211" s="145"/>
      <c r="AE211" s="145"/>
      <c r="AF211" s="145"/>
      <c r="AG211" s="145" t="s">
        <v>5257</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87">
        <v>196</v>
      </c>
      <c r="B212" s="188" t="s">
        <v>7004</v>
      </c>
      <c r="C212" s="198" t="s">
        <v>7003</v>
      </c>
      <c r="D212" s="189" t="s">
        <v>3852</v>
      </c>
      <c r="E212" s="190">
        <v>1</v>
      </c>
      <c r="F212" s="191"/>
      <c r="G212" s="192">
        <f t="shared" si="42"/>
        <v>0</v>
      </c>
      <c r="H212" s="191"/>
      <c r="I212" s="192">
        <f t="shared" si="43"/>
        <v>0</v>
      </c>
      <c r="J212" s="191"/>
      <c r="K212" s="192">
        <f t="shared" si="44"/>
        <v>0</v>
      </c>
      <c r="L212" s="192">
        <v>15</v>
      </c>
      <c r="M212" s="192">
        <f t="shared" si="45"/>
        <v>0</v>
      </c>
      <c r="N212" s="190">
        <v>0</v>
      </c>
      <c r="O212" s="190">
        <f t="shared" si="46"/>
        <v>0</v>
      </c>
      <c r="P212" s="190">
        <v>0</v>
      </c>
      <c r="Q212" s="190">
        <f t="shared" si="47"/>
        <v>0</v>
      </c>
      <c r="R212" s="192"/>
      <c r="S212" s="192" t="s">
        <v>760</v>
      </c>
      <c r="T212" s="193" t="s">
        <v>328</v>
      </c>
      <c r="U212" s="156">
        <v>0</v>
      </c>
      <c r="V212" s="156">
        <f t="shared" si="48"/>
        <v>0</v>
      </c>
      <c r="W212" s="156"/>
      <c r="X212" s="156" t="s">
        <v>507</v>
      </c>
      <c r="Y212" s="145"/>
      <c r="Z212" s="145"/>
      <c r="AA212" s="145"/>
      <c r="AB212" s="145"/>
      <c r="AC212" s="145"/>
      <c r="AD212" s="145"/>
      <c r="AE212" s="145"/>
      <c r="AF212" s="145"/>
      <c r="AG212" s="145" t="s">
        <v>5257</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87">
        <v>197</v>
      </c>
      <c r="B213" s="188" t="s">
        <v>7005</v>
      </c>
      <c r="C213" s="198" t="s">
        <v>6954</v>
      </c>
      <c r="D213" s="189" t="s">
        <v>3852</v>
      </c>
      <c r="E213" s="190">
        <v>1</v>
      </c>
      <c r="F213" s="191"/>
      <c r="G213" s="192">
        <f t="shared" si="42"/>
        <v>0</v>
      </c>
      <c r="H213" s="191"/>
      <c r="I213" s="192">
        <f t="shared" si="43"/>
        <v>0</v>
      </c>
      <c r="J213" s="191"/>
      <c r="K213" s="192">
        <f t="shared" si="44"/>
        <v>0</v>
      </c>
      <c r="L213" s="192">
        <v>15</v>
      </c>
      <c r="M213" s="192">
        <f t="shared" si="45"/>
        <v>0</v>
      </c>
      <c r="N213" s="190">
        <v>0</v>
      </c>
      <c r="O213" s="190">
        <f t="shared" si="46"/>
        <v>0</v>
      </c>
      <c r="P213" s="190">
        <v>0</v>
      </c>
      <c r="Q213" s="190">
        <f t="shared" si="47"/>
        <v>0</v>
      </c>
      <c r="R213" s="192"/>
      <c r="S213" s="192" t="s">
        <v>760</v>
      </c>
      <c r="T213" s="193" t="s">
        <v>328</v>
      </c>
      <c r="U213" s="156">
        <v>0</v>
      </c>
      <c r="V213" s="156">
        <f t="shared" si="48"/>
        <v>0</v>
      </c>
      <c r="W213" s="156"/>
      <c r="X213" s="156" t="s">
        <v>507</v>
      </c>
      <c r="Y213" s="145"/>
      <c r="Z213" s="145"/>
      <c r="AA213" s="145"/>
      <c r="AB213" s="145"/>
      <c r="AC213" s="145"/>
      <c r="AD213" s="145"/>
      <c r="AE213" s="145"/>
      <c r="AF213" s="145"/>
      <c r="AG213" s="145" t="s">
        <v>5257</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87">
        <v>198</v>
      </c>
      <c r="B214" s="188" t="s">
        <v>7006</v>
      </c>
      <c r="C214" s="198" t="s">
        <v>7007</v>
      </c>
      <c r="D214" s="189" t="s">
        <v>3852</v>
      </c>
      <c r="E214" s="190">
        <v>1</v>
      </c>
      <c r="F214" s="191"/>
      <c r="G214" s="192">
        <f t="shared" si="42"/>
        <v>0</v>
      </c>
      <c r="H214" s="191"/>
      <c r="I214" s="192">
        <f t="shared" si="43"/>
        <v>0</v>
      </c>
      <c r="J214" s="191"/>
      <c r="K214" s="192">
        <f t="shared" si="44"/>
        <v>0</v>
      </c>
      <c r="L214" s="192">
        <v>15</v>
      </c>
      <c r="M214" s="192">
        <f t="shared" si="45"/>
        <v>0</v>
      </c>
      <c r="N214" s="190">
        <v>0</v>
      </c>
      <c r="O214" s="190">
        <f t="shared" si="46"/>
        <v>0</v>
      </c>
      <c r="P214" s="190">
        <v>0</v>
      </c>
      <c r="Q214" s="190">
        <f t="shared" si="47"/>
        <v>0</v>
      </c>
      <c r="R214" s="192"/>
      <c r="S214" s="192" t="s">
        <v>760</v>
      </c>
      <c r="T214" s="193" t="s">
        <v>328</v>
      </c>
      <c r="U214" s="156">
        <v>0</v>
      </c>
      <c r="V214" s="156">
        <f t="shared" si="48"/>
        <v>0</v>
      </c>
      <c r="W214" s="156"/>
      <c r="X214" s="156" t="s">
        <v>507</v>
      </c>
      <c r="Y214" s="145"/>
      <c r="Z214" s="145"/>
      <c r="AA214" s="145"/>
      <c r="AB214" s="145"/>
      <c r="AC214" s="145"/>
      <c r="AD214" s="145"/>
      <c r="AE214" s="145"/>
      <c r="AF214" s="145"/>
      <c r="AG214" s="145" t="s">
        <v>5257</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87">
        <v>199</v>
      </c>
      <c r="B215" s="188" t="s">
        <v>7008</v>
      </c>
      <c r="C215" s="198" t="s">
        <v>7007</v>
      </c>
      <c r="D215" s="189" t="s">
        <v>3852</v>
      </c>
      <c r="E215" s="190">
        <v>1</v>
      </c>
      <c r="F215" s="191"/>
      <c r="G215" s="192">
        <f t="shared" si="42"/>
        <v>0</v>
      </c>
      <c r="H215" s="191"/>
      <c r="I215" s="192">
        <f t="shared" si="43"/>
        <v>0</v>
      </c>
      <c r="J215" s="191"/>
      <c r="K215" s="192">
        <f t="shared" si="44"/>
        <v>0</v>
      </c>
      <c r="L215" s="192">
        <v>15</v>
      </c>
      <c r="M215" s="192">
        <f t="shared" si="45"/>
        <v>0</v>
      </c>
      <c r="N215" s="190">
        <v>0</v>
      </c>
      <c r="O215" s="190">
        <f t="shared" si="46"/>
        <v>0</v>
      </c>
      <c r="P215" s="190">
        <v>0</v>
      </c>
      <c r="Q215" s="190">
        <f t="shared" si="47"/>
        <v>0</v>
      </c>
      <c r="R215" s="192"/>
      <c r="S215" s="192" t="s">
        <v>760</v>
      </c>
      <c r="T215" s="193" t="s">
        <v>328</v>
      </c>
      <c r="U215" s="156">
        <v>0</v>
      </c>
      <c r="V215" s="156">
        <f t="shared" si="48"/>
        <v>0</v>
      </c>
      <c r="W215" s="156"/>
      <c r="X215" s="156" t="s">
        <v>507</v>
      </c>
      <c r="Y215" s="145"/>
      <c r="Z215" s="145"/>
      <c r="AA215" s="145"/>
      <c r="AB215" s="145"/>
      <c r="AC215" s="145"/>
      <c r="AD215" s="145"/>
      <c r="AE215" s="145"/>
      <c r="AF215" s="145"/>
      <c r="AG215" s="145" t="s">
        <v>5257</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87">
        <v>200</v>
      </c>
      <c r="B216" s="188" t="s">
        <v>7009</v>
      </c>
      <c r="C216" s="198" t="s">
        <v>6954</v>
      </c>
      <c r="D216" s="189" t="s">
        <v>3852</v>
      </c>
      <c r="E216" s="190">
        <v>1</v>
      </c>
      <c r="F216" s="191"/>
      <c r="G216" s="192">
        <f t="shared" si="42"/>
        <v>0</v>
      </c>
      <c r="H216" s="191"/>
      <c r="I216" s="192">
        <f t="shared" si="43"/>
        <v>0</v>
      </c>
      <c r="J216" s="191"/>
      <c r="K216" s="192">
        <f t="shared" si="44"/>
        <v>0</v>
      </c>
      <c r="L216" s="192">
        <v>15</v>
      </c>
      <c r="M216" s="192">
        <f t="shared" si="45"/>
        <v>0</v>
      </c>
      <c r="N216" s="190">
        <v>0</v>
      </c>
      <c r="O216" s="190">
        <f t="shared" si="46"/>
        <v>0</v>
      </c>
      <c r="P216" s="190">
        <v>0</v>
      </c>
      <c r="Q216" s="190">
        <f t="shared" si="47"/>
        <v>0</v>
      </c>
      <c r="R216" s="192"/>
      <c r="S216" s="192" t="s">
        <v>760</v>
      </c>
      <c r="T216" s="193" t="s">
        <v>328</v>
      </c>
      <c r="U216" s="156">
        <v>0</v>
      </c>
      <c r="V216" s="156">
        <f t="shared" si="48"/>
        <v>0</v>
      </c>
      <c r="W216" s="156"/>
      <c r="X216" s="156" t="s">
        <v>507</v>
      </c>
      <c r="Y216" s="145"/>
      <c r="Z216" s="145"/>
      <c r="AA216" s="145"/>
      <c r="AB216" s="145"/>
      <c r="AC216" s="145"/>
      <c r="AD216" s="145"/>
      <c r="AE216" s="145"/>
      <c r="AF216" s="145"/>
      <c r="AG216" s="145" t="s">
        <v>5257</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87">
        <v>201</v>
      </c>
      <c r="B217" s="188" t="s">
        <v>7010</v>
      </c>
      <c r="C217" s="198" t="s">
        <v>7011</v>
      </c>
      <c r="D217" s="189" t="s">
        <v>3852</v>
      </c>
      <c r="E217" s="190">
        <v>16</v>
      </c>
      <c r="F217" s="191"/>
      <c r="G217" s="192">
        <f t="shared" si="42"/>
        <v>0</v>
      </c>
      <c r="H217" s="191"/>
      <c r="I217" s="192">
        <f t="shared" si="43"/>
        <v>0</v>
      </c>
      <c r="J217" s="191"/>
      <c r="K217" s="192">
        <f t="shared" si="44"/>
        <v>0</v>
      </c>
      <c r="L217" s="192">
        <v>15</v>
      </c>
      <c r="M217" s="192">
        <f t="shared" si="45"/>
        <v>0</v>
      </c>
      <c r="N217" s="190">
        <v>0</v>
      </c>
      <c r="O217" s="190">
        <f t="shared" si="46"/>
        <v>0</v>
      </c>
      <c r="P217" s="190">
        <v>0</v>
      </c>
      <c r="Q217" s="190">
        <f t="shared" si="47"/>
        <v>0</v>
      </c>
      <c r="R217" s="192"/>
      <c r="S217" s="192" t="s">
        <v>760</v>
      </c>
      <c r="T217" s="193" t="s">
        <v>328</v>
      </c>
      <c r="U217" s="156">
        <v>0</v>
      </c>
      <c r="V217" s="156">
        <f t="shared" si="48"/>
        <v>0</v>
      </c>
      <c r="W217" s="156"/>
      <c r="X217" s="156" t="s">
        <v>507</v>
      </c>
      <c r="Y217" s="145"/>
      <c r="Z217" s="145"/>
      <c r="AA217" s="145"/>
      <c r="AB217" s="145"/>
      <c r="AC217" s="145"/>
      <c r="AD217" s="145"/>
      <c r="AE217" s="145"/>
      <c r="AF217" s="145"/>
      <c r="AG217" s="145" t="s">
        <v>5257</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87">
        <v>202</v>
      </c>
      <c r="B218" s="188" t="s">
        <v>7012</v>
      </c>
      <c r="C218" s="198" t="s">
        <v>7013</v>
      </c>
      <c r="D218" s="189" t="s">
        <v>3852</v>
      </c>
      <c r="E218" s="190">
        <v>1</v>
      </c>
      <c r="F218" s="191"/>
      <c r="G218" s="192">
        <f t="shared" si="42"/>
        <v>0</v>
      </c>
      <c r="H218" s="191"/>
      <c r="I218" s="192">
        <f t="shared" si="43"/>
        <v>0</v>
      </c>
      <c r="J218" s="191"/>
      <c r="K218" s="192">
        <f t="shared" si="44"/>
        <v>0</v>
      </c>
      <c r="L218" s="192">
        <v>15</v>
      </c>
      <c r="M218" s="192">
        <f t="shared" si="45"/>
        <v>0</v>
      </c>
      <c r="N218" s="190">
        <v>0</v>
      </c>
      <c r="O218" s="190">
        <f t="shared" si="46"/>
        <v>0</v>
      </c>
      <c r="P218" s="190">
        <v>0</v>
      </c>
      <c r="Q218" s="190">
        <f t="shared" si="47"/>
        <v>0</v>
      </c>
      <c r="R218" s="192"/>
      <c r="S218" s="192" t="s">
        <v>760</v>
      </c>
      <c r="T218" s="193" t="s">
        <v>328</v>
      </c>
      <c r="U218" s="156">
        <v>0</v>
      </c>
      <c r="V218" s="156">
        <f t="shared" si="48"/>
        <v>0</v>
      </c>
      <c r="W218" s="156"/>
      <c r="X218" s="156" t="s">
        <v>507</v>
      </c>
      <c r="Y218" s="145"/>
      <c r="Z218" s="145"/>
      <c r="AA218" s="145"/>
      <c r="AB218" s="145"/>
      <c r="AC218" s="145"/>
      <c r="AD218" s="145"/>
      <c r="AE218" s="145"/>
      <c r="AF218" s="145"/>
      <c r="AG218" s="145" t="s">
        <v>5257</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87">
        <v>203</v>
      </c>
      <c r="B219" s="188" t="s">
        <v>7014</v>
      </c>
      <c r="C219" s="198" t="s">
        <v>7015</v>
      </c>
      <c r="D219" s="189" t="s">
        <v>3852</v>
      </c>
      <c r="E219" s="190">
        <v>2</v>
      </c>
      <c r="F219" s="191"/>
      <c r="G219" s="192">
        <f t="shared" si="42"/>
        <v>0</v>
      </c>
      <c r="H219" s="191"/>
      <c r="I219" s="192">
        <f t="shared" si="43"/>
        <v>0</v>
      </c>
      <c r="J219" s="191"/>
      <c r="K219" s="192">
        <f t="shared" si="44"/>
        <v>0</v>
      </c>
      <c r="L219" s="192">
        <v>15</v>
      </c>
      <c r="M219" s="192">
        <f t="shared" si="45"/>
        <v>0</v>
      </c>
      <c r="N219" s="190">
        <v>0</v>
      </c>
      <c r="O219" s="190">
        <f t="shared" si="46"/>
        <v>0</v>
      </c>
      <c r="P219" s="190">
        <v>0</v>
      </c>
      <c r="Q219" s="190">
        <f t="shared" si="47"/>
        <v>0</v>
      </c>
      <c r="R219" s="192"/>
      <c r="S219" s="192" t="s">
        <v>760</v>
      </c>
      <c r="T219" s="193" t="s">
        <v>328</v>
      </c>
      <c r="U219" s="156">
        <v>0</v>
      </c>
      <c r="V219" s="156">
        <f t="shared" si="48"/>
        <v>0</v>
      </c>
      <c r="W219" s="156"/>
      <c r="X219" s="156" t="s">
        <v>507</v>
      </c>
      <c r="Y219" s="145"/>
      <c r="Z219" s="145"/>
      <c r="AA219" s="145"/>
      <c r="AB219" s="145"/>
      <c r="AC219" s="145"/>
      <c r="AD219" s="145"/>
      <c r="AE219" s="145"/>
      <c r="AF219" s="145"/>
      <c r="AG219" s="145" t="s">
        <v>5257</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87">
        <v>204</v>
      </c>
      <c r="B220" s="188" t="s">
        <v>7016</v>
      </c>
      <c r="C220" s="198" t="s">
        <v>6743</v>
      </c>
      <c r="D220" s="189" t="s">
        <v>3852</v>
      </c>
      <c r="E220" s="190">
        <v>1</v>
      </c>
      <c r="F220" s="191"/>
      <c r="G220" s="192">
        <f t="shared" si="42"/>
        <v>0</v>
      </c>
      <c r="H220" s="191"/>
      <c r="I220" s="192">
        <f t="shared" si="43"/>
        <v>0</v>
      </c>
      <c r="J220" s="191"/>
      <c r="K220" s="192">
        <f t="shared" si="44"/>
        <v>0</v>
      </c>
      <c r="L220" s="192">
        <v>15</v>
      </c>
      <c r="M220" s="192">
        <f t="shared" si="45"/>
        <v>0</v>
      </c>
      <c r="N220" s="190">
        <v>0</v>
      </c>
      <c r="O220" s="190">
        <f t="shared" si="46"/>
        <v>0</v>
      </c>
      <c r="P220" s="190">
        <v>0</v>
      </c>
      <c r="Q220" s="190">
        <f t="shared" si="47"/>
        <v>0</v>
      </c>
      <c r="R220" s="192"/>
      <c r="S220" s="192" t="s">
        <v>760</v>
      </c>
      <c r="T220" s="193" t="s">
        <v>328</v>
      </c>
      <c r="U220" s="156">
        <v>0</v>
      </c>
      <c r="V220" s="156">
        <f t="shared" si="48"/>
        <v>0</v>
      </c>
      <c r="W220" s="156"/>
      <c r="X220" s="156" t="s">
        <v>507</v>
      </c>
      <c r="Y220" s="145"/>
      <c r="Z220" s="145"/>
      <c r="AA220" s="145"/>
      <c r="AB220" s="145"/>
      <c r="AC220" s="145"/>
      <c r="AD220" s="145"/>
      <c r="AE220" s="145"/>
      <c r="AF220" s="145"/>
      <c r="AG220" s="145" t="s">
        <v>5257</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87">
        <v>205</v>
      </c>
      <c r="B221" s="188" t="s">
        <v>7017</v>
      </c>
      <c r="C221" s="198" t="s">
        <v>7018</v>
      </c>
      <c r="D221" s="189" t="s">
        <v>3852</v>
      </c>
      <c r="E221" s="190">
        <v>1</v>
      </c>
      <c r="F221" s="191"/>
      <c r="G221" s="192">
        <f t="shared" si="42"/>
        <v>0</v>
      </c>
      <c r="H221" s="191"/>
      <c r="I221" s="192">
        <f t="shared" si="43"/>
        <v>0</v>
      </c>
      <c r="J221" s="191"/>
      <c r="K221" s="192">
        <f t="shared" si="44"/>
        <v>0</v>
      </c>
      <c r="L221" s="192">
        <v>15</v>
      </c>
      <c r="M221" s="192">
        <f t="shared" si="45"/>
        <v>0</v>
      </c>
      <c r="N221" s="190">
        <v>0</v>
      </c>
      <c r="O221" s="190">
        <f t="shared" si="46"/>
        <v>0</v>
      </c>
      <c r="P221" s="190">
        <v>0</v>
      </c>
      <c r="Q221" s="190">
        <f t="shared" si="47"/>
        <v>0</v>
      </c>
      <c r="R221" s="192"/>
      <c r="S221" s="192" t="s">
        <v>760</v>
      </c>
      <c r="T221" s="193" t="s">
        <v>328</v>
      </c>
      <c r="U221" s="156">
        <v>0</v>
      </c>
      <c r="V221" s="156">
        <f t="shared" si="48"/>
        <v>0</v>
      </c>
      <c r="W221" s="156"/>
      <c r="X221" s="156" t="s">
        <v>507</v>
      </c>
      <c r="Y221" s="145"/>
      <c r="Z221" s="145"/>
      <c r="AA221" s="145"/>
      <c r="AB221" s="145"/>
      <c r="AC221" s="145"/>
      <c r="AD221" s="145"/>
      <c r="AE221" s="145"/>
      <c r="AF221" s="145"/>
      <c r="AG221" s="145" t="s">
        <v>5257</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206</v>
      </c>
      <c r="B222" s="188" t="s">
        <v>7019</v>
      </c>
      <c r="C222" s="198" t="s">
        <v>6729</v>
      </c>
      <c r="D222" s="189" t="s">
        <v>3852</v>
      </c>
      <c r="E222" s="190">
        <v>1</v>
      </c>
      <c r="F222" s="191"/>
      <c r="G222" s="192">
        <f t="shared" si="42"/>
        <v>0</v>
      </c>
      <c r="H222" s="191"/>
      <c r="I222" s="192">
        <f t="shared" si="43"/>
        <v>0</v>
      </c>
      <c r="J222" s="191"/>
      <c r="K222" s="192">
        <f t="shared" si="44"/>
        <v>0</v>
      </c>
      <c r="L222" s="192">
        <v>15</v>
      </c>
      <c r="M222" s="192">
        <f t="shared" si="45"/>
        <v>0</v>
      </c>
      <c r="N222" s="190">
        <v>0</v>
      </c>
      <c r="O222" s="190">
        <f t="shared" si="46"/>
        <v>0</v>
      </c>
      <c r="P222" s="190">
        <v>0</v>
      </c>
      <c r="Q222" s="190">
        <f t="shared" si="47"/>
        <v>0</v>
      </c>
      <c r="R222" s="192"/>
      <c r="S222" s="192" t="s">
        <v>760</v>
      </c>
      <c r="T222" s="193" t="s">
        <v>328</v>
      </c>
      <c r="U222" s="156">
        <v>0</v>
      </c>
      <c r="V222" s="156">
        <f t="shared" si="48"/>
        <v>0</v>
      </c>
      <c r="W222" s="156"/>
      <c r="X222" s="156" t="s">
        <v>507</v>
      </c>
      <c r="Y222" s="145"/>
      <c r="Z222" s="145"/>
      <c r="AA222" s="145"/>
      <c r="AB222" s="145"/>
      <c r="AC222" s="145"/>
      <c r="AD222" s="145"/>
      <c r="AE222" s="145"/>
      <c r="AF222" s="145"/>
      <c r="AG222" s="145" t="s">
        <v>5257</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207</v>
      </c>
      <c r="B223" s="188" t="s">
        <v>7020</v>
      </c>
      <c r="C223" s="198" t="s">
        <v>7021</v>
      </c>
      <c r="D223" s="189" t="s">
        <v>3852</v>
      </c>
      <c r="E223" s="190">
        <v>16</v>
      </c>
      <c r="F223" s="191"/>
      <c r="G223" s="192">
        <f t="shared" si="42"/>
        <v>0</v>
      </c>
      <c r="H223" s="191"/>
      <c r="I223" s="192">
        <f t="shared" si="43"/>
        <v>0</v>
      </c>
      <c r="J223" s="191"/>
      <c r="K223" s="192">
        <f t="shared" si="44"/>
        <v>0</v>
      </c>
      <c r="L223" s="192">
        <v>15</v>
      </c>
      <c r="M223" s="192">
        <f t="shared" si="45"/>
        <v>0</v>
      </c>
      <c r="N223" s="190">
        <v>0</v>
      </c>
      <c r="O223" s="190">
        <f t="shared" si="46"/>
        <v>0</v>
      </c>
      <c r="P223" s="190">
        <v>0</v>
      </c>
      <c r="Q223" s="190">
        <f t="shared" si="47"/>
        <v>0</v>
      </c>
      <c r="R223" s="192"/>
      <c r="S223" s="192" t="s">
        <v>760</v>
      </c>
      <c r="T223" s="193" t="s">
        <v>328</v>
      </c>
      <c r="U223" s="156">
        <v>0</v>
      </c>
      <c r="V223" s="156">
        <f t="shared" si="48"/>
        <v>0</v>
      </c>
      <c r="W223" s="156"/>
      <c r="X223" s="156" t="s">
        <v>507</v>
      </c>
      <c r="Y223" s="145"/>
      <c r="Z223" s="145"/>
      <c r="AA223" s="145"/>
      <c r="AB223" s="145"/>
      <c r="AC223" s="145"/>
      <c r="AD223" s="145"/>
      <c r="AE223" s="145"/>
      <c r="AF223" s="145"/>
      <c r="AG223" s="145" t="s">
        <v>5257</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208</v>
      </c>
      <c r="B224" s="188" t="s">
        <v>7022</v>
      </c>
      <c r="C224" s="198" t="s">
        <v>7023</v>
      </c>
      <c r="D224" s="189" t="s">
        <v>6774</v>
      </c>
      <c r="E224" s="190">
        <v>2</v>
      </c>
      <c r="F224" s="191"/>
      <c r="G224" s="192">
        <f t="shared" si="42"/>
        <v>0</v>
      </c>
      <c r="H224" s="191"/>
      <c r="I224" s="192">
        <f t="shared" si="43"/>
        <v>0</v>
      </c>
      <c r="J224" s="191"/>
      <c r="K224" s="192">
        <f t="shared" si="44"/>
        <v>0</v>
      </c>
      <c r="L224" s="192">
        <v>15</v>
      </c>
      <c r="M224" s="192">
        <f t="shared" si="45"/>
        <v>0</v>
      </c>
      <c r="N224" s="190">
        <v>0</v>
      </c>
      <c r="O224" s="190">
        <f t="shared" si="46"/>
        <v>0</v>
      </c>
      <c r="P224" s="190">
        <v>0</v>
      </c>
      <c r="Q224" s="190">
        <f t="shared" si="47"/>
        <v>0</v>
      </c>
      <c r="R224" s="192"/>
      <c r="S224" s="192" t="s">
        <v>760</v>
      </c>
      <c r="T224" s="193" t="s">
        <v>328</v>
      </c>
      <c r="U224" s="156">
        <v>0</v>
      </c>
      <c r="V224" s="156">
        <f t="shared" si="48"/>
        <v>0</v>
      </c>
      <c r="W224" s="156"/>
      <c r="X224" s="156" t="s">
        <v>507</v>
      </c>
      <c r="Y224" s="145"/>
      <c r="Z224" s="145"/>
      <c r="AA224" s="145"/>
      <c r="AB224" s="145"/>
      <c r="AC224" s="145"/>
      <c r="AD224" s="145"/>
      <c r="AE224" s="145"/>
      <c r="AF224" s="145"/>
      <c r="AG224" s="145" t="s">
        <v>5257</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87">
        <v>209</v>
      </c>
      <c r="B225" s="188" t="s">
        <v>7024</v>
      </c>
      <c r="C225" s="198" t="s">
        <v>7025</v>
      </c>
      <c r="D225" s="189" t="s">
        <v>6774</v>
      </c>
      <c r="E225" s="190">
        <v>22</v>
      </c>
      <c r="F225" s="191"/>
      <c r="G225" s="192">
        <f t="shared" si="42"/>
        <v>0</v>
      </c>
      <c r="H225" s="191"/>
      <c r="I225" s="192">
        <f t="shared" si="43"/>
        <v>0</v>
      </c>
      <c r="J225" s="191"/>
      <c r="K225" s="192">
        <f t="shared" si="44"/>
        <v>0</v>
      </c>
      <c r="L225" s="192">
        <v>15</v>
      </c>
      <c r="M225" s="192">
        <f t="shared" si="45"/>
        <v>0</v>
      </c>
      <c r="N225" s="190">
        <v>0</v>
      </c>
      <c r="O225" s="190">
        <f t="shared" si="46"/>
        <v>0</v>
      </c>
      <c r="P225" s="190">
        <v>0</v>
      </c>
      <c r="Q225" s="190">
        <f t="shared" si="47"/>
        <v>0</v>
      </c>
      <c r="R225" s="192"/>
      <c r="S225" s="192" t="s">
        <v>760</v>
      </c>
      <c r="T225" s="193" t="s">
        <v>328</v>
      </c>
      <c r="U225" s="156">
        <v>0</v>
      </c>
      <c r="V225" s="156">
        <f t="shared" si="48"/>
        <v>0</v>
      </c>
      <c r="W225" s="156"/>
      <c r="X225" s="156" t="s">
        <v>507</v>
      </c>
      <c r="Y225" s="145"/>
      <c r="Z225" s="145"/>
      <c r="AA225" s="145"/>
      <c r="AB225" s="145"/>
      <c r="AC225" s="145"/>
      <c r="AD225" s="145"/>
      <c r="AE225" s="145"/>
      <c r="AF225" s="145"/>
      <c r="AG225" s="145" t="s">
        <v>5257</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87">
        <v>210</v>
      </c>
      <c r="B226" s="188" t="s">
        <v>7026</v>
      </c>
      <c r="C226" s="198" t="s">
        <v>7027</v>
      </c>
      <c r="D226" s="189" t="s">
        <v>6774</v>
      </c>
      <c r="E226" s="190">
        <v>10</v>
      </c>
      <c r="F226" s="191"/>
      <c r="G226" s="192">
        <f t="shared" ref="G226:G257" si="49">ROUND(E226*F226,2)</f>
        <v>0</v>
      </c>
      <c r="H226" s="191"/>
      <c r="I226" s="192">
        <f t="shared" ref="I226:I257" si="50">ROUND(E226*H226,2)</f>
        <v>0</v>
      </c>
      <c r="J226" s="191"/>
      <c r="K226" s="192">
        <f t="shared" ref="K226:K257" si="51">ROUND(E226*J226,2)</f>
        <v>0</v>
      </c>
      <c r="L226" s="192">
        <v>15</v>
      </c>
      <c r="M226" s="192">
        <f t="shared" ref="M226:M257" si="52">G226*(1+L226/100)</f>
        <v>0</v>
      </c>
      <c r="N226" s="190">
        <v>0</v>
      </c>
      <c r="O226" s="190">
        <f t="shared" ref="O226:O257" si="53">ROUND(E226*N226,2)</f>
        <v>0</v>
      </c>
      <c r="P226" s="190">
        <v>0</v>
      </c>
      <c r="Q226" s="190">
        <f t="shared" ref="Q226:Q257" si="54">ROUND(E226*P226,2)</f>
        <v>0</v>
      </c>
      <c r="R226" s="192"/>
      <c r="S226" s="192" t="s">
        <v>760</v>
      </c>
      <c r="T226" s="193" t="s">
        <v>328</v>
      </c>
      <c r="U226" s="156">
        <v>0</v>
      </c>
      <c r="V226" s="156">
        <f t="shared" ref="V226:V257" si="55">ROUND(E226*U226,2)</f>
        <v>0</v>
      </c>
      <c r="W226" s="156"/>
      <c r="X226" s="156" t="s">
        <v>507</v>
      </c>
      <c r="Y226" s="145"/>
      <c r="Z226" s="145"/>
      <c r="AA226" s="145"/>
      <c r="AB226" s="145"/>
      <c r="AC226" s="145"/>
      <c r="AD226" s="145"/>
      <c r="AE226" s="145"/>
      <c r="AF226" s="145"/>
      <c r="AG226" s="145" t="s">
        <v>5257</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87">
        <v>211</v>
      </c>
      <c r="B227" s="188" t="s">
        <v>7028</v>
      </c>
      <c r="C227" s="198" t="s">
        <v>7029</v>
      </c>
      <c r="D227" s="189" t="s">
        <v>3852</v>
      </c>
      <c r="E227" s="190">
        <v>6</v>
      </c>
      <c r="F227" s="191"/>
      <c r="G227" s="192">
        <f t="shared" si="49"/>
        <v>0</v>
      </c>
      <c r="H227" s="191"/>
      <c r="I227" s="192">
        <f t="shared" si="50"/>
        <v>0</v>
      </c>
      <c r="J227" s="191"/>
      <c r="K227" s="192">
        <f t="shared" si="51"/>
        <v>0</v>
      </c>
      <c r="L227" s="192">
        <v>15</v>
      </c>
      <c r="M227" s="192">
        <f t="shared" si="52"/>
        <v>0</v>
      </c>
      <c r="N227" s="190">
        <v>0</v>
      </c>
      <c r="O227" s="190">
        <f t="shared" si="53"/>
        <v>0</v>
      </c>
      <c r="P227" s="190">
        <v>0</v>
      </c>
      <c r="Q227" s="190">
        <f t="shared" si="54"/>
        <v>0</v>
      </c>
      <c r="R227" s="192"/>
      <c r="S227" s="192" t="s">
        <v>760</v>
      </c>
      <c r="T227" s="193" t="s">
        <v>328</v>
      </c>
      <c r="U227" s="156">
        <v>0</v>
      </c>
      <c r="V227" s="156">
        <f t="shared" si="55"/>
        <v>0</v>
      </c>
      <c r="W227" s="156"/>
      <c r="X227" s="156" t="s">
        <v>507</v>
      </c>
      <c r="Y227" s="145"/>
      <c r="Z227" s="145"/>
      <c r="AA227" s="145"/>
      <c r="AB227" s="145"/>
      <c r="AC227" s="145"/>
      <c r="AD227" s="145"/>
      <c r="AE227" s="145"/>
      <c r="AF227" s="145"/>
      <c r="AG227" s="145" t="s">
        <v>5257</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212</v>
      </c>
      <c r="B228" s="188" t="s">
        <v>7030</v>
      </c>
      <c r="C228" s="198" t="s">
        <v>6885</v>
      </c>
      <c r="D228" s="189" t="s">
        <v>3852</v>
      </c>
      <c r="E228" s="190">
        <v>9</v>
      </c>
      <c r="F228" s="191"/>
      <c r="G228" s="192">
        <f t="shared" si="49"/>
        <v>0</v>
      </c>
      <c r="H228" s="191"/>
      <c r="I228" s="192">
        <f t="shared" si="50"/>
        <v>0</v>
      </c>
      <c r="J228" s="191"/>
      <c r="K228" s="192">
        <f t="shared" si="51"/>
        <v>0</v>
      </c>
      <c r="L228" s="192">
        <v>15</v>
      </c>
      <c r="M228" s="192">
        <f t="shared" si="52"/>
        <v>0</v>
      </c>
      <c r="N228" s="190">
        <v>0</v>
      </c>
      <c r="O228" s="190">
        <f t="shared" si="53"/>
        <v>0</v>
      </c>
      <c r="P228" s="190">
        <v>0</v>
      </c>
      <c r="Q228" s="190">
        <f t="shared" si="54"/>
        <v>0</v>
      </c>
      <c r="R228" s="192"/>
      <c r="S228" s="192" t="s">
        <v>760</v>
      </c>
      <c r="T228" s="193" t="s">
        <v>328</v>
      </c>
      <c r="U228" s="156">
        <v>0</v>
      </c>
      <c r="V228" s="156">
        <f t="shared" si="55"/>
        <v>0</v>
      </c>
      <c r="W228" s="156"/>
      <c r="X228" s="156" t="s">
        <v>507</v>
      </c>
      <c r="Y228" s="145"/>
      <c r="Z228" s="145"/>
      <c r="AA228" s="145"/>
      <c r="AB228" s="145"/>
      <c r="AC228" s="145"/>
      <c r="AD228" s="145"/>
      <c r="AE228" s="145"/>
      <c r="AF228" s="145"/>
      <c r="AG228" s="145" t="s">
        <v>5257</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87">
        <v>213</v>
      </c>
      <c r="B229" s="188" t="s">
        <v>7031</v>
      </c>
      <c r="C229" s="198" t="s">
        <v>6769</v>
      </c>
      <c r="D229" s="189" t="s">
        <v>3852</v>
      </c>
      <c r="E229" s="190">
        <v>16</v>
      </c>
      <c r="F229" s="191"/>
      <c r="G229" s="192">
        <f t="shared" si="49"/>
        <v>0</v>
      </c>
      <c r="H229" s="191"/>
      <c r="I229" s="192">
        <f t="shared" si="50"/>
        <v>0</v>
      </c>
      <c r="J229" s="191"/>
      <c r="K229" s="192">
        <f t="shared" si="51"/>
        <v>0</v>
      </c>
      <c r="L229" s="192">
        <v>15</v>
      </c>
      <c r="M229" s="192">
        <f t="shared" si="52"/>
        <v>0</v>
      </c>
      <c r="N229" s="190">
        <v>0</v>
      </c>
      <c r="O229" s="190">
        <f t="shared" si="53"/>
        <v>0</v>
      </c>
      <c r="P229" s="190">
        <v>0</v>
      </c>
      <c r="Q229" s="190">
        <f t="shared" si="54"/>
        <v>0</v>
      </c>
      <c r="R229" s="192"/>
      <c r="S229" s="192" t="s">
        <v>760</v>
      </c>
      <c r="T229" s="193" t="s">
        <v>328</v>
      </c>
      <c r="U229" s="156">
        <v>0</v>
      </c>
      <c r="V229" s="156">
        <f t="shared" si="55"/>
        <v>0</v>
      </c>
      <c r="W229" s="156"/>
      <c r="X229" s="156" t="s">
        <v>507</v>
      </c>
      <c r="Y229" s="145"/>
      <c r="Z229" s="145"/>
      <c r="AA229" s="145"/>
      <c r="AB229" s="145"/>
      <c r="AC229" s="145"/>
      <c r="AD229" s="145"/>
      <c r="AE229" s="145"/>
      <c r="AF229" s="145"/>
      <c r="AG229" s="145" t="s">
        <v>5257</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87">
        <v>214</v>
      </c>
      <c r="B230" s="188" t="s">
        <v>7032</v>
      </c>
      <c r="C230" s="198" t="s">
        <v>6897</v>
      </c>
      <c r="D230" s="189" t="s">
        <v>3852</v>
      </c>
      <c r="E230" s="190">
        <v>1</v>
      </c>
      <c r="F230" s="191"/>
      <c r="G230" s="192">
        <f t="shared" si="49"/>
        <v>0</v>
      </c>
      <c r="H230" s="191"/>
      <c r="I230" s="192">
        <f t="shared" si="50"/>
        <v>0</v>
      </c>
      <c r="J230" s="191"/>
      <c r="K230" s="192">
        <f t="shared" si="51"/>
        <v>0</v>
      </c>
      <c r="L230" s="192">
        <v>15</v>
      </c>
      <c r="M230" s="192">
        <f t="shared" si="52"/>
        <v>0</v>
      </c>
      <c r="N230" s="190">
        <v>0</v>
      </c>
      <c r="O230" s="190">
        <f t="shared" si="53"/>
        <v>0</v>
      </c>
      <c r="P230" s="190">
        <v>0</v>
      </c>
      <c r="Q230" s="190">
        <f t="shared" si="54"/>
        <v>0</v>
      </c>
      <c r="R230" s="192"/>
      <c r="S230" s="192" t="s">
        <v>760</v>
      </c>
      <c r="T230" s="193" t="s">
        <v>328</v>
      </c>
      <c r="U230" s="156">
        <v>0</v>
      </c>
      <c r="V230" s="156">
        <f t="shared" si="55"/>
        <v>0</v>
      </c>
      <c r="W230" s="156"/>
      <c r="X230" s="156" t="s">
        <v>507</v>
      </c>
      <c r="Y230" s="145"/>
      <c r="Z230" s="145"/>
      <c r="AA230" s="145"/>
      <c r="AB230" s="145"/>
      <c r="AC230" s="145"/>
      <c r="AD230" s="145"/>
      <c r="AE230" s="145"/>
      <c r="AF230" s="145"/>
      <c r="AG230" s="145" t="s">
        <v>5257</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87">
        <v>215</v>
      </c>
      <c r="B231" s="188" t="s">
        <v>7033</v>
      </c>
      <c r="C231" s="198" t="s">
        <v>6763</v>
      </c>
      <c r="D231" s="189" t="s">
        <v>3852</v>
      </c>
      <c r="E231" s="190">
        <v>1</v>
      </c>
      <c r="F231" s="191"/>
      <c r="G231" s="192">
        <f t="shared" si="49"/>
        <v>0</v>
      </c>
      <c r="H231" s="191"/>
      <c r="I231" s="192">
        <f t="shared" si="50"/>
        <v>0</v>
      </c>
      <c r="J231" s="191"/>
      <c r="K231" s="192">
        <f t="shared" si="51"/>
        <v>0</v>
      </c>
      <c r="L231" s="192">
        <v>15</v>
      </c>
      <c r="M231" s="192">
        <f t="shared" si="52"/>
        <v>0</v>
      </c>
      <c r="N231" s="190">
        <v>0</v>
      </c>
      <c r="O231" s="190">
        <f t="shared" si="53"/>
        <v>0</v>
      </c>
      <c r="P231" s="190">
        <v>0</v>
      </c>
      <c r="Q231" s="190">
        <f t="shared" si="54"/>
        <v>0</v>
      </c>
      <c r="R231" s="192"/>
      <c r="S231" s="192" t="s">
        <v>760</v>
      </c>
      <c r="T231" s="193" t="s">
        <v>328</v>
      </c>
      <c r="U231" s="156">
        <v>0</v>
      </c>
      <c r="V231" s="156">
        <f t="shared" si="55"/>
        <v>0</v>
      </c>
      <c r="W231" s="156"/>
      <c r="X231" s="156" t="s">
        <v>507</v>
      </c>
      <c r="Y231" s="145"/>
      <c r="Z231" s="145"/>
      <c r="AA231" s="145"/>
      <c r="AB231" s="145"/>
      <c r="AC231" s="145"/>
      <c r="AD231" s="145"/>
      <c r="AE231" s="145"/>
      <c r="AF231" s="145"/>
      <c r="AG231" s="145" t="s">
        <v>5257</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87">
        <v>216</v>
      </c>
      <c r="B232" s="188" t="s">
        <v>7034</v>
      </c>
      <c r="C232" s="198" t="s">
        <v>6755</v>
      </c>
      <c r="D232" s="189" t="s">
        <v>3852</v>
      </c>
      <c r="E232" s="190">
        <v>2</v>
      </c>
      <c r="F232" s="191"/>
      <c r="G232" s="192">
        <f t="shared" si="49"/>
        <v>0</v>
      </c>
      <c r="H232" s="191"/>
      <c r="I232" s="192">
        <f t="shared" si="50"/>
        <v>0</v>
      </c>
      <c r="J232" s="191"/>
      <c r="K232" s="192">
        <f t="shared" si="51"/>
        <v>0</v>
      </c>
      <c r="L232" s="192">
        <v>15</v>
      </c>
      <c r="M232" s="192">
        <f t="shared" si="52"/>
        <v>0</v>
      </c>
      <c r="N232" s="190">
        <v>0</v>
      </c>
      <c r="O232" s="190">
        <f t="shared" si="53"/>
        <v>0</v>
      </c>
      <c r="P232" s="190">
        <v>0</v>
      </c>
      <c r="Q232" s="190">
        <f t="shared" si="54"/>
        <v>0</v>
      </c>
      <c r="R232" s="192"/>
      <c r="S232" s="192" t="s">
        <v>760</v>
      </c>
      <c r="T232" s="193" t="s">
        <v>328</v>
      </c>
      <c r="U232" s="156">
        <v>0</v>
      </c>
      <c r="V232" s="156">
        <f t="shared" si="55"/>
        <v>0</v>
      </c>
      <c r="W232" s="156"/>
      <c r="X232" s="156" t="s">
        <v>507</v>
      </c>
      <c r="Y232" s="145"/>
      <c r="Z232" s="145"/>
      <c r="AA232" s="145"/>
      <c r="AB232" s="145"/>
      <c r="AC232" s="145"/>
      <c r="AD232" s="145"/>
      <c r="AE232" s="145"/>
      <c r="AF232" s="145"/>
      <c r="AG232" s="145" t="s">
        <v>5257</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87">
        <v>217</v>
      </c>
      <c r="B233" s="188" t="s">
        <v>7035</v>
      </c>
      <c r="C233" s="198" t="s">
        <v>6759</v>
      </c>
      <c r="D233" s="189" t="s">
        <v>3852</v>
      </c>
      <c r="E233" s="190">
        <v>2</v>
      </c>
      <c r="F233" s="191"/>
      <c r="G233" s="192">
        <f t="shared" si="49"/>
        <v>0</v>
      </c>
      <c r="H233" s="191"/>
      <c r="I233" s="192">
        <f t="shared" si="50"/>
        <v>0</v>
      </c>
      <c r="J233" s="191"/>
      <c r="K233" s="192">
        <f t="shared" si="51"/>
        <v>0</v>
      </c>
      <c r="L233" s="192">
        <v>15</v>
      </c>
      <c r="M233" s="192">
        <f t="shared" si="52"/>
        <v>0</v>
      </c>
      <c r="N233" s="190">
        <v>0</v>
      </c>
      <c r="O233" s="190">
        <f t="shared" si="53"/>
        <v>0</v>
      </c>
      <c r="P233" s="190">
        <v>0</v>
      </c>
      <c r="Q233" s="190">
        <f t="shared" si="54"/>
        <v>0</v>
      </c>
      <c r="R233" s="192"/>
      <c r="S233" s="192" t="s">
        <v>760</v>
      </c>
      <c r="T233" s="193" t="s">
        <v>328</v>
      </c>
      <c r="U233" s="156">
        <v>0</v>
      </c>
      <c r="V233" s="156">
        <f t="shared" si="55"/>
        <v>0</v>
      </c>
      <c r="W233" s="156"/>
      <c r="X233" s="156" t="s">
        <v>507</v>
      </c>
      <c r="Y233" s="145"/>
      <c r="Z233" s="145"/>
      <c r="AA233" s="145"/>
      <c r="AB233" s="145"/>
      <c r="AC233" s="145"/>
      <c r="AD233" s="145"/>
      <c r="AE233" s="145"/>
      <c r="AF233" s="145"/>
      <c r="AG233" s="145" t="s">
        <v>5257</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87">
        <v>218</v>
      </c>
      <c r="B234" s="188" t="s">
        <v>7036</v>
      </c>
      <c r="C234" s="198" t="s">
        <v>7037</v>
      </c>
      <c r="D234" s="189" t="s">
        <v>3852</v>
      </c>
      <c r="E234" s="190">
        <v>4</v>
      </c>
      <c r="F234" s="191"/>
      <c r="G234" s="192">
        <f t="shared" si="49"/>
        <v>0</v>
      </c>
      <c r="H234" s="191"/>
      <c r="I234" s="192">
        <f t="shared" si="50"/>
        <v>0</v>
      </c>
      <c r="J234" s="191"/>
      <c r="K234" s="192">
        <f t="shared" si="51"/>
        <v>0</v>
      </c>
      <c r="L234" s="192">
        <v>15</v>
      </c>
      <c r="M234" s="192">
        <f t="shared" si="52"/>
        <v>0</v>
      </c>
      <c r="N234" s="190">
        <v>0</v>
      </c>
      <c r="O234" s="190">
        <f t="shared" si="53"/>
        <v>0</v>
      </c>
      <c r="P234" s="190">
        <v>0</v>
      </c>
      <c r="Q234" s="190">
        <f t="shared" si="54"/>
        <v>0</v>
      </c>
      <c r="R234" s="192"/>
      <c r="S234" s="192" t="s">
        <v>760</v>
      </c>
      <c r="T234" s="193" t="s">
        <v>328</v>
      </c>
      <c r="U234" s="156">
        <v>0</v>
      </c>
      <c r="V234" s="156">
        <f t="shared" si="55"/>
        <v>0</v>
      </c>
      <c r="W234" s="156"/>
      <c r="X234" s="156" t="s">
        <v>507</v>
      </c>
      <c r="Y234" s="145"/>
      <c r="Z234" s="145"/>
      <c r="AA234" s="145"/>
      <c r="AB234" s="145"/>
      <c r="AC234" s="145"/>
      <c r="AD234" s="145"/>
      <c r="AE234" s="145"/>
      <c r="AF234" s="145"/>
      <c r="AG234" s="145" t="s">
        <v>5257</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87">
        <v>219</v>
      </c>
      <c r="B235" s="188" t="s">
        <v>7038</v>
      </c>
      <c r="C235" s="198" t="s">
        <v>6773</v>
      </c>
      <c r="D235" s="189" t="s">
        <v>6774</v>
      </c>
      <c r="E235" s="190">
        <v>1</v>
      </c>
      <c r="F235" s="191"/>
      <c r="G235" s="192">
        <f t="shared" si="49"/>
        <v>0</v>
      </c>
      <c r="H235" s="191"/>
      <c r="I235" s="192">
        <f t="shared" si="50"/>
        <v>0</v>
      </c>
      <c r="J235" s="191"/>
      <c r="K235" s="192">
        <f t="shared" si="51"/>
        <v>0</v>
      </c>
      <c r="L235" s="192">
        <v>15</v>
      </c>
      <c r="M235" s="192">
        <f t="shared" si="52"/>
        <v>0</v>
      </c>
      <c r="N235" s="190">
        <v>0</v>
      </c>
      <c r="O235" s="190">
        <f t="shared" si="53"/>
        <v>0</v>
      </c>
      <c r="P235" s="190">
        <v>0</v>
      </c>
      <c r="Q235" s="190">
        <f t="shared" si="54"/>
        <v>0</v>
      </c>
      <c r="R235" s="192"/>
      <c r="S235" s="192" t="s">
        <v>760</v>
      </c>
      <c r="T235" s="193" t="s">
        <v>328</v>
      </c>
      <c r="U235" s="156">
        <v>0</v>
      </c>
      <c r="V235" s="156">
        <f t="shared" si="55"/>
        <v>0</v>
      </c>
      <c r="W235" s="156"/>
      <c r="X235" s="156" t="s">
        <v>507</v>
      </c>
      <c r="Y235" s="145"/>
      <c r="Z235" s="145"/>
      <c r="AA235" s="145"/>
      <c r="AB235" s="145"/>
      <c r="AC235" s="145"/>
      <c r="AD235" s="145"/>
      <c r="AE235" s="145"/>
      <c r="AF235" s="145"/>
      <c r="AG235" s="145" t="s">
        <v>5257</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220</v>
      </c>
      <c r="B236" s="188" t="s">
        <v>7039</v>
      </c>
      <c r="C236" s="198" t="s">
        <v>6776</v>
      </c>
      <c r="D236" s="189" t="s">
        <v>6774</v>
      </c>
      <c r="E236" s="190">
        <v>3</v>
      </c>
      <c r="F236" s="191"/>
      <c r="G236" s="192">
        <f t="shared" si="49"/>
        <v>0</v>
      </c>
      <c r="H236" s="191"/>
      <c r="I236" s="192">
        <f t="shared" si="50"/>
        <v>0</v>
      </c>
      <c r="J236" s="191"/>
      <c r="K236" s="192">
        <f t="shared" si="51"/>
        <v>0</v>
      </c>
      <c r="L236" s="192">
        <v>15</v>
      </c>
      <c r="M236" s="192">
        <f t="shared" si="52"/>
        <v>0</v>
      </c>
      <c r="N236" s="190">
        <v>0</v>
      </c>
      <c r="O236" s="190">
        <f t="shared" si="53"/>
        <v>0</v>
      </c>
      <c r="P236" s="190">
        <v>0</v>
      </c>
      <c r="Q236" s="190">
        <f t="shared" si="54"/>
        <v>0</v>
      </c>
      <c r="R236" s="192"/>
      <c r="S236" s="192" t="s">
        <v>760</v>
      </c>
      <c r="T236" s="193" t="s">
        <v>328</v>
      </c>
      <c r="U236" s="156">
        <v>0</v>
      </c>
      <c r="V236" s="156">
        <f t="shared" si="55"/>
        <v>0</v>
      </c>
      <c r="W236" s="156"/>
      <c r="X236" s="156" t="s">
        <v>507</v>
      </c>
      <c r="Y236" s="145"/>
      <c r="Z236" s="145"/>
      <c r="AA236" s="145"/>
      <c r="AB236" s="145"/>
      <c r="AC236" s="145"/>
      <c r="AD236" s="145"/>
      <c r="AE236" s="145"/>
      <c r="AF236" s="145"/>
      <c r="AG236" s="145" t="s">
        <v>5257</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87">
        <v>221</v>
      </c>
      <c r="B237" s="188" t="s">
        <v>7040</v>
      </c>
      <c r="C237" s="198" t="s">
        <v>6778</v>
      </c>
      <c r="D237" s="189" t="s">
        <v>6774</v>
      </c>
      <c r="E237" s="190">
        <v>1</v>
      </c>
      <c r="F237" s="191"/>
      <c r="G237" s="192">
        <f t="shared" si="49"/>
        <v>0</v>
      </c>
      <c r="H237" s="191"/>
      <c r="I237" s="192">
        <f t="shared" si="50"/>
        <v>0</v>
      </c>
      <c r="J237" s="191"/>
      <c r="K237" s="192">
        <f t="shared" si="51"/>
        <v>0</v>
      </c>
      <c r="L237" s="192">
        <v>15</v>
      </c>
      <c r="M237" s="192">
        <f t="shared" si="52"/>
        <v>0</v>
      </c>
      <c r="N237" s="190">
        <v>0</v>
      </c>
      <c r="O237" s="190">
        <f t="shared" si="53"/>
        <v>0</v>
      </c>
      <c r="P237" s="190">
        <v>0</v>
      </c>
      <c r="Q237" s="190">
        <f t="shared" si="54"/>
        <v>0</v>
      </c>
      <c r="R237" s="192"/>
      <c r="S237" s="192" t="s">
        <v>760</v>
      </c>
      <c r="T237" s="193" t="s">
        <v>328</v>
      </c>
      <c r="U237" s="156">
        <v>0</v>
      </c>
      <c r="V237" s="156">
        <f t="shared" si="55"/>
        <v>0</v>
      </c>
      <c r="W237" s="156"/>
      <c r="X237" s="156" t="s">
        <v>507</v>
      </c>
      <c r="Y237" s="145"/>
      <c r="Z237" s="145"/>
      <c r="AA237" s="145"/>
      <c r="AB237" s="145"/>
      <c r="AC237" s="145"/>
      <c r="AD237" s="145"/>
      <c r="AE237" s="145"/>
      <c r="AF237" s="145"/>
      <c r="AG237" s="145" t="s">
        <v>5257</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87">
        <v>222</v>
      </c>
      <c r="B238" s="188" t="s">
        <v>7041</v>
      </c>
      <c r="C238" s="198" t="s">
        <v>6911</v>
      </c>
      <c r="D238" s="189" t="s">
        <v>3852</v>
      </c>
      <c r="E238" s="190">
        <v>1</v>
      </c>
      <c r="F238" s="191"/>
      <c r="G238" s="192">
        <f t="shared" si="49"/>
        <v>0</v>
      </c>
      <c r="H238" s="191"/>
      <c r="I238" s="192">
        <f t="shared" si="50"/>
        <v>0</v>
      </c>
      <c r="J238" s="191"/>
      <c r="K238" s="192">
        <f t="shared" si="51"/>
        <v>0</v>
      </c>
      <c r="L238" s="192">
        <v>15</v>
      </c>
      <c r="M238" s="192">
        <f t="shared" si="52"/>
        <v>0</v>
      </c>
      <c r="N238" s="190">
        <v>0</v>
      </c>
      <c r="O238" s="190">
        <f t="shared" si="53"/>
        <v>0</v>
      </c>
      <c r="P238" s="190">
        <v>0</v>
      </c>
      <c r="Q238" s="190">
        <f t="shared" si="54"/>
        <v>0</v>
      </c>
      <c r="R238" s="192"/>
      <c r="S238" s="192" t="s">
        <v>760</v>
      </c>
      <c r="T238" s="193" t="s">
        <v>328</v>
      </c>
      <c r="U238" s="156">
        <v>0</v>
      </c>
      <c r="V238" s="156">
        <f t="shared" si="55"/>
        <v>0</v>
      </c>
      <c r="W238" s="156"/>
      <c r="X238" s="156" t="s">
        <v>373</v>
      </c>
      <c r="Y238" s="145"/>
      <c r="Z238" s="145"/>
      <c r="AA238" s="145"/>
      <c r="AB238" s="145"/>
      <c r="AC238" s="145"/>
      <c r="AD238" s="145"/>
      <c r="AE238" s="145"/>
      <c r="AF238" s="145"/>
      <c r="AG238" s="145" t="s">
        <v>5260</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87">
        <v>223</v>
      </c>
      <c r="B239" s="188" t="s">
        <v>7042</v>
      </c>
      <c r="C239" s="198" t="s">
        <v>6911</v>
      </c>
      <c r="D239" s="189" t="s">
        <v>3852</v>
      </c>
      <c r="E239" s="190">
        <v>1</v>
      </c>
      <c r="F239" s="191"/>
      <c r="G239" s="192">
        <f t="shared" si="49"/>
        <v>0</v>
      </c>
      <c r="H239" s="191"/>
      <c r="I239" s="192">
        <f t="shared" si="50"/>
        <v>0</v>
      </c>
      <c r="J239" s="191"/>
      <c r="K239" s="192">
        <f t="shared" si="51"/>
        <v>0</v>
      </c>
      <c r="L239" s="192">
        <v>15</v>
      </c>
      <c r="M239" s="192">
        <f t="shared" si="52"/>
        <v>0</v>
      </c>
      <c r="N239" s="190">
        <v>0</v>
      </c>
      <c r="O239" s="190">
        <f t="shared" si="53"/>
        <v>0</v>
      </c>
      <c r="P239" s="190">
        <v>0</v>
      </c>
      <c r="Q239" s="190">
        <f t="shared" si="54"/>
        <v>0</v>
      </c>
      <c r="R239" s="192"/>
      <c r="S239" s="192" t="s">
        <v>760</v>
      </c>
      <c r="T239" s="193" t="s">
        <v>328</v>
      </c>
      <c r="U239" s="156">
        <v>0</v>
      </c>
      <c r="V239" s="156">
        <f t="shared" si="55"/>
        <v>0</v>
      </c>
      <c r="W239" s="156"/>
      <c r="X239" s="156" t="s">
        <v>373</v>
      </c>
      <c r="Y239" s="145"/>
      <c r="Z239" s="145"/>
      <c r="AA239" s="145"/>
      <c r="AB239" s="145"/>
      <c r="AC239" s="145"/>
      <c r="AD239" s="145"/>
      <c r="AE239" s="145"/>
      <c r="AF239" s="145"/>
      <c r="AG239" s="145" t="s">
        <v>5260</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87">
        <v>224</v>
      </c>
      <c r="B240" s="188" t="s">
        <v>7043</v>
      </c>
      <c r="C240" s="198" t="s">
        <v>6911</v>
      </c>
      <c r="D240" s="189" t="s">
        <v>3852</v>
      </c>
      <c r="E240" s="190">
        <v>1</v>
      </c>
      <c r="F240" s="191"/>
      <c r="G240" s="192">
        <f t="shared" si="49"/>
        <v>0</v>
      </c>
      <c r="H240" s="191"/>
      <c r="I240" s="192">
        <f t="shared" si="50"/>
        <v>0</v>
      </c>
      <c r="J240" s="191"/>
      <c r="K240" s="192">
        <f t="shared" si="51"/>
        <v>0</v>
      </c>
      <c r="L240" s="192">
        <v>15</v>
      </c>
      <c r="M240" s="192">
        <f t="shared" si="52"/>
        <v>0</v>
      </c>
      <c r="N240" s="190">
        <v>0</v>
      </c>
      <c r="O240" s="190">
        <f t="shared" si="53"/>
        <v>0</v>
      </c>
      <c r="P240" s="190">
        <v>0</v>
      </c>
      <c r="Q240" s="190">
        <f t="shared" si="54"/>
        <v>0</v>
      </c>
      <c r="R240" s="192"/>
      <c r="S240" s="192" t="s">
        <v>760</v>
      </c>
      <c r="T240" s="193" t="s">
        <v>328</v>
      </c>
      <c r="U240" s="156">
        <v>0</v>
      </c>
      <c r="V240" s="156">
        <f t="shared" si="55"/>
        <v>0</v>
      </c>
      <c r="W240" s="156"/>
      <c r="X240" s="156" t="s">
        <v>373</v>
      </c>
      <c r="Y240" s="145"/>
      <c r="Z240" s="145"/>
      <c r="AA240" s="145"/>
      <c r="AB240" s="145"/>
      <c r="AC240" s="145"/>
      <c r="AD240" s="145"/>
      <c r="AE240" s="145"/>
      <c r="AF240" s="145"/>
      <c r="AG240" s="145" t="s">
        <v>5260</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87">
        <v>225</v>
      </c>
      <c r="B241" s="188" t="s">
        <v>7044</v>
      </c>
      <c r="C241" s="198" t="s">
        <v>6911</v>
      </c>
      <c r="D241" s="189" t="s">
        <v>3852</v>
      </c>
      <c r="E241" s="190">
        <v>1</v>
      </c>
      <c r="F241" s="191"/>
      <c r="G241" s="192">
        <f t="shared" si="49"/>
        <v>0</v>
      </c>
      <c r="H241" s="191"/>
      <c r="I241" s="192">
        <f t="shared" si="50"/>
        <v>0</v>
      </c>
      <c r="J241" s="191"/>
      <c r="K241" s="192">
        <f t="shared" si="51"/>
        <v>0</v>
      </c>
      <c r="L241" s="192">
        <v>15</v>
      </c>
      <c r="M241" s="192">
        <f t="shared" si="52"/>
        <v>0</v>
      </c>
      <c r="N241" s="190">
        <v>0</v>
      </c>
      <c r="O241" s="190">
        <f t="shared" si="53"/>
        <v>0</v>
      </c>
      <c r="P241" s="190">
        <v>0</v>
      </c>
      <c r="Q241" s="190">
        <f t="shared" si="54"/>
        <v>0</v>
      </c>
      <c r="R241" s="192"/>
      <c r="S241" s="192" t="s">
        <v>760</v>
      </c>
      <c r="T241" s="193" t="s">
        <v>328</v>
      </c>
      <c r="U241" s="156">
        <v>0</v>
      </c>
      <c r="V241" s="156">
        <f t="shared" si="55"/>
        <v>0</v>
      </c>
      <c r="W241" s="156"/>
      <c r="X241" s="156" t="s">
        <v>373</v>
      </c>
      <c r="Y241" s="145"/>
      <c r="Z241" s="145"/>
      <c r="AA241" s="145"/>
      <c r="AB241" s="145"/>
      <c r="AC241" s="145"/>
      <c r="AD241" s="145"/>
      <c r="AE241" s="145"/>
      <c r="AF241" s="145"/>
      <c r="AG241" s="145" t="s">
        <v>5260</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87">
        <v>226</v>
      </c>
      <c r="B242" s="188" t="s">
        <v>7045</v>
      </c>
      <c r="C242" s="198" t="s">
        <v>6911</v>
      </c>
      <c r="D242" s="189" t="s">
        <v>3852</v>
      </c>
      <c r="E242" s="190">
        <v>1</v>
      </c>
      <c r="F242" s="191"/>
      <c r="G242" s="192">
        <f t="shared" si="49"/>
        <v>0</v>
      </c>
      <c r="H242" s="191"/>
      <c r="I242" s="192">
        <f t="shared" si="50"/>
        <v>0</v>
      </c>
      <c r="J242" s="191"/>
      <c r="K242" s="192">
        <f t="shared" si="51"/>
        <v>0</v>
      </c>
      <c r="L242" s="192">
        <v>15</v>
      </c>
      <c r="M242" s="192">
        <f t="shared" si="52"/>
        <v>0</v>
      </c>
      <c r="N242" s="190">
        <v>0</v>
      </c>
      <c r="O242" s="190">
        <f t="shared" si="53"/>
        <v>0</v>
      </c>
      <c r="P242" s="190">
        <v>0</v>
      </c>
      <c r="Q242" s="190">
        <f t="shared" si="54"/>
        <v>0</v>
      </c>
      <c r="R242" s="192"/>
      <c r="S242" s="192" t="s">
        <v>760</v>
      </c>
      <c r="T242" s="193" t="s">
        <v>328</v>
      </c>
      <c r="U242" s="156">
        <v>0</v>
      </c>
      <c r="V242" s="156">
        <f t="shared" si="55"/>
        <v>0</v>
      </c>
      <c r="W242" s="156"/>
      <c r="X242" s="156" t="s">
        <v>373</v>
      </c>
      <c r="Y242" s="145"/>
      <c r="Z242" s="145"/>
      <c r="AA242" s="145"/>
      <c r="AB242" s="145"/>
      <c r="AC242" s="145"/>
      <c r="AD242" s="145"/>
      <c r="AE242" s="145"/>
      <c r="AF242" s="145"/>
      <c r="AG242" s="145" t="s">
        <v>5260</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87">
        <v>227</v>
      </c>
      <c r="B243" s="188" t="s">
        <v>7046</v>
      </c>
      <c r="C243" s="198" t="s">
        <v>6911</v>
      </c>
      <c r="D243" s="189" t="s">
        <v>3852</v>
      </c>
      <c r="E243" s="190">
        <v>1</v>
      </c>
      <c r="F243" s="191"/>
      <c r="G243" s="192">
        <f t="shared" si="49"/>
        <v>0</v>
      </c>
      <c r="H243" s="191"/>
      <c r="I243" s="192">
        <f t="shared" si="50"/>
        <v>0</v>
      </c>
      <c r="J243" s="191"/>
      <c r="K243" s="192">
        <f t="shared" si="51"/>
        <v>0</v>
      </c>
      <c r="L243" s="192">
        <v>15</v>
      </c>
      <c r="M243" s="192">
        <f t="shared" si="52"/>
        <v>0</v>
      </c>
      <c r="N243" s="190">
        <v>0</v>
      </c>
      <c r="O243" s="190">
        <f t="shared" si="53"/>
        <v>0</v>
      </c>
      <c r="P243" s="190">
        <v>0</v>
      </c>
      <c r="Q243" s="190">
        <f t="shared" si="54"/>
        <v>0</v>
      </c>
      <c r="R243" s="192"/>
      <c r="S243" s="192" t="s">
        <v>760</v>
      </c>
      <c r="T243" s="193" t="s">
        <v>328</v>
      </c>
      <c r="U243" s="156">
        <v>0</v>
      </c>
      <c r="V243" s="156">
        <f t="shared" si="55"/>
        <v>0</v>
      </c>
      <c r="W243" s="156"/>
      <c r="X243" s="156" t="s">
        <v>373</v>
      </c>
      <c r="Y243" s="145"/>
      <c r="Z243" s="145"/>
      <c r="AA243" s="145"/>
      <c r="AB243" s="145"/>
      <c r="AC243" s="145"/>
      <c r="AD243" s="145"/>
      <c r="AE243" s="145"/>
      <c r="AF243" s="145"/>
      <c r="AG243" s="145" t="s">
        <v>5260</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87">
        <v>228</v>
      </c>
      <c r="B244" s="188" t="s">
        <v>7047</v>
      </c>
      <c r="C244" s="198" t="s">
        <v>6924</v>
      </c>
      <c r="D244" s="189" t="s">
        <v>3852</v>
      </c>
      <c r="E244" s="190">
        <v>1</v>
      </c>
      <c r="F244" s="191"/>
      <c r="G244" s="192">
        <f t="shared" si="49"/>
        <v>0</v>
      </c>
      <c r="H244" s="191"/>
      <c r="I244" s="192">
        <f t="shared" si="50"/>
        <v>0</v>
      </c>
      <c r="J244" s="191"/>
      <c r="K244" s="192">
        <f t="shared" si="51"/>
        <v>0</v>
      </c>
      <c r="L244" s="192">
        <v>15</v>
      </c>
      <c r="M244" s="192">
        <f t="shared" si="52"/>
        <v>0</v>
      </c>
      <c r="N244" s="190">
        <v>0</v>
      </c>
      <c r="O244" s="190">
        <f t="shared" si="53"/>
        <v>0</v>
      </c>
      <c r="P244" s="190">
        <v>0</v>
      </c>
      <c r="Q244" s="190">
        <f t="shared" si="54"/>
        <v>0</v>
      </c>
      <c r="R244" s="192"/>
      <c r="S244" s="192" t="s">
        <v>760</v>
      </c>
      <c r="T244" s="193" t="s">
        <v>328</v>
      </c>
      <c r="U244" s="156">
        <v>0</v>
      </c>
      <c r="V244" s="156">
        <f t="shared" si="55"/>
        <v>0</v>
      </c>
      <c r="W244" s="156"/>
      <c r="X244" s="156" t="s">
        <v>373</v>
      </c>
      <c r="Y244" s="145"/>
      <c r="Z244" s="145"/>
      <c r="AA244" s="145"/>
      <c r="AB244" s="145"/>
      <c r="AC244" s="145"/>
      <c r="AD244" s="145"/>
      <c r="AE244" s="145"/>
      <c r="AF244" s="145"/>
      <c r="AG244" s="145" t="s">
        <v>5260</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87">
        <v>229</v>
      </c>
      <c r="B245" s="188" t="s">
        <v>7048</v>
      </c>
      <c r="C245" s="198" t="s">
        <v>6924</v>
      </c>
      <c r="D245" s="189" t="s">
        <v>3852</v>
      </c>
      <c r="E245" s="190">
        <v>1</v>
      </c>
      <c r="F245" s="191"/>
      <c r="G245" s="192">
        <f t="shared" si="49"/>
        <v>0</v>
      </c>
      <c r="H245" s="191"/>
      <c r="I245" s="192">
        <f t="shared" si="50"/>
        <v>0</v>
      </c>
      <c r="J245" s="191"/>
      <c r="K245" s="192">
        <f t="shared" si="51"/>
        <v>0</v>
      </c>
      <c r="L245" s="192">
        <v>15</v>
      </c>
      <c r="M245" s="192">
        <f t="shared" si="52"/>
        <v>0</v>
      </c>
      <c r="N245" s="190">
        <v>0</v>
      </c>
      <c r="O245" s="190">
        <f t="shared" si="53"/>
        <v>0</v>
      </c>
      <c r="P245" s="190">
        <v>0</v>
      </c>
      <c r="Q245" s="190">
        <f t="shared" si="54"/>
        <v>0</v>
      </c>
      <c r="R245" s="192"/>
      <c r="S245" s="192" t="s">
        <v>760</v>
      </c>
      <c r="T245" s="193" t="s">
        <v>328</v>
      </c>
      <c r="U245" s="156">
        <v>0</v>
      </c>
      <c r="V245" s="156">
        <f t="shared" si="55"/>
        <v>0</v>
      </c>
      <c r="W245" s="156"/>
      <c r="X245" s="156" t="s">
        <v>373</v>
      </c>
      <c r="Y245" s="145"/>
      <c r="Z245" s="145"/>
      <c r="AA245" s="145"/>
      <c r="AB245" s="145"/>
      <c r="AC245" s="145"/>
      <c r="AD245" s="145"/>
      <c r="AE245" s="145"/>
      <c r="AF245" s="145"/>
      <c r="AG245" s="145" t="s">
        <v>5260</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87">
        <v>230</v>
      </c>
      <c r="B246" s="188" t="s">
        <v>7049</v>
      </c>
      <c r="C246" s="198" t="s">
        <v>6924</v>
      </c>
      <c r="D246" s="189" t="s">
        <v>3852</v>
      </c>
      <c r="E246" s="190">
        <v>1</v>
      </c>
      <c r="F246" s="191"/>
      <c r="G246" s="192">
        <f t="shared" si="49"/>
        <v>0</v>
      </c>
      <c r="H246" s="191"/>
      <c r="I246" s="192">
        <f t="shared" si="50"/>
        <v>0</v>
      </c>
      <c r="J246" s="191"/>
      <c r="K246" s="192">
        <f t="shared" si="51"/>
        <v>0</v>
      </c>
      <c r="L246" s="192">
        <v>15</v>
      </c>
      <c r="M246" s="192">
        <f t="shared" si="52"/>
        <v>0</v>
      </c>
      <c r="N246" s="190">
        <v>0</v>
      </c>
      <c r="O246" s="190">
        <f t="shared" si="53"/>
        <v>0</v>
      </c>
      <c r="P246" s="190">
        <v>0</v>
      </c>
      <c r="Q246" s="190">
        <f t="shared" si="54"/>
        <v>0</v>
      </c>
      <c r="R246" s="192"/>
      <c r="S246" s="192" t="s">
        <v>760</v>
      </c>
      <c r="T246" s="193" t="s">
        <v>328</v>
      </c>
      <c r="U246" s="156">
        <v>0</v>
      </c>
      <c r="V246" s="156">
        <f t="shared" si="55"/>
        <v>0</v>
      </c>
      <c r="W246" s="156"/>
      <c r="X246" s="156" t="s">
        <v>373</v>
      </c>
      <c r="Y246" s="145"/>
      <c r="Z246" s="145"/>
      <c r="AA246" s="145"/>
      <c r="AB246" s="145"/>
      <c r="AC246" s="145"/>
      <c r="AD246" s="145"/>
      <c r="AE246" s="145"/>
      <c r="AF246" s="145"/>
      <c r="AG246" s="145" t="s">
        <v>5260</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87">
        <v>231</v>
      </c>
      <c r="B247" s="188" t="s">
        <v>7050</v>
      </c>
      <c r="C247" s="198" t="s">
        <v>6924</v>
      </c>
      <c r="D247" s="189" t="s">
        <v>3852</v>
      </c>
      <c r="E247" s="190">
        <v>1</v>
      </c>
      <c r="F247" s="191"/>
      <c r="G247" s="192">
        <f t="shared" si="49"/>
        <v>0</v>
      </c>
      <c r="H247" s="191"/>
      <c r="I247" s="192">
        <f t="shared" si="50"/>
        <v>0</v>
      </c>
      <c r="J247" s="191"/>
      <c r="K247" s="192">
        <f t="shared" si="51"/>
        <v>0</v>
      </c>
      <c r="L247" s="192">
        <v>15</v>
      </c>
      <c r="M247" s="192">
        <f t="shared" si="52"/>
        <v>0</v>
      </c>
      <c r="N247" s="190">
        <v>0</v>
      </c>
      <c r="O247" s="190">
        <f t="shared" si="53"/>
        <v>0</v>
      </c>
      <c r="P247" s="190">
        <v>0</v>
      </c>
      <c r="Q247" s="190">
        <f t="shared" si="54"/>
        <v>0</v>
      </c>
      <c r="R247" s="192"/>
      <c r="S247" s="192" t="s">
        <v>760</v>
      </c>
      <c r="T247" s="193" t="s">
        <v>328</v>
      </c>
      <c r="U247" s="156">
        <v>0</v>
      </c>
      <c r="V247" s="156">
        <f t="shared" si="55"/>
        <v>0</v>
      </c>
      <c r="W247" s="156"/>
      <c r="X247" s="156" t="s">
        <v>373</v>
      </c>
      <c r="Y247" s="145"/>
      <c r="Z247" s="145"/>
      <c r="AA247" s="145"/>
      <c r="AB247" s="145"/>
      <c r="AC247" s="145"/>
      <c r="AD247" s="145"/>
      <c r="AE247" s="145"/>
      <c r="AF247" s="145"/>
      <c r="AG247" s="145" t="s">
        <v>5260</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87">
        <v>232</v>
      </c>
      <c r="B248" s="188" t="s">
        <v>7051</v>
      </c>
      <c r="C248" s="198" t="s">
        <v>6924</v>
      </c>
      <c r="D248" s="189" t="s">
        <v>3852</v>
      </c>
      <c r="E248" s="190">
        <v>1</v>
      </c>
      <c r="F248" s="191"/>
      <c r="G248" s="192">
        <f t="shared" si="49"/>
        <v>0</v>
      </c>
      <c r="H248" s="191"/>
      <c r="I248" s="192">
        <f t="shared" si="50"/>
        <v>0</v>
      </c>
      <c r="J248" s="191"/>
      <c r="K248" s="192">
        <f t="shared" si="51"/>
        <v>0</v>
      </c>
      <c r="L248" s="192">
        <v>15</v>
      </c>
      <c r="M248" s="192">
        <f t="shared" si="52"/>
        <v>0</v>
      </c>
      <c r="N248" s="190">
        <v>0</v>
      </c>
      <c r="O248" s="190">
        <f t="shared" si="53"/>
        <v>0</v>
      </c>
      <c r="P248" s="190">
        <v>0</v>
      </c>
      <c r="Q248" s="190">
        <f t="shared" si="54"/>
        <v>0</v>
      </c>
      <c r="R248" s="192"/>
      <c r="S248" s="192" t="s">
        <v>760</v>
      </c>
      <c r="T248" s="193" t="s">
        <v>328</v>
      </c>
      <c r="U248" s="156">
        <v>0</v>
      </c>
      <c r="V248" s="156">
        <f t="shared" si="55"/>
        <v>0</v>
      </c>
      <c r="W248" s="156"/>
      <c r="X248" s="156" t="s">
        <v>373</v>
      </c>
      <c r="Y248" s="145"/>
      <c r="Z248" s="145"/>
      <c r="AA248" s="145"/>
      <c r="AB248" s="145"/>
      <c r="AC248" s="145"/>
      <c r="AD248" s="145"/>
      <c r="AE248" s="145"/>
      <c r="AF248" s="145"/>
      <c r="AG248" s="145" t="s">
        <v>5260</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87">
        <v>233</v>
      </c>
      <c r="B249" s="188" t="s">
        <v>7052</v>
      </c>
      <c r="C249" s="198" t="s">
        <v>6924</v>
      </c>
      <c r="D249" s="189" t="s">
        <v>3852</v>
      </c>
      <c r="E249" s="190">
        <v>1</v>
      </c>
      <c r="F249" s="191"/>
      <c r="G249" s="192">
        <f t="shared" si="49"/>
        <v>0</v>
      </c>
      <c r="H249" s="191"/>
      <c r="I249" s="192">
        <f t="shared" si="50"/>
        <v>0</v>
      </c>
      <c r="J249" s="191"/>
      <c r="K249" s="192">
        <f t="shared" si="51"/>
        <v>0</v>
      </c>
      <c r="L249" s="192">
        <v>15</v>
      </c>
      <c r="M249" s="192">
        <f t="shared" si="52"/>
        <v>0</v>
      </c>
      <c r="N249" s="190">
        <v>0</v>
      </c>
      <c r="O249" s="190">
        <f t="shared" si="53"/>
        <v>0</v>
      </c>
      <c r="P249" s="190">
        <v>0</v>
      </c>
      <c r="Q249" s="190">
        <f t="shared" si="54"/>
        <v>0</v>
      </c>
      <c r="R249" s="192"/>
      <c r="S249" s="192" t="s">
        <v>760</v>
      </c>
      <c r="T249" s="193" t="s">
        <v>328</v>
      </c>
      <c r="U249" s="156">
        <v>0</v>
      </c>
      <c r="V249" s="156">
        <f t="shared" si="55"/>
        <v>0</v>
      </c>
      <c r="W249" s="156"/>
      <c r="X249" s="156" t="s">
        <v>373</v>
      </c>
      <c r="Y249" s="145"/>
      <c r="Z249" s="145"/>
      <c r="AA249" s="145"/>
      <c r="AB249" s="145"/>
      <c r="AC249" s="145"/>
      <c r="AD249" s="145"/>
      <c r="AE249" s="145"/>
      <c r="AF249" s="145"/>
      <c r="AG249" s="145" t="s">
        <v>5260</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87">
        <v>234</v>
      </c>
      <c r="B250" s="188" t="s">
        <v>7053</v>
      </c>
      <c r="C250" s="198" t="s">
        <v>7054</v>
      </c>
      <c r="D250" s="189" t="s">
        <v>3852</v>
      </c>
      <c r="E250" s="190">
        <v>1</v>
      </c>
      <c r="F250" s="191"/>
      <c r="G250" s="192">
        <f t="shared" si="49"/>
        <v>0</v>
      </c>
      <c r="H250" s="191"/>
      <c r="I250" s="192">
        <f t="shared" si="50"/>
        <v>0</v>
      </c>
      <c r="J250" s="191"/>
      <c r="K250" s="192">
        <f t="shared" si="51"/>
        <v>0</v>
      </c>
      <c r="L250" s="192">
        <v>15</v>
      </c>
      <c r="M250" s="192">
        <f t="shared" si="52"/>
        <v>0</v>
      </c>
      <c r="N250" s="190">
        <v>0</v>
      </c>
      <c r="O250" s="190">
        <f t="shared" si="53"/>
        <v>0</v>
      </c>
      <c r="P250" s="190">
        <v>0</v>
      </c>
      <c r="Q250" s="190">
        <f t="shared" si="54"/>
        <v>0</v>
      </c>
      <c r="R250" s="192"/>
      <c r="S250" s="192" t="s">
        <v>760</v>
      </c>
      <c r="T250" s="193" t="s">
        <v>328</v>
      </c>
      <c r="U250" s="156">
        <v>0</v>
      </c>
      <c r="V250" s="156">
        <f t="shared" si="55"/>
        <v>0</v>
      </c>
      <c r="W250" s="156"/>
      <c r="X250" s="156" t="s">
        <v>373</v>
      </c>
      <c r="Y250" s="145"/>
      <c r="Z250" s="145"/>
      <c r="AA250" s="145"/>
      <c r="AB250" s="145"/>
      <c r="AC250" s="145"/>
      <c r="AD250" s="145"/>
      <c r="AE250" s="145"/>
      <c r="AF250" s="145"/>
      <c r="AG250" s="145" t="s">
        <v>5260</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87">
        <v>235</v>
      </c>
      <c r="B251" s="188" t="s">
        <v>7055</v>
      </c>
      <c r="C251" s="198" t="s">
        <v>7054</v>
      </c>
      <c r="D251" s="189" t="s">
        <v>3852</v>
      </c>
      <c r="E251" s="190">
        <v>1</v>
      </c>
      <c r="F251" s="191"/>
      <c r="G251" s="192">
        <f t="shared" si="49"/>
        <v>0</v>
      </c>
      <c r="H251" s="191"/>
      <c r="I251" s="192">
        <f t="shared" si="50"/>
        <v>0</v>
      </c>
      <c r="J251" s="191"/>
      <c r="K251" s="192">
        <f t="shared" si="51"/>
        <v>0</v>
      </c>
      <c r="L251" s="192">
        <v>15</v>
      </c>
      <c r="M251" s="192">
        <f t="shared" si="52"/>
        <v>0</v>
      </c>
      <c r="N251" s="190">
        <v>0</v>
      </c>
      <c r="O251" s="190">
        <f t="shared" si="53"/>
        <v>0</v>
      </c>
      <c r="P251" s="190">
        <v>0</v>
      </c>
      <c r="Q251" s="190">
        <f t="shared" si="54"/>
        <v>0</v>
      </c>
      <c r="R251" s="192"/>
      <c r="S251" s="192" t="s">
        <v>760</v>
      </c>
      <c r="T251" s="193" t="s">
        <v>328</v>
      </c>
      <c r="U251" s="156">
        <v>0</v>
      </c>
      <c r="V251" s="156">
        <f t="shared" si="55"/>
        <v>0</v>
      </c>
      <c r="W251" s="156"/>
      <c r="X251" s="156" t="s">
        <v>373</v>
      </c>
      <c r="Y251" s="145"/>
      <c r="Z251" s="145"/>
      <c r="AA251" s="145"/>
      <c r="AB251" s="145"/>
      <c r="AC251" s="145"/>
      <c r="AD251" s="145"/>
      <c r="AE251" s="145"/>
      <c r="AF251" s="145"/>
      <c r="AG251" s="145" t="s">
        <v>5260</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87">
        <v>236</v>
      </c>
      <c r="B252" s="188" t="s">
        <v>7056</v>
      </c>
      <c r="C252" s="198" t="s">
        <v>6787</v>
      </c>
      <c r="D252" s="189" t="s">
        <v>6774</v>
      </c>
      <c r="E252" s="190">
        <v>13</v>
      </c>
      <c r="F252" s="191"/>
      <c r="G252" s="192">
        <f t="shared" si="49"/>
        <v>0</v>
      </c>
      <c r="H252" s="191"/>
      <c r="I252" s="192">
        <f t="shared" si="50"/>
        <v>0</v>
      </c>
      <c r="J252" s="191"/>
      <c r="K252" s="192">
        <f t="shared" si="51"/>
        <v>0</v>
      </c>
      <c r="L252" s="192">
        <v>15</v>
      </c>
      <c r="M252" s="192">
        <f t="shared" si="52"/>
        <v>0</v>
      </c>
      <c r="N252" s="190">
        <v>0</v>
      </c>
      <c r="O252" s="190">
        <f t="shared" si="53"/>
        <v>0</v>
      </c>
      <c r="P252" s="190">
        <v>0</v>
      </c>
      <c r="Q252" s="190">
        <f t="shared" si="54"/>
        <v>0</v>
      </c>
      <c r="R252" s="192"/>
      <c r="S252" s="192" t="s">
        <v>760</v>
      </c>
      <c r="T252" s="193" t="s">
        <v>328</v>
      </c>
      <c r="U252" s="156">
        <v>0</v>
      </c>
      <c r="V252" s="156">
        <f t="shared" si="55"/>
        <v>0</v>
      </c>
      <c r="W252" s="156"/>
      <c r="X252" s="156" t="s">
        <v>373</v>
      </c>
      <c r="Y252" s="145"/>
      <c r="Z252" s="145"/>
      <c r="AA252" s="145"/>
      <c r="AB252" s="145"/>
      <c r="AC252" s="145"/>
      <c r="AD252" s="145"/>
      <c r="AE252" s="145"/>
      <c r="AF252" s="145"/>
      <c r="AG252" s="145" t="s">
        <v>5260</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87">
        <v>237</v>
      </c>
      <c r="B253" s="188" t="s">
        <v>7057</v>
      </c>
      <c r="C253" s="198" t="s">
        <v>6789</v>
      </c>
      <c r="D253" s="189" t="s">
        <v>6774</v>
      </c>
      <c r="E253" s="190">
        <v>166</v>
      </c>
      <c r="F253" s="191"/>
      <c r="G253" s="192">
        <f t="shared" si="49"/>
        <v>0</v>
      </c>
      <c r="H253" s="191"/>
      <c r="I253" s="192">
        <f t="shared" si="50"/>
        <v>0</v>
      </c>
      <c r="J253" s="191"/>
      <c r="K253" s="192">
        <f t="shared" si="51"/>
        <v>0</v>
      </c>
      <c r="L253" s="192">
        <v>15</v>
      </c>
      <c r="M253" s="192">
        <f t="shared" si="52"/>
        <v>0</v>
      </c>
      <c r="N253" s="190">
        <v>0</v>
      </c>
      <c r="O253" s="190">
        <f t="shared" si="53"/>
        <v>0</v>
      </c>
      <c r="P253" s="190">
        <v>0</v>
      </c>
      <c r="Q253" s="190">
        <f t="shared" si="54"/>
        <v>0</v>
      </c>
      <c r="R253" s="192"/>
      <c r="S253" s="192" t="s">
        <v>760</v>
      </c>
      <c r="T253" s="193" t="s">
        <v>328</v>
      </c>
      <c r="U253" s="156">
        <v>0</v>
      </c>
      <c r="V253" s="156">
        <f t="shared" si="55"/>
        <v>0</v>
      </c>
      <c r="W253" s="156"/>
      <c r="X253" s="156" t="s">
        <v>373</v>
      </c>
      <c r="Y253" s="145"/>
      <c r="Z253" s="145"/>
      <c r="AA253" s="145"/>
      <c r="AB253" s="145"/>
      <c r="AC253" s="145"/>
      <c r="AD253" s="145"/>
      <c r="AE253" s="145"/>
      <c r="AF253" s="145"/>
      <c r="AG253" s="145" t="s">
        <v>5260</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87">
        <v>238</v>
      </c>
      <c r="B254" s="188" t="s">
        <v>7058</v>
      </c>
      <c r="C254" s="198" t="s">
        <v>7059</v>
      </c>
      <c r="D254" s="189" t="s">
        <v>6774</v>
      </c>
      <c r="E254" s="190">
        <v>58</v>
      </c>
      <c r="F254" s="191"/>
      <c r="G254" s="192">
        <f t="shared" si="49"/>
        <v>0</v>
      </c>
      <c r="H254" s="191"/>
      <c r="I254" s="192">
        <f t="shared" si="50"/>
        <v>0</v>
      </c>
      <c r="J254" s="191"/>
      <c r="K254" s="192">
        <f t="shared" si="51"/>
        <v>0</v>
      </c>
      <c r="L254" s="192">
        <v>15</v>
      </c>
      <c r="M254" s="192">
        <f t="shared" si="52"/>
        <v>0</v>
      </c>
      <c r="N254" s="190">
        <v>0</v>
      </c>
      <c r="O254" s="190">
        <f t="shared" si="53"/>
        <v>0</v>
      </c>
      <c r="P254" s="190">
        <v>0</v>
      </c>
      <c r="Q254" s="190">
        <f t="shared" si="54"/>
        <v>0</v>
      </c>
      <c r="R254" s="192"/>
      <c r="S254" s="192" t="s">
        <v>760</v>
      </c>
      <c r="T254" s="193" t="s">
        <v>328</v>
      </c>
      <c r="U254" s="156">
        <v>0</v>
      </c>
      <c r="V254" s="156">
        <f t="shared" si="55"/>
        <v>0</v>
      </c>
      <c r="W254" s="156"/>
      <c r="X254" s="156" t="s">
        <v>373</v>
      </c>
      <c r="Y254" s="145"/>
      <c r="Z254" s="145"/>
      <c r="AA254" s="145"/>
      <c r="AB254" s="145"/>
      <c r="AC254" s="145"/>
      <c r="AD254" s="145"/>
      <c r="AE254" s="145"/>
      <c r="AF254" s="145"/>
      <c r="AG254" s="145" t="s">
        <v>5260</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87">
        <v>239</v>
      </c>
      <c r="B255" s="188" t="s">
        <v>7060</v>
      </c>
      <c r="C255" s="198" t="s">
        <v>6793</v>
      </c>
      <c r="D255" s="189" t="s">
        <v>6774</v>
      </c>
      <c r="E255" s="190">
        <v>71</v>
      </c>
      <c r="F255" s="191"/>
      <c r="G255" s="192">
        <f t="shared" si="49"/>
        <v>0</v>
      </c>
      <c r="H255" s="191"/>
      <c r="I255" s="192">
        <f t="shared" si="50"/>
        <v>0</v>
      </c>
      <c r="J255" s="191"/>
      <c r="K255" s="192">
        <f t="shared" si="51"/>
        <v>0</v>
      </c>
      <c r="L255" s="192">
        <v>15</v>
      </c>
      <c r="M255" s="192">
        <f t="shared" si="52"/>
        <v>0</v>
      </c>
      <c r="N255" s="190">
        <v>0</v>
      </c>
      <c r="O255" s="190">
        <f t="shared" si="53"/>
        <v>0</v>
      </c>
      <c r="P255" s="190">
        <v>0</v>
      </c>
      <c r="Q255" s="190">
        <f t="shared" si="54"/>
        <v>0</v>
      </c>
      <c r="R255" s="192"/>
      <c r="S255" s="192" t="s">
        <v>760</v>
      </c>
      <c r="T255" s="193" t="s">
        <v>328</v>
      </c>
      <c r="U255" s="156">
        <v>0</v>
      </c>
      <c r="V255" s="156">
        <f t="shared" si="55"/>
        <v>0</v>
      </c>
      <c r="W255" s="156"/>
      <c r="X255" s="156" t="s">
        <v>373</v>
      </c>
      <c r="Y255" s="145"/>
      <c r="Z255" s="145"/>
      <c r="AA255" s="145"/>
      <c r="AB255" s="145"/>
      <c r="AC255" s="145"/>
      <c r="AD255" s="145"/>
      <c r="AE255" s="145"/>
      <c r="AF255" s="145"/>
      <c r="AG255" s="145" t="s">
        <v>5260</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87">
        <v>240</v>
      </c>
      <c r="B256" s="188" t="s">
        <v>7061</v>
      </c>
      <c r="C256" s="198" t="s">
        <v>7062</v>
      </c>
      <c r="D256" s="189" t="s">
        <v>6774</v>
      </c>
      <c r="E256" s="190">
        <v>39</v>
      </c>
      <c r="F256" s="191"/>
      <c r="G256" s="192">
        <f t="shared" si="49"/>
        <v>0</v>
      </c>
      <c r="H256" s="191"/>
      <c r="I256" s="192">
        <f t="shared" si="50"/>
        <v>0</v>
      </c>
      <c r="J256" s="191"/>
      <c r="K256" s="192">
        <f t="shared" si="51"/>
        <v>0</v>
      </c>
      <c r="L256" s="192">
        <v>15</v>
      </c>
      <c r="M256" s="192">
        <f t="shared" si="52"/>
        <v>0</v>
      </c>
      <c r="N256" s="190">
        <v>0</v>
      </c>
      <c r="O256" s="190">
        <f t="shared" si="53"/>
        <v>0</v>
      </c>
      <c r="P256" s="190">
        <v>0</v>
      </c>
      <c r="Q256" s="190">
        <f t="shared" si="54"/>
        <v>0</v>
      </c>
      <c r="R256" s="192"/>
      <c r="S256" s="192" t="s">
        <v>760</v>
      </c>
      <c r="T256" s="193" t="s">
        <v>328</v>
      </c>
      <c r="U256" s="156">
        <v>0</v>
      </c>
      <c r="V256" s="156">
        <f t="shared" si="55"/>
        <v>0</v>
      </c>
      <c r="W256" s="156"/>
      <c r="X256" s="156" t="s">
        <v>373</v>
      </c>
      <c r="Y256" s="145"/>
      <c r="Z256" s="145"/>
      <c r="AA256" s="145"/>
      <c r="AB256" s="145"/>
      <c r="AC256" s="145"/>
      <c r="AD256" s="145"/>
      <c r="AE256" s="145"/>
      <c r="AF256" s="145"/>
      <c r="AG256" s="145" t="s">
        <v>5260</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87">
        <v>241</v>
      </c>
      <c r="B257" s="188" t="s">
        <v>7063</v>
      </c>
      <c r="C257" s="198" t="s">
        <v>6937</v>
      </c>
      <c r="D257" s="189" t="s">
        <v>6774</v>
      </c>
      <c r="E257" s="190">
        <v>193</v>
      </c>
      <c r="F257" s="191"/>
      <c r="G257" s="192">
        <f t="shared" si="49"/>
        <v>0</v>
      </c>
      <c r="H257" s="191"/>
      <c r="I257" s="192">
        <f t="shared" si="50"/>
        <v>0</v>
      </c>
      <c r="J257" s="191"/>
      <c r="K257" s="192">
        <f t="shared" si="51"/>
        <v>0</v>
      </c>
      <c r="L257" s="192">
        <v>15</v>
      </c>
      <c r="M257" s="192">
        <f t="shared" si="52"/>
        <v>0</v>
      </c>
      <c r="N257" s="190">
        <v>0</v>
      </c>
      <c r="O257" s="190">
        <f t="shared" si="53"/>
        <v>0</v>
      </c>
      <c r="P257" s="190">
        <v>0</v>
      </c>
      <c r="Q257" s="190">
        <f t="shared" si="54"/>
        <v>0</v>
      </c>
      <c r="R257" s="192"/>
      <c r="S257" s="192" t="s">
        <v>760</v>
      </c>
      <c r="T257" s="193" t="s">
        <v>328</v>
      </c>
      <c r="U257" s="156">
        <v>0</v>
      </c>
      <c r="V257" s="156">
        <f t="shared" si="55"/>
        <v>0</v>
      </c>
      <c r="W257" s="156"/>
      <c r="X257" s="156" t="s">
        <v>373</v>
      </c>
      <c r="Y257" s="145"/>
      <c r="Z257" s="145"/>
      <c r="AA257" s="145"/>
      <c r="AB257" s="145"/>
      <c r="AC257" s="145"/>
      <c r="AD257" s="145"/>
      <c r="AE257" s="145"/>
      <c r="AF257" s="145"/>
      <c r="AG257" s="145" t="s">
        <v>5260</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87">
        <v>242</v>
      </c>
      <c r="B258" s="188" t="s">
        <v>7064</v>
      </c>
      <c r="C258" s="198" t="s">
        <v>7065</v>
      </c>
      <c r="D258" s="189" t="s">
        <v>6774</v>
      </c>
      <c r="E258" s="190">
        <v>39</v>
      </c>
      <c r="F258" s="191"/>
      <c r="G258" s="192">
        <f t="shared" ref="G258:G289" si="56">ROUND(E258*F258,2)</f>
        <v>0</v>
      </c>
      <c r="H258" s="191"/>
      <c r="I258" s="192">
        <f t="shared" ref="I258:I289" si="57">ROUND(E258*H258,2)</f>
        <v>0</v>
      </c>
      <c r="J258" s="191"/>
      <c r="K258" s="192">
        <f t="shared" ref="K258:K289" si="58">ROUND(E258*J258,2)</f>
        <v>0</v>
      </c>
      <c r="L258" s="192">
        <v>15</v>
      </c>
      <c r="M258" s="192">
        <f t="shared" ref="M258:M289" si="59">G258*(1+L258/100)</f>
        <v>0</v>
      </c>
      <c r="N258" s="190">
        <v>0</v>
      </c>
      <c r="O258" s="190">
        <f t="shared" ref="O258:O289" si="60">ROUND(E258*N258,2)</f>
        <v>0</v>
      </c>
      <c r="P258" s="190">
        <v>0</v>
      </c>
      <c r="Q258" s="190">
        <f t="shared" ref="Q258:Q289" si="61">ROUND(E258*P258,2)</f>
        <v>0</v>
      </c>
      <c r="R258" s="192"/>
      <c r="S258" s="192" t="s">
        <v>760</v>
      </c>
      <c r="T258" s="193" t="s">
        <v>328</v>
      </c>
      <c r="U258" s="156">
        <v>0</v>
      </c>
      <c r="V258" s="156">
        <f t="shared" ref="V258:V289" si="62">ROUND(E258*U258,2)</f>
        <v>0</v>
      </c>
      <c r="W258" s="156"/>
      <c r="X258" s="156" t="s">
        <v>373</v>
      </c>
      <c r="Y258" s="145"/>
      <c r="Z258" s="145"/>
      <c r="AA258" s="145"/>
      <c r="AB258" s="145"/>
      <c r="AC258" s="145"/>
      <c r="AD258" s="145"/>
      <c r="AE258" s="145"/>
      <c r="AF258" s="145"/>
      <c r="AG258" s="145" t="s">
        <v>5260</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87">
        <v>243</v>
      </c>
      <c r="B259" s="188" t="s">
        <v>7066</v>
      </c>
      <c r="C259" s="198" t="s">
        <v>6941</v>
      </c>
      <c r="D259" s="189" t="s">
        <v>6774</v>
      </c>
      <c r="E259" s="190">
        <v>43</v>
      </c>
      <c r="F259" s="191"/>
      <c r="G259" s="192">
        <f t="shared" si="56"/>
        <v>0</v>
      </c>
      <c r="H259" s="191"/>
      <c r="I259" s="192">
        <f t="shared" si="57"/>
        <v>0</v>
      </c>
      <c r="J259" s="191"/>
      <c r="K259" s="192">
        <f t="shared" si="58"/>
        <v>0</v>
      </c>
      <c r="L259" s="192">
        <v>15</v>
      </c>
      <c r="M259" s="192">
        <f t="shared" si="59"/>
        <v>0</v>
      </c>
      <c r="N259" s="190">
        <v>0</v>
      </c>
      <c r="O259" s="190">
        <f t="shared" si="60"/>
        <v>0</v>
      </c>
      <c r="P259" s="190">
        <v>0</v>
      </c>
      <c r="Q259" s="190">
        <f t="shared" si="61"/>
        <v>0</v>
      </c>
      <c r="R259" s="192"/>
      <c r="S259" s="192" t="s">
        <v>760</v>
      </c>
      <c r="T259" s="193" t="s">
        <v>328</v>
      </c>
      <c r="U259" s="156">
        <v>0</v>
      </c>
      <c r="V259" s="156">
        <f t="shared" si="62"/>
        <v>0</v>
      </c>
      <c r="W259" s="156"/>
      <c r="X259" s="156" t="s">
        <v>373</v>
      </c>
      <c r="Y259" s="145"/>
      <c r="Z259" s="145"/>
      <c r="AA259" s="145"/>
      <c r="AB259" s="145"/>
      <c r="AC259" s="145"/>
      <c r="AD259" s="145"/>
      <c r="AE259" s="145"/>
      <c r="AF259" s="145"/>
      <c r="AG259" s="145" t="s">
        <v>5260</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87">
        <v>244</v>
      </c>
      <c r="B260" s="188" t="s">
        <v>7067</v>
      </c>
      <c r="C260" s="198" t="s">
        <v>6811</v>
      </c>
      <c r="D260" s="189" t="s">
        <v>513</v>
      </c>
      <c r="E260" s="190">
        <v>254</v>
      </c>
      <c r="F260" s="191"/>
      <c r="G260" s="192">
        <f t="shared" si="56"/>
        <v>0</v>
      </c>
      <c r="H260" s="191"/>
      <c r="I260" s="192">
        <f t="shared" si="57"/>
        <v>0</v>
      </c>
      <c r="J260" s="191"/>
      <c r="K260" s="192">
        <f t="shared" si="58"/>
        <v>0</v>
      </c>
      <c r="L260" s="192">
        <v>15</v>
      </c>
      <c r="M260" s="192">
        <f t="shared" si="59"/>
        <v>0</v>
      </c>
      <c r="N260" s="190">
        <v>0</v>
      </c>
      <c r="O260" s="190">
        <f t="shared" si="60"/>
        <v>0</v>
      </c>
      <c r="P260" s="190">
        <v>0</v>
      </c>
      <c r="Q260" s="190">
        <f t="shared" si="61"/>
        <v>0</v>
      </c>
      <c r="R260" s="192"/>
      <c r="S260" s="192" t="s">
        <v>760</v>
      </c>
      <c r="T260" s="193" t="s">
        <v>328</v>
      </c>
      <c r="U260" s="156">
        <v>0</v>
      </c>
      <c r="V260" s="156">
        <f t="shared" si="62"/>
        <v>0</v>
      </c>
      <c r="W260" s="156"/>
      <c r="X260" s="156" t="s">
        <v>507</v>
      </c>
      <c r="Y260" s="145"/>
      <c r="Z260" s="145"/>
      <c r="AA260" s="145"/>
      <c r="AB260" s="145"/>
      <c r="AC260" s="145"/>
      <c r="AD260" s="145"/>
      <c r="AE260" s="145"/>
      <c r="AF260" s="145"/>
      <c r="AG260" s="145" t="s">
        <v>5257</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87">
        <v>245</v>
      </c>
      <c r="B261" s="188" t="s">
        <v>7068</v>
      </c>
      <c r="C261" s="198" t="s">
        <v>6813</v>
      </c>
      <c r="D261" s="189" t="s">
        <v>513</v>
      </c>
      <c r="E261" s="190">
        <v>35</v>
      </c>
      <c r="F261" s="191"/>
      <c r="G261" s="192">
        <f t="shared" si="56"/>
        <v>0</v>
      </c>
      <c r="H261" s="191"/>
      <c r="I261" s="192">
        <f t="shared" si="57"/>
        <v>0</v>
      </c>
      <c r="J261" s="191"/>
      <c r="K261" s="192">
        <f t="shared" si="58"/>
        <v>0</v>
      </c>
      <c r="L261" s="192">
        <v>15</v>
      </c>
      <c r="M261" s="192">
        <f t="shared" si="59"/>
        <v>0</v>
      </c>
      <c r="N261" s="190">
        <v>0</v>
      </c>
      <c r="O261" s="190">
        <f t="shared" si="60"/>
        <v>0</v>
      </c>
      <c r="P261" s="190">
        <v>0</v>
      </c>
      <c r="Q261" s="190">
        <f t="shared" si="61"/>
        <v>0</v>
      </c>
      <c r="R261" s="192"/>
      <c r="S261" s="192" t="s">
        <v>760</v>
      </c>
      <c r="T261" s="193" t="s">
        <v>328</v>
      </c>
      <c r="U261" s="156">
        <v>0</v>
      </c>
      <c r="V261" s="156">
        <f t="shared" si="62"/>
        <v>0</v>
      </c>
      <c r="W261" s="156"/>
      <c r="X261" s="156" t="s">
        <v>507</v>
      </c>
      <c r="Y261" s="145"/>
      <c r="Z261" s="145"/>
      <c r="AA261" s="145"/>
      <c r="AB261" s="145"/>
      <c r="AC261" s="145"/>
      <c r="AD261" s="145"/>
      <c r="AE261" s="145"/>
      <c r="AF261" s="145"/>
      <c r="AG261" s="145" t="s">
        <v>5257</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87">
        <v>246</v>
      </c>
      <c r="B262" s="188" t="s">
        <v>7069</v>
      </c>
      <c r="C262" s="198" t="s">
        <v>6815</v>
      </c>
      <c r="D262" s="189" t="s">
        <v>513</v>
      </c>
      <c r="E262" s="190">
        <v>98</v>
      </c>
      <c r="F262" s="191"/>
      <c r="G262" s="192">
        <f t="shared" si="56"/>
        <v>0</v>
      </c>
      <c r="H262" s="191"/>
      <c r="I262" s="192">
        <f t="shared" si="57"/>
        <v>0</v>
      </c>
      <c r="J262" s="191"/>
      <c r="K262" s="192">
        <f t="shared" si="58"/>
        <v>0</v>
      </c>
      <c r="L262" s="192">
        <v>15</v>
      </c>
      <c r="M262" s="192">
        <f t="shared" si="59"/>
        <v>0</v>
      </c>
      <c r="N262" s="190">
        <v>0</v>
      </c>
      <c r="O262" s="190">
        <f t="shared" si="60"/>
        <v>0</v>
      </c>
      <c r="P262" s="190">
        <v>0</v>
      </c>
      <c r="Q262" s="190">
        <f t="shared" si="61"/>
        <v>0</v>
      </c>
      <c r="R262" s="192"/>
      <c r="S262" s="192" t="s">
        <v>760</v>
      </c>
      <c r="T262" s="193" t="s">
        <v>328</v>
      </c>
      <c r="U262" s="156">
        <v>0</v>
      </c>
      <c r="V262" s="156">
        <f t="shared" si="62"/>
        <v>0</v>
      </c>
      <c r="W262" s="156"/>
      <c r="X262" s="156" t="s">
        <v>373</v>
      </c>
      <c r="Y262" s="145"/>
      <c r="Z262" s="145"/>
      <c r="AA262" s="145"/>
      <c r="AB262" s="145"/>
      <c r="AC262" s="145"/>
      <c r="AD262" s="145"/>
      <c r="AE262" s="145"/>
      <c r="AF262" s="145"/>
      <c r="AG262" s="145" t="s">
        <v>5260</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79" t="s">
        <v>122</v>
      </c>
      <c r="D263" s="166"/>
      <c r="E263" s="167"/>
      <c r="F263" s="168"/>
      <c r="G263" s="168">
        <f>SUMIF(AG264:AG300,"&lt;&gt;NOR",G264:G300)</f>
        <v>0</v>
      </c>
      <c r="H263" s="168"/>
      <c r="I263" s="168">
        <f>SUM(I264:I300)</f>
        <v>0</v>
      </c>
      <c r="J263" s="168"/>
      <c r="K263" s="168">
        <f>SUM(K264:K300)</f>
        <v>0</v>
      </c>
      <c r="L263" s="168"/>
      <c r="M263" s="168">
        <f>SUM(M264:M300)</f>
        <v>0</v>
      </c>
      <c r="N263" s="167"/>
      <c r="O263" s="167">
        <f>SUM(O264:O300)</f>
        <v>0</v>
      </c>
      <c r="P263" s="167"/>
      <c r="Q263" s="167">
        <f>SUM(Q264:Q300)</f>
        <v>0</v>
      </c>
      <c r="R263" s="168"/>
      <c r="S263" s="168"/>
      <c r="T263" s="169"/>
      <c r="U263" s="163"/>
      <c r="V263" s="163">
        <f>SUM(V264:V300)</f>
        <v>0</v>
      </c>
      <c r="W263" s="163"/>
      <c r="X263" s="163"/>
      <c r="AG263" t="s">
        <v>323</v>
      </c>
    </row>
    <row r="264" spans="1:60" ht="20.399999999999999" outlineLevel="1" x14ac:dyDescent="0.25">
      <c r="A264" s="187">
        <v>247</v>
      </c>
      <c r="B264" s="188" t="s">
        <v>7070</v>
      </c>
      <c r="C264" s="198" t="s">
        <v>7071</v>
      </c>
      <c r="D264" s="189" t="s">
        <v>3852</v>
      </c>
      <c r="E264" s="190">
        <v>1</v>
      </c>
      <c r="F264" s="191"/>
      <c r="G264" s="192">
        <f t="shared" ref="G264:G300" si="63">ROUND(E264*F264,2)</f>
        <v>0</v>
      </c>
      <c r="H264" s="191"/>
      <c r="I264" s="192">
        <f t="shared" ref="I264:I300" si="64">ROUND(E264*H264,2)</f>
        <v>0</v>
      </c>
      <c r="J264" s="191"/>
      <c r="K264" s="192">
        <f t="shared" ref="K264:K300" si="65">ROUND(E264*J264,2)</f>
        <v>0</v>
      </c>
      <c r="L264" s="192">
        <v>15</v>
      </c>
      <c r="M264" s="192">
        <f t="shared" ref="M264:M300" si="66">G264*(1+L264/100)</f>
        <v>0</v>
      </c>
      <c r="N264" s="190">
        <v>0</v>
      </c>
      <c r="O264" s="190">
        <f t="shared" ref="O264:O300" si="67">ROUND(E264*N264,2)</f>
        <v>0</v>
      </c>
      <c r="P264" s="190">
        <v>0</v>
      </c>
      <c r="Q264" s="190">
        <f t="shared" ref="Q264:Q300" si="68">ROUND(E264*P264,2)</f>
        <v>0</v>
      </c>
      <c r="R264" s="192"/>
      <c r="S264" s="192" t="s">
        <v>760</v>
      </c>
      <c r="T264" s="193" t="s">
        <v>328</v>
      </c>
      <c r="U264" s="156">
        <v>0</v>
      </c>
      <c r="V264" s="156">
        <f t="shared" ref="V264:V300" si="69">ROUND(E264*U264,2)</f>
        <v>0</v>
      </c>
      <c r="W264" s="156"/>
      <c r="X264" s="156" t="s">
        <v>507</v>
      </c>
      <c r="Y264" s="145"/>
      <c r="Z264" s="145"/>
      <c r="AA264" s="145"/>
      <c r="AB264" s="145"/>
      <c r="AC264" s="145"/>
      <c r="AD264" s="145"/>
      <c r="AE264" s="145"/>
      <c r="AF264" s="145"/>
      <c r="AG264" s="145" t="s">
        <v>5257</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87">
        <v>248</v>
      </c>
      <c r="B265" s="188" t="s">
        <v>7072</v>
      </c>
      <c r="C265" s="198" t="s">
        <v>7073</v>
      </c>
      <c r="D265" s="189" t="s">
        <v>3852</v>
      </c>
      <c r="E265" s="190">
        <v>1</v>
      </c>
      <c r="F265" s="191"/>
      <c r="G265" s="192">
        <f t="shared" si="63"/>
        <v>0</v>
      </c>
      <c r="H265" s="191"/>
      <c r="I265" s="192">
        <f t="shared" si="64"/>
        <v>0</v>
      </c>
      <c r="J265" s="191"/>
      <c r="K265" s="192">
        <f t="shared" si="65"/>
        <v>0</v>
      </c>
      <c r="L265" s="192">
        <v>15</v>
      </c>
      <c r="M265" s="192">
        <f t="shared" si="66"/>
        <v>0</v>
      </c>
      <c r="N265" s="190">
        <v>0</v>
      </c>
      <c r="O265" s="190">
        <f t="shared" si="67"/>
        <v>0</v>
      </c>
      <c r="P265" s="190">
        <v>0</v>
      </c>
      <c r="Q265" s="190">
        <f t="shared" si="68"/>
        <v>0</v>
      </c>
      <c r="R265" s="192"/>
      <c r="S265" s="192" t="s">
        <v>760</v>
      </c>
      <c r="T265" s="193" t="s">
        <v>328</v>
      </c>
      <c r="U265" s="156">
        <v>0</v>
      </c>
      <c r="V265" s="156">
        <f t="shared" si="69"/>
        <v>0</v>
      </c>
      <c r="W265" s="156"/>
      <c r="X265" s="156" t="s">
        <v>507</v>
      </c>
      <c r="Y265" s="145"/>
      <c r="Z265" s="145"/>
      <c r="AA265" s="145"/>
      <c r="AB265" s="145"/>
      <c r="AC265" s="145"/>
      <c r="AD265" s="145"/>
      <c r="AE265" s="145"/>
      <c r="AF265" s="145"/>
      <c r="AG265" s="145" t="s">
        <v>5257</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87">
        <v>249</v>
      </c>
      <c r="B266" s="188" t="s">
        <v>7074</v>
      </c>
      <c r="C266" s="198" t="s">
        <v>7075</v>
      </c>
      <c r="D266" s="189" t="s">
        <v>3852</v>
      </c>
      <c r="E266" s="190">
        <v>1</v>
      </c>
      <c r="F266" s="191"/>
      <c r="G266" s="192">
        <f t="shared" si="63"/>
        <v>0</v>
      </c>
      <c r="H266" s="191"/>
      <c r="I266" s="192">
        <f t="shared" si="64"/>
        <v>0</v>
      </c>
      <c r="J266" s="191"/>
      <c r="K266" s="192">
        <f t="shared" si="65"/>
        <v>0</v>
      </c>
      <c r="L266" s="192">
        <v>15</v>
      </c>
      <c r="M266" s="192">
        <f t="shared" si="66"/>
        <v>0</v>
      </c>
      <c r="N266" s="190">
        <v>0</v>
      </c>
      <c r="O266" s="190">
        <f t="shared" si="67"/>
        <v>0</v>
      </c>
      <c r="P266" s="190">
        <v>0</v>
      </c>
      <c r="Q266" s="190">
        <f t="shared" si="68"/>
        <v>0</v>
      </c>
      <c r="R266" s="192"/>
      <c r="S266" s="192" t="s">
        <v>760</v>
      </c>
      <c r="T266" s="193" t="s">
        <v>328</v>
      </c>
      <c r="U266" s="156">
        <v>0</v>
      </c>
      <c r="V266" s="156">
        <f t="shared" si="69"/>
        <v>0</v>
      </c>
      <c r="W266" s="156"/>
      <c r="X266" s="156" t="s">
        <v>507</v>
      </c>
      <c r="Y266" s="145"/>
      <c r="Z266" s="145"/>
      <c r="AA266" s="145"/>
      <c r="AB266" s="145"/>
      <c r="AC266" s="145"/>
      <c r="AD266" s="145"/>
      <c r="AE266" s="145"/>
      <c r="AF266" s="145"/>
      <c r="AG266" s="145" t="s">
        <v>5257</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87">
        <v>250</v>
      </c>
      <c r="B267" s="188" t="s">
        <v>7076</v>
      </c>
      <c r="C267" s="198" t="s">
        <v>7077</v>
      </c>
      <c r="D267" s="189" t="s">
        <v>3852</v>
      </c>
      <c r="E267" s="190">
        <v>2</v>
      </c>
      <c r="F267" s="191"/>
      <c r="G267" s="192">
        <f t="shared" si="63"/>
        <v>0</v>
      </c>
      <c r="H267" s="191"/>
      <c r="I267" s="192">
        <f t="shared" si="64"/>
        <v>0</v>
      </c>
      <c r="J267" s="191"/>
      <c r="K267" s="192">
        <f t="shared" si="65"/>
        <v>0</v>
      </c>
      <c r="L267" s="192">
        <v>15</v>
      </c>
      <c r="M267" s="192">
        <f t="shared" si="66"/>
        <v>0</v>
      </c>
      <c r="N267" s="190">
        <v>0</v>
      </c>
      <c r="O267" s="190">
        <f t="shared" si="67"/>
        <v>0</v>
      </c>
      <c r="P267" s="190">
        <v>0</v>
      </c>
      <c r="Q267" s="190">
        <f t="shared" si="68"/>
        <v>0</v>
      </c>
      <c r="R267" s="192"/>
      <c r="S267" s="192" t="s">
        <v>760</v>
      </c>
      <c r="T267" s="193" t="s">
        <v>328</v>
      </c>
      <c r="U267" s="156">
        <v>0</v>
      </c>
      <c r="V267" s="156">
        <f t="shared" si="69"/>
        <v>0</v>
      </c>
      <c r="W267" s="156"/>
      <c r="X267" s="156" t="s">
        <v>507</v>
      </c>
      <c r="Y267" s="145"/>
      <c r="Z267" s="145"/>
      <c r="AA267" s="145"/>
      <c r="AB267" s="145"/>
      <c r="AC267" s="145"/>
      <c r="AD267" s="145"/>
      <c r="AE267" s="145"/>
      <c r="AF267" s="145"/>
      <c r="AG267" s="145" t="s">
        <v>5257</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t="20.399999999999999" outlineLevel="1" x14ac:dyDescent="0.25">
      <c r="A268" s="187">
        <v>251</v>
      </c>
      <c r="B268" s="188" t="s">
        <v>7078</v>
      </c>
      <c r="C268" s="198" t="s">
        <v>6735</v>
      </c>
      <c r="D268" s="189" t="s">
        <v>3852</v>
      </c>
      <c r="E268" s="190">
        <v>1</v>
      </c>
      <c r="F268" s="191"/>
      <c r="G268" s="192">
        <f t="shared" si="63"/>
        <v>0</v>
      </c>
      <c r="H268" s="191"/>
      <c r="I268" s="192">
        <f t="shared" si="64"/>
        <v>0</v>
      </c>
      <c r="J268" s="191"/>
      <c r="K268" s="192">
        <f t="shared" si="65"/>
        <v>0</v>
      </c>
      <c r="L268" s="192">
        <v>15</v>
      </c>
      <c r="M268" s="192">
        <f t="shared" si="66"/>
        <v>0</v>
      </c>
      <c r="N268" s="190">
        <v>0</v>
      </c>
      <c r="O268" s="190">
        <f t="shared" si="67"/>
        <v>0</v>
      </c>
      <c r="P268" s="190">
        <v>0</v>
      </c>
      <c r="Q268" s="190">
        <f t="shared" si="68"/>
        <v>0</v>
      </c>
      <c r="R268" s="192"/>
      <c r="S268" s="192" t="s">
        <v>760</v>
      </c>
      <c r="T268" s="193" t="s">
        <v>328</v>
      </c>
      <c r="U268" s="156">
        <v>0</v>
      </c>
      <c r="V268" s="156">
        <f t="shared" si="69"/>
        <v>0</v>
      </c>
      <c r="W268" s="156"/>
      <c r="X268" s="156" t="s">
        <v>507</v>
      </c>
      <c r="Y268" s="145"/>
      <c r="Z268" s="145"/>
      <c r="AA268" s="145"/>
      <c r="AB268" s="145"/>
      <c r="AC268" s="145"/>
      <c r="AD268" s="145"/>
      <c r="AE268" s="145"/>
      <c r="AF268" s="145"/>
      <c r="AG268" s="145" t="s">
        <v>5257</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87">
        <v>252</v>
      </c>
      <c r="B269" s="188" t="s">
        <v>7079</v>
      </c>
      <c r="C269" s="198" t="s">
        <v>6874</v>
      </c>
      <c r="D269" s="189" t="s">
        <v>3852</v>
      </c>
      <c r="E269" s="190">
        <v>1</v>
      </c>
      <c r="F269" s="191"/>
      <c r="G269" s="192">
        <f t="shared" si="63"/>
        <v>0</v>
      </c>
      <c r="H269" s="191"/>
      <c r="I269" s="192">
        <f t="shared" si="64"/>
        <v>0</v>
      </c>
      <c r="J269" s="191"/>
      <c r="K269" s="192">
        <f t="shared" si="65"/>
        <v>0</v>
      </c>
      <c r="L269" s="192">
        <v>15</v>
      </c>
      <c r="M269" s="192">
        <f t="shared" si="66"/>
        <v>0</v>
      </c>
      <c r="N269" s="190">
        <v>0</v>
      </c>
      <c r="O269" s="190">
        <f t="shared" si="67"/>
        <v>0</v>
      </c>
      <c r="P269" s="190">
        <v>0</v>
      </c>
      <c r="Q269" s="190">
        <f t="shared" si="68"/>
        <v>0</v>
      </c>
      <c r="R269" s="192"/>
      <c r="S269" s="192" t="s">
        <v>760</v>
      </c>
      <c r="T269" s="193" t="s">
        <v>328</v>
      </c>
      <c r="U269" s="156">
        <v>0</v>
      </c>
      <c r="V269" s="156">
        <f t="shared" si="69"/>
        <v>0</v>
      </c>
      <c r="W269" s="156"/>
      <c r="X269" s="156" t="s">
        <v>507</v>
      </c>
      <c r="Y269" s="145"/>
      <c r="Z269" s="145"/>
      <c r="AA269" s="145"/>
      <c r="AB269" s="145"/>
      <c r="AC269" s="145"/>
      <c r="AD269" s="145"/>
      <c r="AE269" s="145"/>
      <c r="AF269" s="145"/>
      <c r="AG269" s="145" t="s">
        <v>5257</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87">
        <v>253</v>
      </c>
      <c r="B270" s="188" t="s">
        <v>7080</v>
      </c>
      <c r="C270" s="198" t="s">
        <v>6870</v>
      </c>
      <c r="D270" s="189" t="s">
        <v>3852</v>
      </c>
      <c r="E270" s="190">
        <v>1</v>
      </c>
      <c r="F270" s="191"/>
      <c r="G270" s="192">
        <f t="shared" si="63"/>
        <v>0</v>
      </c>
      <c r="H270" s="191"/>
      <c r="I270" s="192">
        <f t="shared" si="64"/>
        <v>0</v>
      </c>
      <c r="J270" s="191"/>
      <c r="K270" s="192">
        <f t="shared" si="65"/>
        <v>0</v>
      </c>
      <c r="L270" s="192">
        <v>15</v>
      </c>
      <c r="M270" s="192">
        <f t="shared" si="66"/>
        <v>0</v>
      </c>
      <c r="N270" s="190">
        <v>0</v>
      </c>
      <c r="O270" s="190">
        <f t="shared" si="67"/>
        <v>0</v>
      </c>
      <c r="P270" s="190">
        <v>0</v>
      </c>
      <c r="Q270" s="190">
        <f t="shared" si="68"/>
        <v>0</v>
      </c>
      <c r="R270" s="192"/>
      <c r="S270" s="192" t="s">
        <v>760</v>
      </c>
      <c r="T270" s="193" t="s">
        <v>328</v>
      </c>
      <c r="U270" s="156">
        <v>0</v>
      </c>
      <c r="V270" s="156">
        <f t="shared" si="69"/>
        <v>0</v>
      </c>
      <c r="W270" s="156"/>
      <c r="X270" s="156" t="s">
        <v>507</v>
      </c>
      <c r="Y270" s="145"/>
      <c r="Z270" s="145"/>
      <c r="AA270" s="145"/>
      <c r="AB270" s="145"/>
      <c r="AC270" s="145"/>
      <c r="AD270" s="145"/>
      <c r="AE270" s="145"/>
      <c r="AF270" s="145"/>
      <c r="AG270" s="145" t="s">
        <v>5257</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87">
        <v>254</v>
      </c>
      <c r="B271" s="188" t="s">
        <v>7081</v>
      </c>
      <c r="C271" s="198" t="s">
        <v>6876</v>
      </c>
      <c r="D271" s="189" t="s">
        <v>3852</v>
      </c>
      <c r="E271" s="190">
        <v>1</v>
      </c>
      <c r="F271" s="191"/>
      <c r="G271" s="192">
        <f t="shared" si="63"/>
        <v>0</v>
      </c>
      <c r="H271" s="191"/>
      <c r="I271" s="192">
        <f t="shared" si="64"/>
        <v>0</v>
      </c>
      <c r="J271" s="191"/>
      <c r="K271" s="192">
        <f t="shared" si="65"/>
        <v>0</v>
      </c>
      <c r="L271" s="192">
        <v>15</v>
      </c>
      <c r="M271" s="192">
        <f t="shared" si="66"/>
        <v>0</v>
      </c>
      <c r="N271" s="190">
        <v>0</v>
      </c>
      <c r="O271" s="190">
        <f t="shared" si="67"/>
        <v>0</v>
      </c>
      <c r="P271" s="190">
        <v>0</v>
      </c>
      <c r="Q271" s="190">
        <f t="shared" si="68"/>
        <v>0</v>
      </c>
      <c r="R271" s="192"/>
      <c r="S271" s="192" t="s">
        <v>760</v>
      </c>
      <c r="T271" s="193" t="s">
        <v>328</v>
      </c>
      <c r="U271" s="156">
        <v>0</v>
      </c>
      <c r="V271" s="156">
        <f t="shared" si="69"/>
        <v>0</v>
      </c>
      <c r="W271" s="156"/>
      <c r="X271" s="156" t="s">
        <v>507</v>
      </c>
      <c r="Y271" s="145"/>
      <c r="Z271" s="145"/>
      <c r="AA271" s="145"/>
      <c r="AB271" s="145"/>
      <c r="AC271" s="145"/>
      <c r="AD271" s="145"/>
      <c r="AE271" s="145"/>
      <c r="AF271" s="145"/>
      <c r="AG271" s="145" t="s">
        <v>5257</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87">
        <v>255</v>
      </c>
      <c r="B272" s="188" t="s">
        <v>7082</v>
      </c>
      <c r="C272" s="198" t="s">
        <v>7083</v>
      </c>
      <c r="D272" s="189" t="s">
        <v>3852</v>
      </c>
      <c r="E272" s="190">
        <v>3</v>
      </c>
      <c r="F272" s="191"/>
      <c r="G272" s="192">
        <f t="shared" si="63"/>
        <v>0</v>
      </c>
      <c r="H272" s="191"/>
      <c r="I272" s="192">
        <f t="shared" si="64"/>
        <v>0</v>
      </c>
      <c r="J272" s="191"/>
      <c r="K272" s="192">
        <f t="shared" si="65"/>
        <v>0</v>
      </c>
      <c r="L272" s="192">
        <v>15</v>
      </c>
      <c r="M272" s="192">
        <f t="shared" si="66"/>
        <v>0</v>
      </c>
      <c r="N272" s="190">
        <v>0</v>
      </c>
      <c r="O272" s="190">
        <f t="shared" si="67"/>
        <v>0</v>
      </c>
      <c r="P272" s="190">
        <v>0</v>
      </c>
      <c r="Q272" s="190">
        <f t="shared" si="68"/>
        <v>0</v>
      </c>
      <c r="R272" s="192"/>
      <c r="S272" s="192" t="s">
        <v>760</v>
      </c>
      <c r="T272" s="193" t="s">
        <v>328</v>
      </c>
      <c r="U272" s="156">
        <v>0</v>
      </c>
      <c r="V272" s="156">
        <f t="shared" si="69"/>
        <v>0</v>
      </c>
      <c r="W272" s="156"/>
      <c r="X272" s="156" t="s">
        <v>507</v>
      </c>
      <c r="Y272" s="145"/>
      <c r="Z272" s="145"/>
      <c r="AA272" s="145"/>
      <c r="AB272" s="145"/>
      <c r="AC272" s="145"/>
      <c r="AD272" s="145"/>
      <c r="AE272" s="145"/>
      <c r="AF272" s="145"/>
      <c r="AG272" s="145" t="s">
        <v>5257</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87">
        <v>256</v>
      </c>
      <c r="B273" s="188" t="s">
        <v>7084</v>
      </c>
      <c r="C273" s="198" t="s">
        <v>7085</v>
      </c>
      <c r="D273" s="189" t="s">
        <v>3852</v>
      </c>
      <c r="E273" s="190">
        <v>2</v>
      </c>
      <c r="F273" s="191"/>
      <c r="G273" s="192">
        <f t="shared" si="63"/>
        <v>0</v>
      </c>
      <c r="H273" s="191"/>
      <c r="I273" s="192">
        <f t="shared" si="64"/>
        <v>0</v>
      </c>
      <c r="J273" s="191"/>
      <c r="K273" s="192">
        <f t="shared" si="65"/>
        <v>0</v>
      </c>
      <c r="L273" s="192">
        <v>15</v>
      </c>
      <c r="M273" s="192">
        <f t="shared" si="66"/>
        <v>0</v>
      </c>
      <c r="N273" s="190">
        <v>0</v>
      </c>
      <c r="O273" s="190">
        <f t="shared" si="67"/>
        <v>0</v>
      </c>
      <c r="P273" s="190">
        <v>0</v>
      </c>
      <c r="Q273" s="190">
        <f t="shared" si="68"/>
        <v>0</v>
      </c>
      <c r="R273" s="192"/>
      <c r="S273" s="192" t="s">
        <v>760</v>
      </c>
      <c r="T273" s="193" t="s">
        <v>328</v>
      </c>
      <c r="U273" s="156">
        <v>0</v>
      </c>
      <c r="V273" s="156">
        <f t="shared" si="69"/>
        <v>0</v>
      </c>
      <c r="W273" s="156"/>
      <c r="X273" s="156" t="s">
        <v>507</v>
      </c>
      <c r="Y273" s="145"/>
      <c r="Z273" s="145"/>
      <c r="AA273" s="145"/>
      <c r="AB273" s="145"/>
      <c r="AC273" s="145"/>
      <c r="AD273" s="145"/>
      <c r="AE273" s="145"/>
      <c r="AF273" s="145"/>
      <c r="AG273" s="145" t="s">
        <v>5257</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87">
        <v>257</v>
      </c>
      <c r="B274" s="188" t="s">
        <v>7086</v>
      </c>
      <c r="C274" s="198" t="s">
        <v>7037</v>
      </c>
      <c r="D274" s="189" t="s">
        <v>3852</v>
      </c>
      <c r="E274" s="190">
        <v>2</v>
      </c>
      <c r="F274" s="191"/>
      <c r="G274" s="192">
        <f t="shared" si="63"/>
        <v>0</v>
      </c>
      <c r="H274" s="191"/>
      <c r="I274" s="192">
        <f t="shared" si="64"/>
        <v>0</v>
      </c>
      <c r="J274" s="191"/>
      <c r="K274" s="192">
        <f t="shared" si="65"/>
        <v>0</v>
      </c>
      <c r="L274" s="192">
        <v>15</v>
      </c>
      <c r="M274" s="192">
        <f t="shared" si="66"/>
        <v>0</v>
      </c>
      <c r="N274" s="190">
        <v>0</v>
      </c>
      <c r="O274" s="190">
        <f t="shared" si="67"/>
        <v>0</v>
      </c>
      <c r="P274" s="190">
        <v>0</v>
      </c>
      <c r="Q274" s="190">
        <f t="shared" si="68"/>
        <v>0</v>
      </c>
      <c r="R274" s="192"/>
      <c r="S274" s="192" t="s">
        <v>760</v>
      </c>
      <c r="T274" s="193" t="s">
        <v>328</v>
      </c>
      <c r="U274" s="156">
        <v>0</v>
      </c>
      <c r="V274" s="156">
        <f t="shared" si="69"/>
        <v>0</v>
      </c>
      <c r="W274" s="156"/>
      <c r="X274" s="156" t="s">
        <v>507</v>
      </c>
      <c r="Y274" s="145"/>
      <c r="Z274" s="145"/>
      <c r="AA274" s="145"/>
      <c r="AB274" s="145"/>
      <c r="AC274" s="145"/>
      <c r="AD274" s="145"/>
      <c r="AE274" s="145"/>
      <c r="AF274" s="145"/>
      <c r="AG274" s="145" t="s">
        <v>5257</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87">
        <v>258</v>
      </c>
      <c r="B275" s="188" t="s">
        <v>7087</v>
      </c>
      <c r="C275" s="198" t="s">
        <v>7088</v>
      </c>
      <c r="D275" s="189" t="s">
        <v>3852</v>
      </c>
      <c r="E275" s="190">
        <v>1</v>
      </c>
      <c r="F275" s="191"/>
      <c r="G275" s="192">
        <f t="shared" si="63"/>
        <v>0</v>
      </c>
      <c r="H275" s="191"/>
      <c r="I275" s="192">
        <f t="shared" si="64"/>
        <v>0</v>
      </c>
      <c r="J275" s="191"/>
      <c r="K275" s="192">
        <f t="shared" si="65"/>
        <v>0</v>
      </c>
      <c r="L275" s="192">
        <v>15</v>
      </c>
      <c r="M275" s="192">
        <f t="shared" si="66"/>
        <v>0</v>
      </c>
      <c r="N275" s="190">
        <v>0</v>
      </c>
      <c r="O275" s="190">
        <f t="shared" si="67"/>
        <v>0</v>
      </c>
      <c r="P275" s="190">
        <v>0</v>
      </c>
      <c r="Q275" s="190">
        <f t="shared" si="68"/>
        <v>0</v>
      </c>
      <c r="R275" s="192"/>
      <c r="S275" s="192" t="s">
        <v>760</v>
      </c>
      <c r="T275" s="193" t="s">
        <v>328</v>
      </c>
      <c r="U275" s="156">
        <v>0</v>
      </c>
      <c r="V275" s="156">
        <f t="shared" si="69"/>
        <v>0</v>
      </c>
      <c r="W275" s="156"/>
      <c r="X275" s="156" t="s">
        <v>507</v>
      </c>
      <c r="Y275" s="145"/>
      <c r="Z275" s="145"/>
      <c r="AA275" s="145"/>
      <c r="AB275" s="145"/>
      <c r="AC275" s="145"/>
      <c r="AD275" s="145"/>
      <c r="AE275" s="145"/>
      <c r="AF275" s="145"/>
      <c r="AG275" s="145" t="s">
        <v>5257</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87">
        <v>259</v>
      </c>
      <c r="B276" s="188" t="s">
        <v>7089</v>
      </c>
      <c r="C276" s="198" t="s">
        <v>7090</v>
      </c>
      <c r="D276" s="189" t="s">
        <v>3852</v>
      </c>
      <c r="E276" s="190">
        <v>1</v>
      </c>
      <c r="F276" s="191"/>
      <c r="G276" s="192">
        <f t="shared" si="63"/>
        <v>0</v>
      </c>
      <c r="H276" s="191"/>
      <c r="I276" s="192">
        <f t="shared" si="64"/>
        <v>0</v>
      </c>
      <c r="J276" s="191"/>
      <c r="K276" s="192">
        <f t="shared" si="65"/>
        <v>0</v>
      </c>
      <c r="L276" s="192">
        <v>15</v>
      </c>
      <c r="M276" s="192">
        <f t="shared" si="66"/>
        <v>0</v>
      </c>
      <c r="N276" s="190">
        <v>0</v>
      </c>
      <c r="O276" s="190">
        <f t="shared" si="67"/>
        <v>0</v>
      </c>
      <c r="P276" s="190">
        <v>0</v>
      </c>
      <c r="Q276" s="190">
        <f t="shared" si="68"/>
        <v>0</v>
      </c>
      <c r="R276" s="192"/>
      <c r="S276" s="192" t="s">
        <v>760</v>
      </c>
      <c r="T276" s="193" t="s">
        <v>328</v>
      </c>
      <c r="U276" s="156">
        <v>0</v>
      </c>
      <c r="V276" s="156">
        <f t="shared" si="69"/>
        <v>0</v>
      </c>
      <c r="W276" s="156"/>
      <c r="X276" s="156" t="s">
        <v>507</v>
      </c>
      <c r="Y276" s="145"/>
      <c r="Z276" s="145"/>
      <c r="AA276" s="145"/>
      <c r="AB276" s="145"/>
      <c r="AC276" s="145"/>
      <c r="AD276" s="145"/>
      <c r="AE276" s="145"/>
      <c r="AF276" s="145"/>
      <c r="AG276" s="145" t="s">
        <v>5257</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ht="20.399999999999999" outlineLevel="1" x14ac:dyDescent="0.25">
      <c r="A277" s="187">
        <v>260</v>
      </c>
      <c r="B277" s="188" t="s">
        <v>7091</v>
      </c>
      <c r="C277" s="198" t="s">
        <v>7092</v>
      </c>
      <c r="D277" s="189" t="s">
        <v>3852</v>
      </c>
      <c r="E277" s="190">
        <v>2</v>
      </c>
      <c r="F277" s="191"/>
      <c r="G277" s="192">
        <f t="shared" si="63"/>
        <v>0</v>
      </c>
      <c r="H277" s="191"/>
      <c r="I277" s="192">
        <f t="shared" si="64"/>
        <v>0</v>
      </c>
      <c r="J277" s="191"/>
      <c r="K277" s="192">
        <f t="shared" si="65"/>
        <v>0</v>
      </c>
      <c r="L277" s="192">
        <v>15</v>
      </c>
      <c r="M277" s="192">
        <f t="shared" si="66"/>
        <v>0</v>
      </c>
      <c r="N277" s="190">
        <v>0</v>
      </c>
      <c r="O277" s="190">
        <f t="shared" si="67"/>
        <v>0</v>
      </c>
      <c r="P277" s="190">
        <v>0</v>
      </c>
      <c r="Q277" s="190">
        <f t="shared" si="68"/>
        <v>0</v>
      </c>
      <c r="R277" s="192"/>
      <c r="S277" s="192" t="s">
        <v>760</v>
      </c>
      <c r="T277" s="193" t="s">
        <v>328</v>
      </c>
      <c r="U277" s="156">
        <v>0</v>
      </c>
      <c r="V277" s="156">
        <f t="shared" si="69"/>
        <v>0</v>
      </c>
      <c r="W277" s="156"/>
      <c r="X277" s="156" t="s">
        <v>507</v>
      </c>
      <c r="Y277" s="145"/>
      <c r="Z277" s="145"/>
      <c r="AA277" s="145"/>
      <c r="AB277" s="145"/>
      <c r="AC277" s="145"/>
      <c r="AD277" s="145"/>
      <c r="AE277" s="145"/>
      <c r="AF277" s="145"/>
      <c r="AG277" s="145" t="s">
        <v>5257</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87">
        <v>261</v>
      </c>
      <c r="B278" s="188" t="s">
        <v>7093</v>
      </c>
      <c r="C278" s="198" t="s">
        <v>7094</v>
      </c>
      <c r="D278" s="189" t="s">
        <v>3852</v>
      </c>
      <c r="E278" s="190">
        <v>12</v>
      </c>
      <c r="F278" s="191"/>
      <c r="G278" s="192">
        <f t="shared" si="63"/>
        <v>0</v>
      </c>
      <c r="H278" s="191"/>
      <c r="I278" s="192">
        <f t="shared" si="64"/>
        <v>0</v>
      </c>
      <c r="J278" s="191"/>
      <c r="K278" s="192">
        <f t="shared" si="65"/>
        <v>0</v>
      </c>
      <c r="L278" s="192">
        <v>15</v>
      </c>
      <c r="M278" s="192">
        <f t="shared" si="66"/>
        <v>0</v>
      </c>
      <c r="N278" s="190">
        <v>0</v>
      </c>
      <c r="O278" s="190">
        <f t="shared" si="67"/>
        <v>0</v>
      </c>
      <c r="P278" s="190">
        <v>0</v>
      </c>
      <c r="Q278" s="190">
        <f t="shared" si="68"/>
        <v>0</v>
      </c>
      <c r="R278" s="192"/>
      <c r="S278" s="192" t="s">
        <v>760</v>
      </c>
      <c r="T278" s="193" t="s">
        <v>328</v>
      </c>
      <c r="U278" s="156">
        <v>0</v>
      </c>
      <c r="V278" s="156">
        <f t="shared" si="69"/>
        <v>0</v>
      </c>
      <c r="W278" s="156"/>
      <c r="X278" s="156" t="s">
        <v>507</v>
      </c>
      <c r="Y278" s="145"/>
      <c r="Z278" s="145"/>
      <c r="AA278" s="145"/>
      <c r="AB278" s="145"/>
      <c r="AC278" s="145"/>
      <c r="AD278" s="145"/>
      <c r="AE278" s="145"/>
      <c r="AF278" s="145"/>
      <c r="AG278" s="145" t="s">
        <v>5257</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87">
        <v>262</v>
      </c>
      <c r="B279" s="188" t="s">
        <v>7095</v>
      </c>
      <c r="C279" s="198" t="s">
        <v>7096</v>
      </c>
      <c r="D279" s="189" t="s">
        <v>3852</v>
      </c>
      <c r="E279" s="190">
        <v>12</v>
      </c>
      <c r="F279" s="191"/>
      <c r="G279" s="192">
        <f t="shared" si="63"/>
        <v>0</v>
      </c>
      <c r="H279" s="191"/>
      <c r="I279" s="192">
        <f t="shared" si="64"/>
        <v>0</v>
      </c>
      <c r="J279" s="191"/>
      <c r="K279" s="192">
        <f t="shared" si="65"/>
        <v>0</v>
      </c>
      <c r="L279" s="192">
        <v>15</v>
      </c>
      <c r="M279" s="192">
        <f t="shared" si="66"/>
        <v>0</v>
      </c>
      <c r="N279" s="190">
        <v>0</v>
      </c>
      <c r="O279" s="190">
        <f t="shared" si="67"/>
        <v>0</v>
      </c>
      <c r="P279" s="190">
        <v>0</v>
      </c>
      <c r="Q279" s="190">
        <f t="shared" si="68"/>
        <v>0</v>
      </c>
      <c r="R279" s="192"/>
      <c r="S279" s="192" t="s">
        <v>760</v>
      </c>
      <c r="T279" s="193" t="s">
        <v>328</v>
      </c>
      <c r="U279" s="156">
        <v>0</v>
      </c>
      <c r="V279" s="156">
        <f t="shared" si="69"/>
        <v>0</v>
      </c>
      <c r="W279" s="156"/>
      <c r="X279" s="156" t="s">
        <v>507</v>
      </c>
      <c r="Y279" s="145"/>
      <c r="Z279" s="145"/>
      <c r="AA279" s="145"/>
      <c r="AB279" s="145"/>
      <c r="AC279" s="145"/>
      <c r="AD279" s="145"/>
      <c r="AE279" s="145"/>
      <c r="AF279" s="145"/>
      <c r="AG279" s="145" t="s">
        <v>5257</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87">
        <v>263</v>
      </c>
      <c r="B280" s="188" t="s">
        <v>7097</v>
      </c>
      <c r="C280" s="198" t="s">
        <v>6897</v>
      </c>
      <c r="D280" s="189" t="s">
        <v>3852</v>
      </c>
      <c r="E280" s="190">
        <v>2</v>
      </c>
      <c r="F280" s="191"/>
      <c r="G280" s="192">
        <f t="shared" si="63"/>
        <v>0</v>
      </c>
      <c r="H280" s="191"/>
      <c r="I280" s="192">
        <f t="shared" si="64"/>
        <v>0</v>
      </c>
      <c r="J280" s="191"/>
      <c r="K280" s="192">
        <f t="shared" si="65"/>
        <v>0</v>
      </c>
      <c r="L280" s="192">
        <v>15</v>
      </c>
      <c r="M280" s="192">
        <f t="shared" si="66"/>
        <v>0</v>
      </c>
      <c r="N280" s="190">
        <v>0</v>
      </c>
      <c r="O280" s="190">
        <f t="shared" si="67"/>
        <v>0</v>
      </c>
      <c r="P280" s="190">
        <v>0</v>
      </c>
      <c r="Q280" s="190">
        <f t="shared" si="68"/>
        <v>0</v>
      </c>
      <c r="R280" s="192"/>
      <c r="S280" s="192" t="s">
        <v>760</v>
      </c>
      <c r="T280" s="193" t="s">
        <v>328</v>
      </c>
      <c r="U280" s="156">
        <v>0</v>
      </c>
      <c r="V280" s="156">
        <f t="shared" si="69"/>
        <v>0</v>
      </c>
      <c r="W280" s="156"/>
      <c r="X280" s="156" t="s">
        <v>507</v>
      </c>
      <c r="Y280" s="145"/>
      <c r="Z280" s="145"/>
      <c r="AA280" s="145"/>
      <c r="AB280" s="145"/>
      <c r="AC280" s="145"/>
      <c r="AD280" s="145"/>
      <c r="AE280" s="145"/>
      <c r="AF280" s="145"/>
      <c r="AG280" s="145" t="s">
        <v>5257</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87">
        <v>264</v>
      </c>
      <c r="B281" s="188" t="s">
        <v>7098</v>
      </c>
      <c r="C281" s="198" t="s">
        <v>6763</v>
      </c>
      <c r="D281" s="189" t="s">
        <v>3852</v>
      </c>
      <c r="E281" s="190">
        <v>1</v>
      </c>
      <c r="F281" s="191"/>
      <c r="G281" s="192">
        <f t="shared" si="63"/>
        <v>0</v>
      </c>
      <c r="H281" s="191"/>
      <c r="I281" s="192">
        <f t="shared" si="64"/>
        <v>0</v>
      </c>
      <c r="J281" s="191"/>
      <c r="K281" s="192">
        <f t="shared" si="65"/>
        <v>0</v>
      </c>
      <c r="L281" s="192">
        <v>15</v>
      </c>
      <c r="M281" s="192">
        <f t="shared" si="66"/>
        <v>0</v>
      </c>
      <c r="N281" s="190">
        <v>0</v>
      </c>
      <c r="O281" s="190">
        <f t="shared" si="67"/>
        <v>0</v>
      </c>
      <c r="P281" s="190">
        <v>0</v>
      </c>
      <c r="Q281" s="190">
        <f t="shared" si="68"/>
        <v>0</v>
      </c>
      <c r="R281" s="192"/>
      <c r="S281" s="192" t="s">
        <v>760</v>
      </c>
      <c r="T281" s="193" t="s">
        <v>328</v>
      </c>
      <c r="U281" s="156">
        <v>0</v>
      </c>
      <c r="V281" s="156">
        <f t="shared" si="69"/>
        <v>0</v>
      </c>
      <c r="W281" s="156"/>
      <c r="X281" s="156" t="s">
        <v>507</v>
      </c>
      <c r="Y281" s="145"/>
      <c r="Z281" s="145"/>
      <c r="AA281" s="145"/>
      <c r="AB281" s="145"/>
      <c r="AC281" s="145"/>
      <c r="AD281" s="145"/>
      <c r="AE281" s="145"/>
      <c r="AF281" s="145"/>
      <c r="AG281" s="145" t="s">
        <v>5257</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87">
        <v>265</v>
      </c>
      <c r="B282" s="188" t="s">
        <v>7099</v>
      </c>
      <c r="C282" s="198" t="s">
        <v>6765</v>
      </c>
      <c r="D282" s="189" t="s">
        <v>3852</v>
      </c>
      <c r="E282" s="190">
        <v>1</v>
      </c>
      <c r="F282" s="191"/>
      <c r="G282" s="192">
        <f t="shared" si="63"/>
        <v>0</v>
      </c>
      <c r="H282" s="191"/>
      <c r="I282" s="192">
        <f t="shared" si="64"/>
        <v>0</v>
      </c>
      <c r="J282" s="191"/>
      <c r="K282" s="192">
        <f t="shared" si="65"/>
        <v>0</v>
      </c>
      <c r="L282" s="192">
        <v>15</v>
      </c>
      <c r="M282" s="192">
        <f t="shared" si="66"/>
        <v>0</v>
      </c>
      <c r="N282" s="190">
        <v>0</v>
      </c>
      <c r="O282" s="190">
        <f t="shared" si="67"/>
        <v>0</v>
      </c>
      <c r="P282" s="190">
        <v>0</v>
      </c>
      <c r="Q282" s="190">
        <f t="shared" si="68"/>
        <v>0</v>
      </c>
      <c r="R282" s="192"/>
      <c r="S282" s="192" t="s">
        <v>760</v>
      </c>
      <c r="T282" s="193" t="s">
        <v>328</v>
      </c>
      <c r="U282" s="156">
        <v>0</v>
      </c>
      <c r="V282" s="156">
        <f t="shared" si="69"/>
        <v>0</v>
      </c>
      <c r="W282" s="156"/>
      <c r="X282" s="156" t="s">
        <v>507</v>
      </c>
      <c r="Y282" s="145"/>
      <c r="Z282" s="145"/>
      <c r="AA282" s="145"/>
      <c r="AB282" s="145"/>
      <c r="AC282" s="145"/>
      <c r="AD282" s="145"/>
      <c r="AE282" s="145"/>
      <c r="AF282" s="145"/>
      <c r="AG282" s="145" t="s">
        <v>5257</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87">
        <v>266</v>
      </c>
      <c r="B283" s="188" t="s">
        <v>7100</v>
      </c>
      <c r="C283" s="198" t="s">
        <v>6767</v>
      </c>
      <c r="D283" s="189" t="s">
        <v>3852</v>
      </c>
      <c r="E283" s="190">
        <v>2</v>
      </c>
      <c r="F283" s="191"/>
      <c r="G283" s="192">
        <f t="shared" si="63"/>
        <v>0</v>
      </c>
      <c r="H283" s="191"/>
      <c r="I283" s="192">
        <f t="shared" si="64"/>
        <v>0</v>
      </c>
      <c r="J283" s="191"/>
      <c r="K283" s="192">
        <f t="shared" si="65"/>
        <v>0</v>
      </c>
      <c r="L283" s="192">
        <v>15</v>
      </c>
      <c r="M283" s="192">
        <f t="shared" si="66"/>
        <v>0</v>
      </c>
      <c r="N283" s="190">
        <v>0</v>
      </c>
      <c r="O283" s="190">
        <f t="shared" si="67"/>
        <v>0</v>
      </c>
      <c r="P283" s="190">
        <v>0</v>
      </c>
      <c r="Q283" s="190">
        <f t="shared" si="68"/>
        <v>0</v>
      </c>
      <c r="R283" s="192"/>
      <c r="S283" s="192" t="s">
        <v>760</v>
      </c>
      <c r="T283" s="193" t="s">
        <v>328</v>
      </c>
      <c r="U283" s="156">
        <v>0</v>
      </c>
      <c r="V283" s="156">
        <f t="shared" si="69"/>
        <v>0</v>
      </c>
      <c r="W283" s="156"/>
      <c r="X283" s="156" t="s">
        <v>507</v>
      </c>
      <c r="Y283" s="145"/>
      <c r="Z283" s="145"/>
      <c r="AA283" s="145"/>
      <c r="AB283" s="145"/>
      <c r="AC283" s="145"/>
      <c r="AD283" s="145"/>
      <c r="AE283" s="145"/>
      <c r="AF283" s="145"/>
      <c r="AG283" s="145" t="s">
        <v>5257</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87">
        <v>267</v>
      </c>
      <c r="B284" s="188" t="s">
        <v>7101</v>
      </c>
      <c r="C284" s="198" t="s">
        <v>6771</v>
      </c>
      <c r="D284" s="189" t="s">
        <v>3852</v>
      </c>
      <c r="E284" s="190">
        <v>1</v>
      </c>
      <c r="F284" s="191"/>
      <c r="G284" s="192">
        <f t="shared" si="63"/>
        <v>0</v>
      </c>
      <c r="H284" s="191"/>
      <c r="I284" s="192">
        <f t="shared" si="64"/>
        <v>0</v>
      </c>
      <c r="J284" s="191"/>
      <c r="K284" s="192">
        <f t="shared" si="65"/>
        <v>0</v>
      </c>
      <c r="L284" s="192">
        <v>15</v>
      </c>
      <c r="M284" s="192">
        <f t="shared" si="66"/>
        <v>0</v>
      </c>
      <c r="N284" s="190">
        <v>0</v>
      </c>
      <c r="O284" s="190">
        <f t="shared" si="67"/>
        <v>0</v>
      </c>
      <c r="P284" s="190">
        <v>0</v>
      </c>
      <c r="Q284" s="190">
        <f t="shared" si="68"/>
        <v>0</v>
      </c>
      <c r="R284" s="192"/>
      <c r="S284" s="192" t="s">
        <v>760</v>
      </c>
      <c r="T284" s="193" t="s">
        <v>328</v>
      </c>
      <c r="U284" s="156">
        <v>0</v>
      </c>
      <c r="V284" s="156">
        <f t="shared" si="69"/>
        <v>0</v>
      </c>
      <c r="W284" s="156"/>
      <c r="X284" s="156" t="s">
        <v>507</v>
      </c>
      <c r="Y284" s="145"/>
      <c r="Z284" s="145"/>
      <c r="AA284" s="145"/>
      <c r="AB284" s="145"/>
      <c r="AC284" s="145"/>
      <c r="AD284" s="145"/>
      <c r="AE284" s="145"/>
      <c r="AF284" s="145"/>
      <c r="AG284" s="145" t="s">
        <v>5257</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87">
        <v>268</v>
      </c>
      <c r="B285" s="188" t="s">
        <v>7102</v>
      </c>
      <c r="C285" s="198" t="s">
        <v>6773</v>
      </c>
      <c r="D285" s="189" t="s">
        <v>6774</v>
      </c>
      <c r="E285" s="190">
        <v>4</v>
      </c>
      <c r="F285" s="191"/>
      <c r="G285" s="192">
        <f t="shared" si="63"/>
        <v>0</v>
      </c>
      <c r="H285" s="191"/>
      <c r="I285" s="192">
        <f t="shared" si="64"/>
        <v>0</v>
      </c>
      <c r="J285" s="191"/>
      <c r="K285" s="192">
        <f t="shared" si="65"/>
        <v>0</v>
      </c>
      <c r="L285" s="192">
        <v>15</v>
      </c>
      <c r="M285" s="192">
        <f t="shared" si="66"/>
        <v>0</v>
      </c>
      <c r="N285" s="190">
        <v>0</v>
      </c>
      <c r="O285" s="190">
        <f t="shared" si="67"/>
        <v>0</v>
      </c>
      <c r="P285" s="190">
        <v>0</v>
      </c>
      <c r="Q285" s="190">
        <f t="shared" si="68"/>
        <v>0</v>
      </c>
      <c r="R285" s="192"/>
      <c r="S285" s="192" t="s">
        <v>760</v>
      </c>
      <c r="T285" s="193" t="s">
        <v>328</v>
      </c>
      <c r="U285" s="156">
        <v>0</v>
      </c>
      <c r="V285" s="156">
        <f t="shared" si="69"/>
        <v>0</v>
      </c>
      <c r="W285" s="156"/>
      <c r="X285" s="156" t="s">
        <v>507</v>
      </c>
      <c r="Y285" s="145"/>
      <c r="Z285" s="145"/>
      <c r="AA285" s="145"/>
      <c r="AB285" s="145"/>
      <c r="AC285" s="145"/>
      <c r="AD285" s="145"/>
      <c r="AE285" s="145"/>
      <c r="AF285" s="145"/>
      <c r="AG285" s="145" t="s">
        <v>5257</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87">
        <v>269</v>
      </c>
      <c r="B286" s="188" t="s">
        <v>7103</v>
      </c>
      <c r="C286" s="198" t="s">
        <v>6776</v>
      </c>
      <c r="D286" s="189" t="s">
        <v>6774</v>
      </c>
      <c r="E286" s="190">
        <v>1</v>
      </c>
      <c r="F286" s="191"/>
      <c r="G286" s="192">
        <f t="shared" si="63"/>
        <v>0</v>
      </c>
      <c r="H286" s="191"/>
      <c r="I286" s="192">
        <f t="shared" si="64"/>
        <v>0</v>
      </c>
      <c r="J286" s="191"/>
      <c r="K286" s="192">
        <f t="shared" si="65"/>
        <v>0</v>
      </c>
      <c r="L286" s="192">
        <v>15</v>
      </c>
      <c r="M286" s="192">
        <f t="shared" si="66"/>
        <v>0</v>
      </c>
      <c r="N286" s="190">
        <v>0</v>
      </c>
      <c r="O286" s="190">
        <f t="shared" si="67"/>
        <v>0</v>
      </c>
      <c r="P286" s="190">
        <v>0</v>
      </c>
      <c r="Q286" s="190">
        <f t="shared" si="68"/>
        <v>0</v>
      </c>
      <c r="R286" s="192"/>
      <c r="S286" s="192" t="s">
        <v>760</v>
      </c>
      <c r="T286" s="193" t="s">
        <v>328</v>
      </c>
      <c r="U286" s="156">
        <v>0</v>
      </c>
      <c r="V286" s="156">
        <f t="shared" si="69"/>
        <v>0</v>
      </c>
      <c r="W286" s="156"/>
      <c r="X286" s="156" t="s">
        <v>507</v>
      </c>
      <c r="Y286" s="145"/>
      <c r="Z286" s="145"/>
      <c r="AA286" s="145"/>
      <c r="AB286" s="145"/>
      <c r="AC286" s="145"/>
      <c r="AD286" s="145"/>
      <c r="AE286" s="145"/>
      <c r="AF286" s="145"/>
      <c r="AG286" s="145" t="s">
        <v>5257</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87">
        <v>270</v>
      </c>
      <c r="B287" s="188" t="s">
        <v>7104</v>
      </c>
      <c r="C287" s="198" t="s">
        <v>6778</v>
      </c>
      <c r="D287" s="189" t="s">
        <v>6774</v>
      </c>
      <c r="E287" s="190">
        <v>12</v>
      </c>
      <c r="F287" s="191"/>
      <c r="G287" s="192">
        <f t="shared" si="63"/>
        <v>0</v>
      </c>
      <c r="H287" s="191"/>
      <c r="I287" s="192">
        <f t="shared" si="64"/>
        <v>0</v>
      </c>
      <c r="J287" s="191"/>
      <c r="K287" s="192">
        <f t="shared" si="65"/>
        <v>0</v>
      </c>
      <c r="L287" s="192">
        <v>15</v>
      </c>
      <c r="M287" s="192">
        <f t="shared" si="66"/>
        <v>0</v>
      </c>
      <c r="N287" s="190">
        <v>0</v>
      </c>
      <c r="O287" s="190">
        <f t="shared" si="67"/>
        <v>0</v>
      </c>
      <c r="P287" s="190">
        <v>0</v>
      </c>
      <c r="Q287" s="190">
        <f t="shared" si="68"/>
        <v>0</v>
      </c>
      <c r="R287" s="192"/>
      <c r="S287" s="192" t="s">
        <v>760</v>
      </c>
      <c r="T287" s="193" t="s">
        <v>328</v>
      </c>
      <c r="U287" s="156">
        <v>0</v>
      </c>
      <c r="V287" s="156">
        <f t="shared" si="69"/>
        <v>0</v>
      </c>
      <c r="W287" s="156"/>
      <c r="X287" s="156" t="s">
        <v>507</v>
      </c>
      <c r="Y287" s="145"/>
      <c r="Z287" s="145"/>
      <c r="AA287" s="145"/>
      <c r="AB287" s="145"/>
      <c r="AC287" s="145"/>
      <c r="AD287" s="145"/>
      <c r="AE287" s="145"/>
      <c r="AF287" s="145"/>
      <c r="AG287" s="145" t="s">
        <v>5257</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87">
        <v>271</v>
      </c>
      <c r="B288" s="188" t="s">
        <v>7105</v>
      </c>
      <c r="C288" s="198" t="s">
        <v>6780</v>
      </c>
      <c r="D288" s="189" t="s">
        <v>6774</v>
      </c>
      <c r="E288" s="190">
        <v>2</v>
      </c>
      <c r="F288" s="191"/>
      <c r="G288" s="192">
        <f t="shared" si="63"/>
        <v>0</v>
      </c>
      <c r="H288" s="191"/>
      <c r="I288" s="192">
        <f t="shared" si="64"/>
        <v>0</v>
      </c>
      <c r="J288" s="191"/>
      <c r="K288" s="192">
        <f t="shared" si="65"/>
        <v>0</v>
      </c>
      <c r="L288" s="192">
        <v>15</v>
      </c>
      <c r="M288" s="192">
        <f t="shared" si="66"/>
        <v>0</v>
      </c>
      <c r="N288" s="190">
        <v>0</v>
      </c>
      <c r="O288" s="190">
        <f t="shared" si="67"/>
        <v>0</v>
      </c>
      <c r="P288" s="190">
        <v>0</v>
      </c>
      <c r="Q288" s="190">
        <f t="shared" si="68"/>
        <v>0</v>
      </c>
      <c r="R288" s="192"/>
      <c r="S288" s="192" t="s">
        <v>760</v>
      </c>
      <c r="T288" s="193" t="s">
        <v>328</v>
      </c>
      <c r="U288" s="156">
        <v>0</v>
      </c>
      <c r="V288" s="156">
        <f t="shared" si="69"/>
        <v>0</v>
      </c>
      <c r="W288" s="156"/>
      <c r="X288" s="156" t="s">
        <v>507</v>
      </c>
      <c r="Y288" s="145"/>
      <c r="Z288" s="145"/>
      <c r="AA288" s="145"/>
      <c r="AB288" s="145"/>
      <c r="AC288" s="145"/>
      <c r="AD288" s="145"/>
      <c r="AE288" s="145"/>
      <c r="AF288" s="145"/>
      <c r="AG288" s="145" t="s">
        <v>5257</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30.6" outlineLevel="1" x14ac:dyDescent="0.25">
      <c r="A289" s="187">
        <v>272</v>
      </c>
      <c r="B289" s="188" t="s">
        <v>7106</v>
      </c>
      <c r="C289" s="198" t="s">
        <v>7107</v>
      </c>
      <c r="D289" s="189" t="s">
        <v>3852</v>
      </c>
      <c r="E289" s="190">
        <v>1</v>
      </c>
      <c r="F289" s="191"/>
      <c r="G289" s="192">
        <f t="shared" si="63"/>
        <v>0</v>
      </c>
      <c r="H289" s="191"/>
      <c r="I289" s="192">
        <f t="shared" si="64"/>
        <v>0</v>
      </c>
      <c r="J289" s="191"/>
      <c r="K289" s="192">
        <f t="shared" si="65"/>
        <v>0</v>
      </c>
      <c r="L289" s="192">
        <v>15</v>
      </c>
      <c r="M289" s="192">
        <f t="shared" si="66"/>
        <v>0</v>
      </c>
      <c r="N289" s="190">
        <v>0</v>
      </c>
      <c r="O289" s="190">
        <f t="shared" si="67"/>
        <v>0</v>
      </c>
      <c r="P289" s="190">
        <v>0</v>
      </c>
      <c r="Q289" s="190">
        <f t="shared" si="68"/>
        <v>0</v>
      </c>
      <c r="R289" s="192"/>
      <c r="S289" s="192" t="s">
        <v>760</v>
      </c>
      <c r="T289" s="193" t="s">
        <v>328</v>
      </c>
      <c r="U289" s="156">
        <v>0</v>
      </c>
      <c r="V289" s="156">
        <f t="shared" si="69"/>
        <v>0</v>
      </c>
      <c r="W289" s="156"/>
      <c r="X289" s="156" t="s">
        <v>373</v>
      </c>
      <c r="Y289" s="145"/>
      <c r="Z289" s="145"/>
      <c r="AA289" s="145"/>
      <c r="AB289" s="145"/>
      <c r="AC289" s="145"/>
      <c r="AD289" s="145"/>
      <c r="AE289" s="145"/>
      <c r="AF289" s="145"/>
      <c r="AG289" s="145" t="s">
        <v>5260</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t="30.6" outlineLevel="1" x14ac:dyDescent="0.25">
      <c r="A290" s="187">
        <v>273</v>
      </c>
      <c r="B290" s="188" t="s">
        <v>7108</v>
      </c>
      <c r="C290" s="198" t="s">
        <v>7107</v>
      </c>
      <c r="D290" s="189" t="s">
        <v>3852</v>
      </c>
      <c r="E290" s="190">
        <v>1</v>
      </c>
      <c r="F290" s="191"/>
      <c r="G290" s="192">
        <f t="shared" si="63"/>
        <v>0</v>
      </c>
      <c r="H290" s="191"/>
      <c r="I290" s="192">
        <f t="shared" si="64"/>
        <v>0</v>
      </c>
      <c r="J290" s="191"/>
      <c r="K290" s="192">
        <f t="shared" si="65"/>
        <v>0</v>
      </c>
      <c r="L290" s="192">
        <v>15</v>
      </c>
      <c r="M290" s="192">
        <f t="shared" si="66"/>
        <v>0</v>
      </c>
      <c r="N290" s="190">
        <v>0</v>
      </c>
      <c r="O290" s="190">
        <f t="shared" si="67"/>
        <v>0</v>
      </c>
      <c r="P290" s="190">
        <v>0</v>
      </c>
      <c r="Q290" s="190">
        <f t="shared" si="68"/>
        <v>0</v>
      </c>
      <c r="R290" s="192"/>
      <c r="S290" s="192" t="s">
        <v>760</v>
      </c>
      <c r="T290" s="193" t="s">
        <v>328</v>
      </c>
      <c r="U290" s="156">
        <v>0</v>
      </c>
      <c r="V290" s="156">
        <f t="shared" si="69"/>
        <v>0</v>
      </c>
      <c r="W290" s="156"/>
      <c r="X290" s="156" t="s">
        <v>373</v>
      </c>
      <c r="Y290" s="145"/>
      <c r="Z290" s="145"/>
      <c r="AA290" s="145"/>
      <c r="AB290" s="145"/>
      <c r="AC290" s="145"/>
      <c r="AD290" s="145"/>
      <c r="AE290" s="145"/>
      <c r="AF290" s="145"/>
      <c r="AG290" s="145" t="s">
        <v>5260</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87">
        <v>274</v>
      </c>
      <c r="B291" s="188" t="s">
        <v>7109</v>
      </c>
      <c r="C291" s="198" t="s">
        <v>7110</v>
      </c>
      <c r="D291" s="189" t="s">
        <v>6774</v>
      </c>
      <c r="E291" s="190">
        <v>12</v>
      </c>
      <c r="F291" s="191"/>
      <c r="G291" s="192">
        <f t="shared" si="63"/>
        <v>0</v>
      </c>
      <c r="H291" s="191"/>
      <c r="I291" s="192">
        <f t="shared" si="64"/>
        <v>0</v>
      </c>
      <c r="J291" s="191"/>
      <c r="K291" s="192">
        <f t="shared" si="65"/>
        <v>0</v>
      </c>
      <c r="L291" s="192">
        <v>15</v>
      </c>
      <c r="M291" s="192">
        <f t="shared" si="66"/>
        <v>0</v>
      </c>
      <c r="N291" s="190">
        <v>0</v>
      </c>
      <c r="O291" s="190">
        <f t="shared" si="67"/>
        <v>0</v>
      </c>
      <c r="P291" s="190">
        <v>0</v>
      </c>
      <c r="Q291" s="190">
        <f t="shared" si="68"/>
        <v>0</v>
      </c>
      <c r="R291" s="192"/>
      <c r="S291" s="192" t="s">
        <v>760</v>
      </c>
      <c r="T291" s="193" t="s">
        <v>328</v>
      </c>
      <c r="U291" s="156">
        <v>0</v>
      </c>
      <c r="V291" s="156">
        <f t="shared" si="69"/>
        <v>0</v>
      </c>
      <c r="W291" s="156"/>
      <c r="X291" s="156" t="s">
        <v>373</v>
      </c>
      <c r="Y291" s="145"/>
      <c r="Z291" s="145"/>
      <c r="AA291" s="145"/>
      <c r="AB291" s="145"/>
      <c r="AC291" s="145"/>
      <c r="AD291" s="145"/>
      <c r="AE291" s="145"/>
      <c r="AF291" s="145"/>
      <c r="AG291" s="145" t="s">
        <v>5260</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87">
        <v>275</v>
      </c>
      <c r="B292" s="188" t="s">
        <v>7111</v>
      </c>
      <c r="C292" s="198" t="s">
        <v>7112</v>
      </c>
      <c r="D292" s="189" t="s">
        <v>6774</v>
      </c>
      <c r="E292" s="190">
        <v>29</v>
      </c>
      <c r="F292" s="191"/>
      <c r="G292" s="192">
        <f t="shared" si="63"/>
        <v>0</v>
      </c>
      <c r="H292" s="191"/>
      <c r="I292" s="192">
        <f t="shared" si="64"/>
        <v>0</v>
      </c>
      <c r="J292" s="191"/>
      <c r="K292" s="192">
        <f t="shared" si="65"/>
        <v>0</v>
      </c>
      <c r="L292" s="192">
        <v>15</v>
      </c>
      <c r="M292" s="192">
        <f t="shared" si="66"/>
        <v>0</v>
      </c>
      <c r="N292" s="190">
        <v>0</v>
      </c>
      <c r="O292" s="190">
        <f t="shared" si="67"/>
        <v>0</v>
      </c>
      <c r="P292" s="190">
        <v>0</v>
      </c>
      <c r="Q292" s="190">
        <f t="shared" si="68"/>
        <v>0</v>
      </c>
      <c r="R292" s="192"/>
      <c r="S292" s="192" t="s">
        <v>760</v>
      </c>
      <c r="T292" s="193" t="s">
        <v>328</v>
      </c>
      <c r="U292" s="156">
        <v>0</v>
      </c>
      <c r="V292" s="156">
        <f t="shared" si="69"/>
        <v>0</v>
      </c>
      <c r="W292" s="156"/>
      <c r="X292" s="156" t="s">
        <v>373</v>
      </c>
      <c r="Y292" s="145"/>
      <c r="Z292" s="145"/>
      <c r="AA292" s="145"/>
      <c r="AB292" s="145"/>
      <c r="AC292" s="145"/>
      <c r="AD292" s="145"/>
      <c r="AE292" s="145"/>
      <c r="AF292" s="145"/>
      <c r="AG292" s="145" t="s">
        <v>5260</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87">
        <v>276</v>
      </c>
      <c r="B293" s="188" t="s">
        <v>7113</v>
      </c>
      <c r="C293" s="198" t="s">
        <v>7114</v>
      </c>
      <c r="D293" s="189" t="s">
        <v>6774</v>
      </c>
      <c r="E293" s="190">
        <v>16</v>
      </c>
      <c r="F293" s="191"/>
      <c r="G293" s="192">
        <f t="shared" si="63"/>
        <v>0</v>
      </c>
      <c r="H293" s="191"/>
      <c r="I293" s="192">
        <f t="shared" si="64"/>
        <v>0</v>
      </c>
      <c r="J293" s="191"/>
      <c r="K293" s="192">
        <f t="shared" si="65"/>
        <v>0</v>
      </c>
      <c r="L293" s="192">
        <v>15</v>
      </c>
      <c r="M293" s="192">
        <f t="shared" si="66"/>
        <v>0</v>
      </c>
      <c r="N293" s="190">
        <v>0</v>
      </c>
      <c r="O293" s="190">
        <f t="shared" si="67"/>
        <v>0</v>
      </c>
      <c r="P293" s="190">
        <v>0</v>
      </c>
      <c r="Q293" s="190">
        <f t="shared" si="68"/>
        <v>0</v>
      </c>
      <c r="R293" s="192"/>
      <c r="S293" s="192" t="s">
        <v>760</v>
      </c>
      <c r="T293" s="193" t="s">
        <v>328</v>
      </c>
      <c r="U293" s="156">
        <v>0</v>
      </c>
      <c r="V293" s="156">
        <f t="shared" si="69"/>
        <v>0</v>
      </c>
      <c r="W293" s="156"/>
      <c r="X293" s="156" t="s">
        <v>373</v>
      </c>
      <c r="Y293" s="145"/>
      <c r="Z293" s="145"/>
      <c r="AA293" s="145"/>
      <c r="AB293" s="145"/>
      <c r="AC293" s="145"/>
      <c r="AD293" s="145"/>
      <c r="AE293" s="145"/>
      <c r="AF293" s="145"/>
      <c r="AG293" s="145" t="s">
        <v>5260</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87">
        <v>277</v>
      </c>
      <c r="B294" s="188" t="s">
        <v>7115</v>
      </c>
      <c r="C294" s="198" t="s">
        <v>7116</v>
      </c>
      <c r="D294" s="189" t="s">
        <v>6774</v>
      </c>
      <c r="E294" s="190">
        <v>13</v>
      </c>
      <c r="F294" s="191"/>
      <c r="G294" s="192">
        <f t="shared" si="63"/>
        <v>0</v>
      </c>
      <c r="H294" s="191"/>
      <c r="I294" s="192">
        <f t="shared" si="64"/>
        <v>0</v>
      </c>
      <c r="J294" s="191"/>
      <c r="K294" s="192">
        <f t="shared" si="65"/>
        <v>0</v>
      </c>
      <c r="L294" s="192">
        <v>15</v>
      </c>
      <c r="M294" s="192">
        <f t="shared" si="66"/>
        <v>0</v>
      </c>
      <c r="N294" s="190">
        <v>0</v>
      </c>
      <c r="O294" s="190">
        <f t="shared" si="67"/>
        <v>0</v>
      </c>
      <c r="P294" s="190">
        <v>0</v>
      </c>
      <c r="Q294" s="190">
        <f t="shared" si="68"/>
        <v>0</v>
      </c>
      <c r="R294" s="192"/>
      <c r="S294" s="192" t="s">
        <v>760</v>
      </c>
      <c r="T294" s="193" t="s">
        <v>328</v>
      </c>
      <c r="U294" s="156">
        <v>0</v>
      </c>
      <c r="V294" s="156">
        <f t="shared" si="69"/>
        <v>0</v>
      </c>
      <c r="W294" s="156"/>
      <c r="X294" s="156" t="s">
        <v>373</v>
      </c>
      <c r="Y294" s="145"/>
      <c r="Z294" s="145"/>
      <c r="AA294" s="145"/>
      <c r="AB294" s="145"/>
      <c r="AC294" s="145"/>
      <c r="AD294" s="145"/>
      <c r="AE294" s="145"/>
      <c r="AF294" s="145"/>
      <c r="AG294" s="145" t="s">
        <v>5260</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87">
        <v>278</v>
      </c>
      <c r="B295" s="188" t="s">
        <v>7117</v>
      </c>
      <c r="C295" s="198" t="s">
        <v>7118</v>
      </c>
      <c r="D295" s="189" t="s">
        <v>6774</v>
      </c>
      <c r="E295" s="190">
        <v>36</v>
      </c>
      <c r="F295" s="191"/>
      <c r="G295" s="192">
        <f t="shared" si="63"/>
        <v>0</v>
      </c>
      <c r="H295" s="191"/>
      <c r="I295" s="192">
        <f t="shared" si="64"/>
        <v>0</v>
      </c>
      <c r="J295" s="191"/>
      <c r="K295" s="192">
        <f t="shared" si="65"/>
        <v>0</v>
      </c>
      <c r="L295" s="192">
        <v>15</v>
      </c>
      <c r="M295" s="192">
        <f t="shared" si="66"/>
        <v>0</v>
      </c>
      <c r="N295" s="190">
        <v>0</v>
      </c>
      <c r="O295" s="190">
        <f t="shared" si="67"/>
        <v>0</v>
      </c>
      <c r="P295" s="190">
        <v>0</v>
      </c>
      <c r="Q295" s="190">
        <f t="shared" si="68"/>
        <v>0</v>
      </c>
      <c r="R295" s="192"/>
      <c r="S295" s="192" t="s">
        <v>760</v>
      </c>
      <c r="T295" s="193" t="s">
        <v>328</v>
      </c>
      <c r="U295" s="156">
        <v>0</v>
      </c>
      <c r="V295" s="156">
        <f t="shared" si="69"/>
        <v>0</v>
      </c>
      <c r="W295" s="156"/>
      <c r="X295" s="156" t="s">
        <v>373</v>
      </c>
      <c r="Y295" s="145"/>
      <c r="Z295" s="145"/>
      <c r="AA295" s="145"/>
      <c r="AB295" s="145"/>
      <c r="AC295" s="145"/>
      <c r="AD295" s="145"/>
      <c r="AE295" s="145"/>
      <c r="AF295" s="145"/>
      <c r="AG295" s="145" t="s">
        <v>5260</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87">
        <v>279</v>
      </c>
      <c r="B296" s="188" t="s">
        <v>7119</v>
      </c>
      <c r="C296" s="198" t="s">
        <v>7120</v>
      </c>
      <c r="D296" s="189" t="s">
        <v>6774</v>
      </c>
      <c r="E296" s="190">
        <v>79</v>
      </c>
      <c r="F296" s="191"/>
      <c r="G296" s="192">
        <f t="shared" si="63"/>
        <v>0</v>
      </c>
      <c r="H296" s="191"/>
      <c r="I296" s="192">
        <f t="shared" si="64"/>
        <v>0</v>
      </c>
      <c r="J296" s="191"/>
      <c r="K296" s="192">
        <f t="shared" si="65"/>
        <v>0</v>
      </c>
      <c r="L296" s="192">
        <v>15</v>
      </c>
      <c r="M296" s="192">
        <f t="shared" si="66"/>
        <v>0</v>
      </c>
      <c r="N296" s="190">
        <v>0</v>
      </c>
      <c r="O296" s="190">
        <f t="shared" si="67"/>
        <v>0</v>
      </c>
      <c r="P296" s="190">
        <v>0</v>
      </c>
      <c r="Q296" s="190">
        <f t="shared" si="68"/>
        <v>0</v>
      </c>
      <c r="R296" s="192"/>
      <c r="S296" s="192" t="s">
        <v>760</v>
      </c>
      <c r="T296" s="193" t="s">
        <v>328</v>
      </c>
      <c r="U296" s="156">
        <v>0</v>
      </c>
      <c r="V296" s="156">
        <f t="shared" si="69"/>
        <v>0</v>
      </c>
      <c r="W296" s="156"/>
      <c r="X296" s="156" t="s">
        <v>373</v>
      </c>
      <c r="Y296" s="145"/>
      <c r="Z296" s="145"/>
      <c r="AA296" s="145"/>
      <c r="AB296" s="145"/>
      <c r="AC296" s="145"/>
      <c r="AD296" s="145"/>
      <c r="AE296" s="145"/>
      <c r="AF296" s="145"/>
      <c r="AG296" s="145" t="s">
        <v>5260</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87">
        <v>280</v>
      </c>
      <c r="B297" s="188" t="s">
        <v>7121</v>
      </c>
      <c r="C297" s="198" t="s">
        <v>7122</v>
      </c>
      <c r="D297" s="189" t="s">
        <v>6774</v>
      </c>
      <c r="E297" s="190">
        <v>57</v>
      </c>
      <c r="F297" s="191"/>
      <c r="G297" s="192">
        <f t="shared" si="63"/>
        <v>0</v>
      </c>
      <c r="H297" s="191"/>
      <c r="I297" s="192">
        <f t="shared" si="64"/>
        <v>0</v>
      </c>
      <c r="J297" s="191"/>
      <c r="K297" s="192">
        <f t="shared" si="65"/>
        <v>0</v>
      </c>
      <c r="L297" s="192">
        <v>15</v>
      </c>
      <c r="M297" s="192">
        <f t="shared" si="66"/>
        <v>0</v>
      </c>
      <c r="N297" s="190">
        <v>0</v>
      </c>
      <c r="O297" s="190">
        <f t="shared" si="67"/>
        <v>0</v>
      </c>
      <c r="P297" s="190">
        <v>0</v>
      </c>
      <c r="Q297" s="190">
        <f t="shared" si="68"/>
        <v>0</v>
      </c>
      <c r="R297" s="192"/>
      <c r="S297" s="192" t="s">
        <v>760</v>
      </c>
      <c r="T297" s="193" t="s">
        <v>328</v>
      </c>
      <c r="U297" s="156">
        <v>0</v>
      </c>
      <c r="V297" s="156">
        <f t="shared" si="69"/>
        <v>0</v>
      </c>
      <c r="W297" s="156"/>
      <c r="X297" s="156" t="s">
        <v>373</v>
      </c>
      <c r="Y297" s="145"/>
      <c r="Z297" s="145"/>
      <c r="AA297" s="145"/>
      <c r="AB297" s="145"/>
      <c r="AC297" s="145"/>
      <c r="AD297" s="145"/>
      <c r="AE297" s="145"/>
      <c r="AF297" s="145"/>
      <c r="AG297" s="145" t="s">
        <v>5260</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87">
        <v>281</v>
      </c>
      <c r="B298" s="188" t="s">
        <v>7123</v>
      </c>
      <c r="C298" s="198" t="s">
        <v>6811</v>
      </c>
      <c r="D298" s="189" t="s">
        <v>513</v>
      </c>
      <c r="E298" s="190">
        <v>218</v>
      </c>
      <c r="F298" s="191"/>
      <c r="G298" s="192">
        <f t="shared" si="63"/>
        <v>0</v>
      </c>
      <c r="H298" s="191"/>
      <c r="I298" s="192">
        <f t="shared" si="64"/>
        <v>0</v>
      </c>
      <c r="J298" s="191"/>
      <c r="K298" s="192">
        <f t="shared" si="65"/>
        <v>0</v>
      </c>
      <c r="L298" s="192">
        <v>15</v>
      </c>
      <c r="M298" s="192">
        <f t="shared" si="66"/>
        <v>0</v>
      </c>
      <c r="N298" s="190">
        <v>0</v>
      </c>
      <c r="O298" s="190">
        <f t="shared" si="67"/>
        <v>0</v>
      </c>
      <c r="P298" s="190">
        <v>0</v>
      </c>
      <c r="Q298" s="190">
        <f t="shared" si="68"/>
        <v>0</v>
      </c>
      <c r="R298" s="192"/>
      <c r="S298" s="192" t="s">
        <v>760</v>
      </c>
      <c r="T298" s="193" t="s">
        <v>328</v>
      </c>
      <c r="U298" s="156">
        <v>0</v>
      </c>
      <c r="V298" s="156">
        <f t="shared" si="69"/>
        <v>0</v>
      </c>
      <c r="W298" s="156"/>
      <c r="X298" s="156" t="s">
        <v>507</v>
      </c>
      <c r="Y298" s="145"/>
      <c r="Z298" s="145"/>
      <c r="AA298" s="145"/>
      <c r="AB298" s="145"/>
      <c r="AC298" s="145"/>
      <c r="AD298" s="145"/>
      <c r="AE298" s="145"/>
      <c r="AF298" s="145"/>
      <c r="AG298" s="145" t="s">
        <v>5257</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87">
        <v>282</v>
      </c>
      <c r="B299" s="188" t="s">
        <v>7124</v>
      </c>
      <c r="C299" s="198" t="s">
        <v>6813</v>
      </c>
      <c r="D299" s="189" t="s">
        <v>513</v>
      </c>
      <c r="E299" s="190">
        <v>27</v>
      </c>
      <c r="F299" s="191"/>
      <c r="G299" s="192">
        <f t="shared" si="63"/>
        <v>0</v>
      </c>
      <c r="H299" s="191"/>
      <c r="I299" s="192">
        <f t="shared" si="64"/>
        <v>0</v>
      </c>
      <c r="J299" s="191"/>
      <c r="K299" s="192">
        <f t="shared" si="65"/>
        <v>0</v>
      </c>
      <c r="L299" s="192">
        <v>15</v>
      </c>
      <c r="M299" s="192">
        <f t="shared" si="66"/>
        <v>0</v>
      </c>
      <c r="N299" s="190">
        <v>0</v>
      </c>
      <c r="O299" s="190">
        <f t="shared" si="67"/>
        <v>0</v>
      </c>
      <c r="P299" s="190">
        <v>0</v>
      </c>
      <c r="Q299" s="190">
        <f t="shared" si="68"/>
        <v>0</v>
      </c>
      <c r="R299" s="192"/>
      <c r="S299" s="192" t="s">
        <v>760</v>
      </c>
      <c r="T299" s="193" t="s">
        <v>328</v>
      </c>
      <c r="U299" s="156">
        <v>0</v>
      </c>
      <c r="V299" s="156">
        <f t="shared" si="69"/>
        <v>0</v>
      </c>
      <c r="W299" s="156"/>
      <c r="X299" s="156" t="s">
        <v>507</v>
      </c>
      <c r="Y299" s="145"/>
      <c r="Z299" s="145"/>
      <c r="AA299" s="145"/>
      <c r="AB299" s="145"/>
      <c r="AC299" s="145"/>
      <c r="AD299" s="145"/>
      <c r="AE299" s="145"/>
      <c r="AF299" s="145"/>
      <c r="AG299" s="145" t="s">
        <v>5257</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283</v>
      </c>
      <c r="B300" s="188" t="s">
        <v>7125</v>
      </c>
      <c r="C300" s="198" t="s">
        <v>6815</v>
      </c>
      <c r="D300" s="189" t="s">
        <v>513</v>
      </c>
      <c r="E300" s="190">
        <v>97</v>
      </c>
      <c r="F300" s="191"/>
      <c r="G300" s="192">
        <f t="shared" si="63"/>
        <v>0</v>
      </c>
      <c r="H300" s="191"/>
      <c r="I300" s="192">
        <f t="shared" si="64"/>
        <v>0</v>
      </c>
      <c r="J300" s="191"/>
      <c r="K300" s="192">
        <f t="shared" si="65"/>
        <v>0</v>
      </c>
      <c r="L300" s="192">
        <v>15</v>
      </c>
      <c r="M300" s="192">
        <f t="shared" si="66"/>
        <v>0</v>
      </c>
      <c r="N300" s="190">
        <v>0</v>
      </c>
      <c r="O300" s="190">
        <f t="shared" si="67"/>
        <v>0</v>
      </c>
      <c r="P300" s="190">
        <v>0</v>
      </c>
      <c r="Q300" s="190">
        <f t="shared" si="68"/>
        <v>0</v>
      </c>
      <c r="R300" s="192"/>
      <c r="S300" s="192" t="s">
        <v>760</v>
      </c>
      <c r="T300" s="193" t="s">
        <v>328</v>
      </c>
      <c r="U300" s="156">
        <v>0</v>
      </c>
      <c r="V300" s="156">
        <f t="shared" si="69"/>
        <v>0</v>
      </c>
      <c r="W300" s="156"/>
      <c r="X300" s="156" t="s">
        <v>373</v>
      </c>
      <c r="Y300" s="145"/>
      <c r="Z300" s="145"/>
      <c r="AA300" s="145"/>
      <c r="AB300" s="145"/>
      <c r="AC300" s="145"/>
      <c r="AD300" s="145"/>
      <c r="AE300" s="145"/>
      <c r="AF300" s="145"/>
      <c r="AG300" s="145" t="s">
        <v>5260</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x14ac:dyDescent="0.25">
      <c r="A301" s="164" t="s">
        <v>322</v>
      </c>
      <c r="B301" s="165" t="s">
        <v>60</v>
      </c>
      <c r="C301" s="179" t="s">
        <v>123</v>
      </c>
      <c r="D301" s="166"/>
      <c r="E301" s="167"/>
      <c r="F301" s="168"/>
      <c r="G301" s="168">
        <f>SUMIF(AG302:AG338,"&lt;&gt;NOR",G302:G338)</f>
        <v>0</v>
      </c>
      <c r="H301" s="168"/>
      <c r="I301" s="168">
        <f>SUM(I302:I338)</f>
        <v>0</v>
      </c>
      <c r="J301" s="168"/>
      <c r="K301" s="168">
        <f>SUM(K302:K338)</f>
        <v>0</v>
      </c>
      <c r="L301" s="168"/>
      <c r="M301" s="168">
        <f>SUM(M302:M338)</f>
        <v>0</v>
      </c>
      <c r="N301" s="167"/>
      <c r="O301" s="167">
        <f>SUM(O302:O338)</f>
        <v>0</v>
      </c>
      <c r="P301" s="167"/>
      <c r="Q301" s="167">
        <f>SUM(Q302:Q338)</f>
        <v>0</v>
      </c>
      <c r="R301" s="168"/>
      <c r="S301" s="168"/>
      <c r="T301" s="169"/>
      <c r="U301" s="163"/>
      <c r="V301" s="163">
        <f>SUM(V302:V338)</f>
        <v>0</v>
      </c>
      <c r="W301" s="163"/>
      <c r="X301" s="163"/>
      <c r="AG301" t="s">
        <v>323</v>
      </c>
    </row>
    <row r="302" spans="1:60" ht="30.6" outlineLevel="1" x14ac:dyDescent="0.25">
      <c r="A302" s="171">
        <v>284</v>
      </c>
      <c r="B302" s="172" t="s">
        <v>7126</v>
      </c>
      <c r="C302" s="180" t="s">
        <v>6688</v>
      </c>
      <c r="D302" s="173" t="s">
        <v>3852</v>
      </c>
      <c r="E302" s="174">
        <v>1</v>
      </c>
      <c r="F302" s="175"/>
      <c r="G302" s="176">
        <f>ROUND(E302*F302,2)</f>
        <v>0</v>
      </c>
      <c r="H302" s="175"/>
      <c r="I302" s="176">
        <f>ROUND(E302*H302,2)</f>
        <v>0</v>
      </c>
      <c r="J302" s="175"/>
      <c r="K302" s="176">
        <f>ROUND(E302*J302,2)</f>
        <v>0</v>
      </c>
      <c r="L302" s="176">
        <v>15</v>
      </c>
      <c r="M302" s="176">
        <f>G302*(1+L302/100)</f>
        <v>0</v>
      </c>
      <c r="N302" s="174">
        <v>0</v>
      </c>
      <c r="O302" s="174">
        <f>ROUND(E302*N302,2)</f>
        <v>0</v>
      </c>
      <c r="P302" s="174">
        <v>0</v>
      </c>
      <c r="Q302" s="174">
        <f>ROUND(E302*P302,2)</f>
        <v>0</v>
      </c>
      <c r="R302" s="176"/>
      <c r="S302" s="176" t="s">
        <v>760</v>
      </c>
      <c r="T302" s="177" t="s">
        <v>328</v>
      </c>
      <c r="U302" s="156">
        <v>0</v>
      </c>
      <c r="V302" s="156">
        <f>ROUND(E302*U302,2)</f>
        <v>0</v>
      </c>
      <c r="W302" s="156"/>
      <c r="X302" s="156" t="s">
        <v>507</v>
      </c>
      <c r="Y302" s="145"/>
      <c r="Z302" s="145"/>
      <c r="AA302" s="145"/>
      <c r="AB302" s="145"/>
      <c r="AC302" s="145"/>
      <c r="AD302" s="145"/>
      <c r="AE302" s="145"/>
      <c r="AF302" s="145"/>
      <c r="AG302" s="145" t="s">
        <v>5257</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7360</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t="21" outlineLevel="1" x14ac:dyDescent="0.25">
      <c r="A304" s="152"/>
      <c r="B304" s="153"/>
      <c r="C304" s="261" t="s">
        <v>6689</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78" t="str">
        <f>C304</f>
        <v>- dodávka vč. MaR a regulačních prvků (ovládání výkonu ventilátorů, bypassu, uzavíracích klapek, sifon s kuličkou, základový rám a podstavné nohy, nástěnný ovladač  s barevným dotykovým displayem,čidla, komunikační kabeláž...apod)</v>
      </c>
      <c r="BB304" s="145"/>
      <c r="BC304" s="145"/>
      <c r="BD304" s="145"/>
      <c r="BE304" s="145"/>
      <c r="BF304" s="145"/>
      <c r="BG304" s="145"/>
      <c r="BH304" s="145"/>
    </row>
    <row r="305" spans="1:60" outlineLevel="1" x14ac:dyDescent="0.25">
      <c r="A305" s="187">
        <v>285</v>
      </c>
      <c r="B305" s="188" t="s">
        <v>7127</v>
      </c>
      <c r="C305" s="198" t="s">
        <v>6949</v>
      </c>
      <c r="D305" s="189" t="s">
        <v>3852</v>
      </c>
      <c r="E305" s="190">
        <v>1</v>
      </c>
      <c r="F305" s="191"/>
      <c r="G305" s="192">
        <f t="shared" ref="G305:G338" si="70">ROUND(E305*F305,2)</f>
        <v>0</v>
      </c>
      <c r="H305" s="191"/>
      <c r="I305" s="192">
        <f t="shared" ref="I305:I338" si="71">ROUND(E305*H305,2)</f>
        <v>0</v>
      </c>
      <c r="J305" s="191"/>
      <c r="K305" s="192">
        <f t="shared" ref="K305:K338" si="72">ROUND(E305*J305,2)</f>
        <v>0</v>
      </c>
      <c r="L305" s="192">
        <v>15</v>
      </c>
      <c r="M305" s="192">
        <f t="shared" ref="M305:M338" si="73">G305*(1+L305/100)</f>
        <v>0</v>
      </c>
      <c r="N305" s="190">
        <v>0</v>
      </c>
      <c r="O305" s="190">
        <f t="shared" ref="O305:O338" si="74">ROUND(E305*N305,2)</f>
        <v>0</v>
      </c>
      <c r="P305" s="190">
        <v>0</v>
      </c>
      <c r="Q305" s="190">
        <f t="shared" ref="Q305:Q338" si="75">ROUND(E305*P305,2)</f>
        <v>0</v>
      </c>
      <c r="R305" s="192"/>
      <c r="S305" s="192" t="s">
        <v>760</v>
      </c>
      <c r="T305" s="193" t="s">
        <v>328</v>
      </c>
      <c r="U305" s="156">
        <v>0</v>
      </c>
      <c r="V305" s="156">
        <f t="shared" ref="V305:V338" si="76">ROUND(E305*U305,2)</f>
        <v>0</v>
      </c>
      <c r="W305" s="156"/>
      <c r="X305" s="156" t="s">
        <v>507</v>
      </c>
      <c r="Y305" s="145"/>
      <c r="Z305" s="145"/>
      <c r="AA305" s="145"/>
      <c r="AB305" s="145"/>
      <c r="AC305" s="145"/>
      <c r="AD305" s="145"/>
      <c r="AE305" s="145"/>
      <c r="AF305" s="145"/>
      <c r="AG305" s="145" t="s">
        <v>5257</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0.399999999999999" outlineLevel="1" x14ac:dyDescent="0.25">
      <c r="A306" s="187">
        <v>286</v>
      </c>
      <c r="B306" s="188" t="s">
        <v>7128</v>
      </c>
      <c r="C306" s="198" t="s">
        <v>7129</v>
      </c>
      <c r="D306" s="189" t="s">
        <v>3852</v>
      </c>
      <c r="E306" s="190">
        <v>1</v>
      </c>
      <c r="F306" s="191"/>
      <c r="G306" s="192">
        <f t="shared" si="70"/>
        <v>0</v>
      </c>
      <c r="H306" s="191"/>
      <c r="I306" s="192">
        <f t="shared" si="71"/>
        <v>0</v>
      </c>
      <c r="J306" s="191"/>
      <c r="K306" s="192">
        <f t="shared" si="72"/>
        <v>0</v>
      </c>
      <c r="L306" s="192">
        <v>15</v>
      </c>
      <c r="M306" s="192">
        <f t="shared" si="73"/>
        <v>0</v>
      </c>
      <c r="N306" s="190">
        <v>0</v>
      </c>
      <c r="O306" s="190">
        <f t="shared" si="74"/>
        <v>0</v>
      </c>
      <c r="P306" s="190">
        <v>0</v>
      </c>
      <c r="Q306" s="190">
        <f t="shared" si="75"/>
        <v>0</v>
      </c>
      <c r="R306" s="192"/>
      <c r="S306" s="192" t="s">
        <v>760</v>
      </c>
      <c r="T306" s="193" t="s">
        <v>328</v>
      </c>
      <c r="U306" s="156">
        <v>0</v>
      </c>
      <c r="V306" s="156">
        <f t="shared" si="76"/>
        <v>0</v>
      </c>
      <c r="W306" s="156"/>
      <c r="X306" s="156" t="s">
        <v>507</v>
      </c>
      <c r="Y306" s="145"/>
      <c r="Z306" s="145"/>
      <c r="AA306" s="145"/>
      <c r="AB306" s="145"/>
      <c r="AC306" s="145"/>
      <c r="AD306" s="145"/>
      <c r="AE306" s="145"/>
      <c r="AF306" s="145"/>
      <c r="AG306" s="145" t="s">
        <v>5257</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87">
        <v>287</v>
      </c>
      <c r="B307" s="188" t="s">
        <v>7130</v>
      </c>
      <c r="C307" s="198" t="s">
        <v>7129</v>
      </c>
      <c r="D307" s="189" t="s">
        <v>3852</v>
      </c>
      <c r="E307" s="190">
        <v>1</v>
      </c>
      <c r="F307" s="191"/>
      <c r="G307" s="192">
        <f t="shared" si="70"/>
        <v>0</v>
      </c>
      <c r="H307" s="191"/>
      <c r="I307" s="192">
        <f t="shared" si="71"/>
        <v>0</v>
      </c>
      <c r="J307" s="191"/>
      <c r="K307" s="192">
        <f t="shared" si="72"/>
        <v>0</v>
      </c>
      <c r="L307" s="192">
        <v>15</v>
      </c>
      <c r="M307" s="192">
        <f t="shared" si="73"/>
        <v>0</v>
      </c>
      <c r="N307" s="190">
        <v>0</v>
      </c>
      <c r="O307" s="190">
        <f t="shared" si="74"/>
        <v>0</v>
      </c>
      <c r="P307" s="190">
        <v>0</v>
      </c>
      <c r="Q307" s="190">
        <f t="shared" si="75"/>
        <v>0</v>
      </c>
      <c r="R307" s="192"/>
      <c r="S307" s="192" t="s">
        <v>760</v>
      </c>
      <c r="T307" s="193" t="s">
        <v>328</v>
      </c>
      <c r="U307" s="156">
        <v>0</v>
      </c>
      <c r="V307" s="156">
        <f t="shared" si="76"/>
        <v>0</v>
      </c>
      <c r="W307" s="156"/>
      <c r="X307" s="156" t="s">
        <v>507</v>
      </c>
      <c r="Y307" s="145"/>
      <c r="Z307" s="145"/>
      <c r="AA307" s="145"/>
      <c r="AB307" s="145"/>
      <c r="AC307" s="145"/>
      <c r="AD307" s="145"/>
      <c r="AE307" s="145"/>
      <c r="AF307" s="145"/>
      <c r="AG307" s="145" t="s">
        <v>5257</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87">
        <v>288</v>
      </c>
      <c r="B308" s="188" t="s">
        <v>7131</v>
      </c>
      <c r="C308" s="198" t="s">
        <v>7132</v>
      </c>
      <c r="D308" s="189" t="s">
        <v>3852</v>
      </c>
      <c r="E308" s="190">
        <v>1</v>
      </c>
      <c r="F308" s="191"/>
      <c r="G308" s="192">
        <f t="shared" si="70"/>
        <v>0</v>
      </c>
      <c r="H308" s="191"/>
      <c r="I308" s="192">
        <f t="shared" si="71"/>
        <v>0</v>
      </c>
      <c r="J308" s="191"/>
      <c r="K308" s="192">
        <f t="shared" si="72"/>
        <v>0</v>
      </c>
      <c r="L308" s="192">
        <v>15</v>
      </c>
      <c r="M308" s="192">
        <f t="shared" si="73"/>
        <v>0</v>
      </c>
      <c r="N308" s="190">
        <v>0</v>
      </c>
      <c r="O308" s="190">
        <f t="shared" si="74"/>
        <v>0</v>
      </c>
      <c r="P308" s="190">
        <v>0</v>
      </c>
      <c r="Q308" s="190">
        <f t="shared" si="75"/>
        <v>0</v>
      </c>
      <c r="R308" s="192"/>
      <c r="S308" s="192" t="s">
        <v>760</v>
      </c>
      <c r="T308" s="193" t="s">
        <v>328</v>
      </c>
      <c r="U308" s="156">
        <v>0</v>
      </c>
      <c r="V308" s="156">
        <f t="shared" si="76"/>
        <v>0</v>
      </c>
      <c r="W308" s="156"/>
      <c r="X308" s="156" t="s">
        <v>507</v>
      </c>
      <c r="Y308" s="145"/>
      <c r="Z308" s="145"/>
      <c r="AA308" s="145"/>
      <c r="AB308" s="145"/>
      <c r="AC308" s="145"/>
      <c r="AD308" s="145"/>
      <c r="AE308" s="145"/>
      <c r="AF308" s="145"/>
      <c r="AG308" s="145" t="s">
        <v>5257</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87">
        <v>289</v>
      </c>
      <c r="B309" s="188" t="s">
        <v>7133</v>
      </c>
      <c r="C309" s="198" t="s">
        <v>7134</v>
      </c>
      <c r="D309" s="189" t="s">
        <v>3852</v>
      </c>
      <c r="E309" s="190">
        <v>1</v>
      </c>
      <c r="F309" s="191"/>
      <c r="G309" s="192">
        <f t="shared" si="70"/>
        <v>0</v>
      </c>
      <c r="H309" s="191"/>
      <c r="I309" s="192">
        <f t="shared" si="71"/>
        <v>0</v>
      </c>
      <c r="J309" s="191"/>
      <c r="K309" s="192">
        <f t="shared" si="72"/>
        <v>0</v>
      </c>
      <c r="L309" s="192">
        <v>15</v>
      </c>
      <c r="M309" s="192">
        <f t="shared" si="73"/>
        <v>0</v>
      </c>
      <c r="N309" s="190">
        <v>0</v>
      </c>
      <c r="O309" s="190">
        <f t="shared" si="74"/>
        <v>0</v>
      </c>
      <c r="P309" s="190">
        <v>0</v>
      </c>
      <c r="Q309" s="190">
        <f t="shared" si="75"/>
        <v>0</v>
      </c>
      <c r="R309" s="192"/>
      <c r="S309" s="192" t="s">
        <v>760</v>
      </c>
      <c r="T309" s="193" t="s">
        <v>328</v>
      </c>
      <c r="U309" s="156">
        <v>0</v>
      </c>
      <c r="V309" s="156">
        <f t="shared" si="76"/>
        <v>0</v>
      </c>
      <c r="W309" s="156"/>
      <c r="X309" s="156" t="s">
        <v>507</v>
      </c>
      <c r="Y309" s="145"/>
      <c r="Z309" s="145"/>
      <c r="AA309" s="145"/>
      <c r="AB309" s="145"/>
      <c r="AC309" s="145"/>
      <c r="AD309" s="145"/>
      <c r="AE309" s="145"/>
      <c r="AF309" s="145"/>
      <c r="AG309" s="145" t="s">
        <v>5257</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87">
        <v>290</v>
      </c>
      <c r="B310" s="188" t="s">
        <v>7135</v>
      </c>
      <c r="C310" s="198" t="s">
        <v>7129</v>
      </c>
      <c r="D310" s="189" t="s">
        <v>3852</v>
      </c>
      <c r="E310" s="190">
        <v>1</v>
      </c>
      <c r="F310" s="191"/>
      <c r="G310" s="192">
        <f t="shared" si="70"/>
        <v>0</v>
      </c>
      <c r="H310" s="191"/>
      <c r="I310" s="192">
        <f t="shared" si="71"/>
        <v>0</v>
      </c>
      <c r="J310" s="191"/>
      <c r="K310" s="192">
        <f t="shared" si="72"/>
        <v>0</v>
      </c>
      <c r="L310" s="192">
        <v>15</v>
      </c>
      <c r="M310" s="192">
        <f t="shared" si="73"/>
        <v>0</v>
      </c>
      <c r="N310" s="190">
        <v>0</v>
      </c>
      <c r="O310" s="190">
        <f t="shared" si="74"/>
        <v>0</v>
      </c>
      <c r="P310" s="190">
        <v>0</v>
      </c>
      <c r="Q310" s="190">
        <f t="shared" si="75"/>
        <v>0</v>
      </c>
      <c r="R310" s="192"/>
      <c r="S310" s="192" t="s">
        <v>760</v>
      </c>
      <c r="T310" s="193" t="s">
        <v>328</v>
      </c>
      <c r="U310" s="156">
        <v>0</v>
      </c>
      <c r="V310" s="156">
        <f t="shared" si="76"/>
        <v>0</v>
      </c>
      <c r="W310" s="156"/>
      <c r="X310" s="156" t="s">
        <v>507</v>
      </c>
      <c r="Y310" s="145"/>
      <c r="Z310" s="145"/>
      <c r="AA310" s="145"/>
      <c r="AB310" s="145"/>
      <c r="AC310" s="145"/>
      <c r="AD310" s="145"/>
      <c r="AE310" s="145"/>
      <c r="AF310" s="145"/>
      <c r="AG310" s="145" t="s">
        <v>5257</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87">
        <v>291</v>
      </c>
      <c r="B311" s="188" t="s">
        <v>7136</v>
      </c>
      <c r="C311" s="198" t="s">
        <v>7129</v>
      </c>
      <c r="D311" s="189" t="s">
        <v>3852</v>
      </c>
      <c r="E311" s="190">
        <v>1</v>
      </c>
      <c r="F311" s="191"/>
      <c r="G311" s="192">
        <f t="shared" si="70"/>
        <v>0</v>
      </c>
      <c r="H311" s="191"/>
      <c r="I311" s="192">
        <f t="shared" si="71"/>
        <v>0</v>
      </c>
      <c r="J311" s="191"/>
      <c r="K311" s="192">
        <f t="shared" si="72"/>
        <v>0</v>
      </c>
      <c r="L311" s="192">
        <v>15</v>
      </c>
      <c r="M311" s="192">
        <f t="shared" si="73"/>
        <v>0</v>
      </c>
      <c r="N311" s="190">
        <v>0</v>
      </c>
      <c r="O311" s="190">
        <f t="shared" si="74"/>
        <v>0</v>
      </c>
      <c r="P311" s="190">
        <v>0</v>
      </c>
      <c r="Q311" s="190">
        <f t="shared" si="75"/>
        <v>0</v>
      </c>
      <c r="R311" s="192"/>
      <c r="S311" s="192" t="s">
        <v>760</v>
      </c>
      <c r="T311" s="193" t="s">
        <v>328</v>
      </c>
      <c r="U311" s="156">
        <v>0</v>
      </c>
      <c r="V311" s="156">
        <f t="shared" si="76"/>
        <v>0</v>
      </c>
      <c r="W311" s="156"/>
      <c r="X311" s="156" t="s">
        <v>507</v>
      </c>
      <c r="Y311" s="145"/>
      <c r="Z311" s="145"/>
      <c r="AA311" s="145"/>
      <c r="AB311" s="145"/>
      <c r="AC311" s="145"/>
      <c r="AD311" s="145"/>
      <c r="AE311" s="145"/>
      <c r="AF311" s="145"/>
      <c r="AG311" s="145" t="s">
        <v>5257</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87">
        <v>292</v>
      </c>
      <c r="B312" s="188" t="s">
        <v>7137</v>
      </c>
      <c r="C312" s="198" t="s">
        <v>7138</v>
      </c>
      <c r="D312" s="189" t="s">
        <v>3852</v>
      </c>
      <c r="E312" s="190">
        <v>1</v>
      </c>
      <c r="F312" s="191"/>
      <c r="G312" s="192">
        <f t="shared" si="70"/>
        <v>0</v>
      </c>
      <c r="H312" s="191"/>
      <c r="I312" s="192">
        <f t="shared" si="71"/>
        <v>0</v>
      </c>
      <c r="J312" s="191"/>
      <c r="K312" s="192">
        <f t="shared" si="72"/>
        <v>0</v>
      </c>
      <c r="L312" s="192">
        <v>15</v>
      </c>
      <c r="M312" s="192">
        <f t="shared" si="73"/>
        <v>0</v>
      </c>
      <c r="N312" s="190">
        <v>0</v>
      </c>
      <c r="O312" s="190">
        <f t="shared" si="74"/>
        <v>0</v>
      </c>
      <c r="P312" s="190">
        <v>0</v>
      </c>
      <c r="Q312" s="190">
        <f t="shared" si="75"/>
        <v>0</v>
      </c>
      <c r="R312" s="192"/>
      <c r="S312" s="192" t="s">
        <v>760</v>
      </c>
      <c r="T312" s="193" t="s">
        <v>328</v>
      </c>
      <c r="U312" s="156">
        <v>0</v>
      </c>
      <c r="V312" s="156">
        <f t="shared" si="76"/>
        <v>0</v>
      </c>
      <c r="W312" s="156"/>
      <c r="X312" s="156" t="s">
        <v>507</v>
      </c>
      <c r="Y312" s="145"/>
      <c r="Z312" s="145"/>
      <c r="AA312" s="145"/>
      <c r="AB312" s="145"/>
      <c r="AC312" s="145"/>
      <c r="AD312" s="145"/>
      <c r="AE312" s="145"/>
      <c r="AF312" s="145"/>
      <c r="AG312" s="145" t="s">
        <v>5257</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87">
        <v>293</v>
      </c>
      <c r="B313" s="188" t="s">
        <v>7139</v>
      </c>
      <c r="C313" s="198" t="s">
        <v>7140</v>
      </c>
      <c r="D313" s="189" t="s">
        <v>3852</v>
      </c>
      <c r="E313" s="190">
        <v>1</v>
      </c>
      <c r="F313" s="191"/>
      <c r="G313" s="192">
        <f t="shared" si="70"/>
        <v>0</v>
      </c>
      <c r="H313" s="191"/>
      <c r="I313" s="192">
        <f t="shared" si="71"/>
        <v>0</v>
      </c>
      <c r="J313" s="191"/>
      <c r="K313" s="192">
        <f t="shared" si="72"/>
        <v>0</v>
      </c>
      <c r="L313" s="192">
        <v>15</v>
      </c>
      <c r="M313" s="192">
        <f t="shared" si="73"/>
        <v>0</v>
      </c>
      <c r="N313" s="190">
        <v>0</v>
      </c>
      <c r="O313" s="190">
        <f t="shared" si="74"/>
        <v>0</v>
      </c>
      <c r="P313" s="190">
        <v>0</v>
      </c>
      <c r="Q313" s="190">
        <f t="shared" si="75"/>
        <v>0</v>
      </c>
      <c r="R313" s="192"/>
      <c r="S313" s="192" t="s">
        <v>760</v>
      </c>
      <c r="T313" s="193" t="s">
        <v>328</v>
      </c>
      <c r="U313" s="156">
        <v>0</v>
      </c>
      <c r="V313" s="156">
        <f t="shared" si="76"/>
        <v>0</v>
      </c>
      <c r="W313" s="156"/>
      <c r="X313" s="156" t="s">
        <v>507</v>
      </c>
      <c r="Y313" s="145"/>
      <c r="Z313" s="145"/>
      <c r="AA313" s="145"/>
      <c r="AB313" s="145"/>
      <c r="AC313" s="145"/>
      <c r="AD313" s="145"/>
      <c r="AE313" s="145"/>
      <c r="AF313" s="145"/>
      <c r="AG313" s="145" t="s">
        <v>5257</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87">
        <v>294</v>
      </c>
      <c r="B314" s="188" t="s">
        <v>7141</v>
      </c>
      <c r="C314" s="198" t="s">
        <v>7129</v>
      </c>
      <c r="D314" s="189" t="s">
        <v>3852</v>
      </c>
      <c r="E314" s="190">
        <v>1</v>
      </c>
      <c r="F314" s="191"/>
      <c r="G314" s="192">
        <f t="shared" si="70"/>
        <v>0</v>
      </c>
      <c r="H314" s="191"/>
      <c r="I314" s="192">
        <f t="shared" si="71"/>
        <v>0</v>
      </c>
      <c r="J314" s="191"/>
      <c r="K314" s="192">
        <f t="shared" si="72"/>
        <v>0</v>
      </c>
      <c r="L314" s="192">
        <v>15</v>
      </c>
      <c r="M314" s="192">
        <f t="shared" si="73"/>
        <v>0</v>
      </c>
      <c r="N314" s="190">
        <v>0</v>
      </c>
      <c r="O314" s="190">
        <f t="shared" si="74"/>
        <v>0</v>
      </c>
      <c r="P314" s="190">
        <v>0</v>
      </c>
      <c r="Q314" s="190">
        <f t="shared" si="75"/>
        <v>0</v>
      </c>
      <c r="R314" s="192"/>
      <c r="S314" s="192" t="s">
        <v>760</v>
      </c>
      <c r="T314" s="193" t="s">
        <v>328</v>
      </c>
      <c r="U314" s="156">
        <v>0</v>
      </c>
      <c r="V314" s="156">
        <f t="shared" si="76"/>
        <v>0</v>
      </c>
      <c r="W314" s="156"/>
      <c r="X314" s="156" t="s">
        <v>507</v>
      </c>
      <c r="Y314" s="145"/>
      <c r="Z314" s="145"/>
      <c r="AA314" s="145"/>
      <c r="AB314" s="145"/>
      <c r="AC314" s="145"/>
      <c r="AD314" s="145"/>
      <c r="AE314" s="145"/>
      <c r="AF314" s="145"/>
      <c r="AG314" s="145" t="s">
        <v>5257</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87">
        <v>295</v>
      </c>
      <c r="B315" s="188" t="s">
        <v>7142</v>
      </c>
      <c r="C315" s="198" t="s">
        <v>7129</v>
      </c>
      <c r="D315" s="189" t="s">
        <v>3852</v>
      </c>
      <c r="E315" s="190">
        <v>1</v>
      </c>
      <c r="F315" s="191"/>
      <c r="G315" s="192">
        <f t="shared" si="70"/>
        <v>0</v>
      </c>
      <c r="H315" s="191"/>
      <c r="I315" s="192">
        <f t="shared" si="71"/>
        <v>0</v>
      </c>
      <c r="J315" s="191"/>
      <c r="K315" s="192">
        <f t="shared" si="72"/>
        <v>0</v>
      </c>
      <c r="L315" s="192">
        <v>15</v>
      </c>
      <c r="M315" s="192">
        <f t="shared" si="73"/>
        <v>0</v>
      </c>
      <c r="N315" s="190">
        <v>0</v>
      </c>
      <c r="O315" s="190">
        <f t="shared" si="74"/>
        <v>0</v>
      </c>
      <c r="P315" s="190">
        <v>0</v>
      </c>
      <c r="Q315" s="190">
        <f t="shared" si="75"/>
        <v>0</v>
      </c>
      <c r="R315" s="192"/>
      <c r="S315" s="192" t="s">
        <v>760</v>
      </c>
      <c r="T315" s="193" t="s">
        <v>328</v>
      </c>
      <c r="U315" s="156">
        <v>0</v>
      </c>
      <c r="V315" s="156">
        <f t="shared" si="76"/>
        <v>0</v>
      </c>
      <c r="W315" s="156"/>
      <c r="X315" s="156" t="s">
        <v>507</v>
      </c>
      <c r="Y315" s="145"/>
      <c r="Z315" s="145"/>
      <c r="AA315" s="145"/>
      <c r="AB315" s="145"/>
      <c r="AC315" s="145"/>
      <c r="AD315" s="145"/>
      <c r="AE315" s="145"/>
      <c r="AF315" s="145"/>
      <c r="AG315" s="145" t="s">
        <v>5257</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87">
        <v>296</v>
      </c>
      <c r="B316" s="188" t="s">
        <v>7143</v>
      </c>
      <c r="C316" s="198" t="s">
        <v>7132</v>
      </c>
      <c r="D316" s="189" t="s">
        <v>3852</v>
      </c>
      <c r="E316" s="190">
        <v>1</v>
      </c>
      <c r="F316" s="191"/>
      <c r="G316" s="192">
        <f t="shared" si="70"/>
        <v>0</v>
      </c>
      <c r="H316" s="191"/>
      <c r="I316" s="192">
        <f t="shared" si="71"/>
        <v>0</v>
      </c>
      <c r="J316" s="191"/>
      <c r="K316" s="192">
        <f t="shared" si="72"/>
        <v>0</v>
      </c>
      <c r="L316" s="192">
        <v>15</v>
      </c>
      <c r="M316" s="192">
        <f t="shared" si="73"/>
        <v>0</v>
      </c>
      <c r="N316" s="190">
        <v>0</v>
      </c>
      <c r="O316" s="190">
        <f t="shared" si="74"/>
        <v>0</v>
      </c>
      <c r="P316" s="190">
        <v>0</v>
      </c>
      <c r="Q316" s="190">
        <f t="shared" si="75"/>
        <v>0</v>
      </c>
      <c r="R316" s="192"/>
      <c r="S316" s="192" t="s">
        <v>760</v>
      </c>
      <c r="T316" s="193" t="s">
        <v>328</v>
      </c>
      <c r="U316" s="156">
        <v>0</v>
      </c>
      <c r="V316" s="156">
        <f t="shared" si="76"/>
        <v>0</v>
      </c>
      <c r="W316" s="156"/>
      <c r="X316" s="156" t="s">
        <v>507</v>
      </c>
      <c r="Y316" s="145"/>
      <c r="Z316" s="145"/>
      <c r="AA316" s="145"/>
      <c r="AB316" s="145"/>
      <c r="AC316" s="145"/>
      <c r="AD316" s="145"/>
      <c r="AE316" s="145"/>
      <c r="AF316" s="145"/>
      <c r="AG316" s="145" t="s">
        <v>5257</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87">
        <v>297</v>
      </c>
      <c r="B317" s="188" t="s">
        <v>7144</v>
      </c>
      <c r="C317" s="198" t="s">
        <v>7134</v>
      </c>
      <c r="D317" s="189" t="s">
        <v>3852</v>
      </c>
      <c r="E317" s="190">
        <v>1</v>
      </c>
      <c r="F317" s="191"/>
      <c r="G317" s="192">
        <f t="shared" si="70"/>
        <v>0</v>
      </c>
      <c r="H317" s="191"/>
      <c r="I317" s="192">
        <f t="shared" si="71"/>
        <v>0</v>
      </c>
      <c r="J317" s="191"/>
      <c r="K317" s="192">
        <f t="shared" si="72"/>
        <v>0</v>
      </c>
      <c r="L317" s="192">
        <v>15</v>
      </c>
      <c r="M317" s="192">
        <f t="shared" si="73"/>
        <v>0</v>
      </c>
      <c r="N317" s="190">
        <v>0</v>
      </c>
      <c r="O317" s="190">
        <f t="shared" si="74"/>
        <v>0</v>
      </c>
      <c r="P317" s="190">
        <v>0</v>
      </c>
      <c r="Q317" s="190">
        <f t="shared" si="75"/>
        <v>0</v>
      </c>
      <c r="R317" s="192"/>
      <c r="S317" s="192" t="s">
        <v>760</v>
      </c>
      <c r="T317" s="193" t="s">
        <v>328</v>
      </c>
      <c r="U317" s="156">
        <v>0</v>
      </c>
      <c r="V317" s="156">
        <f t="shared" si="76"/>
        <v>0</v>
      </c>
      <c r="W317" s="156"/>
      <c r="X317" s="156" t="s">
        <v>507</v>
      </c>
      <c r="Y317" s="145"/>
      <c r="Z317" s="145"/>
      <c r="AA317" s="145"/>
      <c r="AB317" s="145"/>
      <c r="AC317" s="145"/>
      <c r="AD317" s="145"/>
      <c r="AE317" s="145"/>
      <c r="AF317" s="145"/>
      <c r="AG317" s="145" t="s">
        <v>5257</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t="20.399999999999999" outlineLevel="1" x14ac:dyDescent="0.25">
      <c r="A318" s="187">
        <v>298</v>
      </c>
      <c r="B318" s="188" t="s">
        <v>7145</v>
      </c>
      <c r="C318" s="198" t="s">
        <v>7129</v>
      </c>
      <c r="D318" s="189" t="s">
        <v>3852</v>
      </c>
      <c r="E318" s="190">
        <v>1</v>
      </c>
      <c r="F318" s="191"/>
      <c r="G318" s="192">
        <f t="shared" si="70"/>
        <v>0</v>
      </c>
      <c r="H318" s="191"/>
      <c r="I318" s="192">
        <f t="shared" si="71"/>
        <v>0</v>
      </c>
      <c r="J318" s="191"/>
      <c r="K318" s="192">
        <f t="shared" si="72"/>
        <v>0</v>
      </c>
      <c r="L318" s="192">
        <v>15</v>
      </c>
      <c r="M318" s="192">
        <f t="shared" si="73"/>
        <v>0</v>
      </c>
      <c r="N318" s="190">
        <v>0</v>
      </c>
      <c r="O318" s="190">
        <f t="shared" si="74"/>
        <v>0</v>
      </c>
      <c r="P318" s="190">
        <v>0</v>
      </c>
      <c r="Q318" s="190">
        <f t="shared" si="75"/>
        <v>0</v>
      </c>
      <c r="R318" s="192"/>
      <c r="S318" s="192" t="s">
        <v>760</v>
      </c>
      <c r="T318" s="193" t="s">
        <v>328</v>
      </c>
      <c r="U318" s="156">
        <v>0</v>
      </c>
      <c r="V318" s="156">
        <f t="shared" si="76"/>
        <v>0</v>
      </c>
      <c r="W318" s="156"/>
      <c r="X318" s="156" t="s">
        <v>507</v>
      </c>
      <c r="Y318" s="145"/>
      <c r="Z318" s="145"/>
      <c r="AA318" s="145"/>
      <c r="AB318" s="145"/>
      <c r="AC318" s="145"/>
      <c r="AD318" s="145"/>
      <c r="AE318" s="145"/>
      <c r="AF318" s="145"/>
      <c r="AG318" s="145" t="s">
        <v>5257</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87">
        <v>299</v>
      </c>
      <c r="B319" s="188" t="s">
        <v>7146</v>
      </c>
      <c r="C319" s="198" t="s">
        <v>7129</v>
      </c>
      <c r="D319" s="189" t="s">
        <v>3852</v>
      </c>
      <c r="E319" s="190">
        <v>1</v>
      </c>
      <c r="F319" s="191"/>
      <c r="G319" s="192">
        <f t="shared" si="70"/>
        <v>0</v>
      </c>
      <c r="H319" s="191"/>
      <c r="I319" s="192">
        <f t="shared" si="71"/>
        <v>0</v>
      </c>
      <c r="J319" s="191"/>
      <c r="K319" s="192">
        <f t="shared" si="72"/>
        <v>0</v>
      </c>
      <c r="L319" s="192">
        <v>15</v>
      </c>
      <c r="M319" s="192">
        <f t="shared" si="73"/>
        <v>0</v>
      </c>
      <c r="N319" s="190">
        <v>0</v>
      </c>
      <c r="O319" s="190">
        <f t="shared" si="74"/>
        <v>0</v>
      </c>
      <c r="P319" s="190">
        <v>0</v>
      </c>
      <c r="Q319" s="190">
        <f t="shared" si="75"/>
        <v>0</v>
      </c>
      <c r="R319" s="192"/>
      <c r="S319" s="192" t="s">
        <v>760</v>
      </c>
      <c r="T319" s="193" t="s">
        <v>328</v>
      </c>
      <c r="U319" s="156">
        <v>0</v>
      </c>
      <c r="V319" s="156">
        <f t="shared" si="76"/>
        <v>0</v>
      </c>
      <c r="W319" s="156"/>
      <c r="X319" s="156" t="s">
        <v>507</v>
      </c>
      <c r="Y319" s="145"/>
      <c r="Z319" s="145"/>
      <c r="AA319" s="145"/>
      <c r="AB319" s="145"/>
      <c r="AC319" s="145"/>
      <c r="AD319" s="145"/>
      <c r="AE319" s="145"/>
      <c r="AF319" s="145"/>
      <c r="AG319" s="145" t="s">
        <v>5257</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87">
        <v>300</v>
      </c>
      <c r="B320" s="188" t="s">
        <v>7147</v>
      </c>
      <c r="C320" s="198" t="s">
        <v>7138</v>
      </c>
      <c r="D320" s="189" t="s">
        <v>3852</v>
      </c>
      <c r="E320" s="190">
        <v>1</v>
      </c>
      <c r="F320" s="191"/>
      <c r="G320" s="192">
        <f t="shared" si="70"/>
        <v>0</v>
      </c>
      <c r="H320" s="191"/>
      <c r="I320" s="192">
        <f t="shared" si="71"/>
        <v>0</v>
      </c>
      <c r="J320" s="191"/>
      <c r="K320" s="192">
        <f t="shared" si="72"/>
        <v>0</v>
      </c>
      <c r="L320" s="192">
        <v>15</v>
      </c>
      <c r="M320" s="192">
        <f t="shared" si="73"/>
        <v>0</v>
      </c>
      <c r="N320" s="190">
        <v>0</v>
      </c>
      <c r="O320" s="190">
        <f t="shared" si="74"/>
        <v>0</v>
      </c>
      <c r="P320" s="190">
        <v>0</v>
      </c>
      <c r="Q320" s="190">
        <f t="shared" si="75"/>
        <v>0</v>
      </c>
      <c r="R320" s="192"/>
      <c r="S320" s="192" t="s">
        <v>760</v>
      </c>
      <c r="T320" s="193" t="s">
        <v>328</v>
      </c>
      <c r="U320" s="156">
        <v>0</v>
      </c>
      <c r="V320" s="156">
        <f t="shared" si="76"/>
        <v>0</v>
      </c>
      <c r="W320" s="156"/>
      <c r="X320" s="156" t="s">
        <v>507</v>
      </c>
      <c r="Y320" s="145"/>
      <c r="Z320" s="145"/>
      <c r="AA320" s="145"/>
      <c r="AB320" s="145"/>
      <c r="AC320" s="145"/>
      <c r="AD320" s="145"/>
      <c r="AE320" s="145"/>
      <c r="AF320" s="145"/>
      <c r="AG320" s="145" t="s">
        <v>5257</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87">
        <v>301</v>
      </c>
      <c r="B321" s="188" t="s">
        <v>7148</v>
      </c>
      <c r="C321" s="198" t="s">
        <v>7140</v>
      </c>
      <c r="D321" s="189" t="s">
        <v>3852</v>
      </c>
      <c r="E321" s="190">
        <v>1</v>
      </c>
      <c r="F321" s="191"/>
      <c r="G321" s="192">
        <f t="shared" si="70"/>
        <v>0</v>
      </c>
      <c r="H321" s="191"/>
      <c r="I321" s="192">
        <f t="shared" si="71"/>
        <v>0</v>
      </c>
      <c r="J321" s="191"/>
      <c r="K321" s="192">
        <f t="shared" si="72"/>
        <v>0</v>
      </c>
      <c r="L321" s="192">
        <v>15</v>
      </c>
      <c r="M321" s="192">
        <f t="shared" si="73"/>
        <v>0</v>
      </c>
      <c r="N321" s="190">
        <v>0</v>
      </c>
      <c r="O321" s="190">
        <f t="shared" si="74"/>
        <v>0</v>
      </c>
      <c r="P321" s="190">
        <v>0</v>
      </c>
      <c r="Q321" s="190">
        <f t="shared" si="75"/>
        <v>0</v>
      </c>
      <c r="R321" s="192"/>
      <c r="S321" s="192" t="s">
        <v>760</v>
      </c>
      <c r="T321" s="193" t="s">
        <v>328</v>
      </c>
      <c r="U321" s="156">
        <v>0</v>
      </c>
      <c r="V321" s="156">
        <f t="shared" si="76"/>
        <v>0</v>
      </c>
      <c r="W321" s="156"/>
      <c r="X321" s="156" t="s">
        <v>507</v>
      </c>
      <c r="Y321" s="145"/>
      <c r="Z321" s="145"/>
      <c r="AA321" s="145"/>
      <c r="AB321" s="145"/>
      <c r="AC321" s="145"/>
      <c r="AD321" s="145"/>
      <c r="AE321" s="145"/>
      <c r="AF321" s="145"/>
      <c r="AG321" s="145" t="s">
        <v>5257</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87">
        <v>302</v>
      </c>
      <c r="B322" s="188" t="s">
        <v>7149</v>
      </c>
      <c r="C322" s="198" t="s">
        <v>7011</v>
      </c>
      <c r="D322" s="189" t="s">
        <v>3852</v>
      </c>
      <c r="E322" s="190">
        <v>4</v>
      </c>
      <c r="F322" s="191"/>
      <c r="G322" s="192">
        <f t="shared" si="70"/>
        <v>0</v>
      </c>
      <c r="H322" s="191"/>
      <c r="I322" s="192">
        <f t="shared" si="71"/>
        <v>0</v>
      </c>
      <c r="J322" s="191"/>
      <c r="K322" s="192">
        <f t="shared" si="72"/>
        <v>0</v>
      </c>
      <c r="L322" s="192">
        <v>15</v>
      </c>
      <c r="M322" s="192">
        <f t="shared" si="73"/>
        <v>0</v>
      </c>
      <c r="N322" s="190">
        <v>0</v>
      </c>
      <c r="O322" s="190">
        <f t="shared" si="74"/>
        <v>0</v>
      </c>
      <c r="P322" s="190">
        <v>0</v>
      </c>
      <c r="Q322" s="190">
        <f t="shared" si="75"/>
        <v>0</v>
      </c>
      <c r="R322" s="192"/>
      <c r="S322" s="192" t="s">
        <v>760</v>
      </c>
      <c r="T322" s="193" t="s">
        <v>328</v>
      </c>
      <c r="U322" s="156">
        <v>0</v>
      </c>
      <c r="V322" s="156">
        <f t="shared" si="76"/>
        <v>0</v>
      </c>
      <c r="W322" s="156"/>
      <c r="X322" s="156" t="s">
        <v>507</v>
      </c>
      <c r="Y322" s="145"/>
      <c r="Z322" s="145"/>
      <c r="AA322" s="145"/>
      <c r="AB322" s="145"/>
      <c r="AC322" s="145"/>
      <c r="AD322" s="145"/>
      <c r="AE322" s="145"/>
      <c r="AF322" s="145"/>
      <c r="AG322" s="145" t="s">
        <v>5257</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t="20.399999999999999" outlineLevel="1" x14ac:dyDescent="0.25">
      <c r="A323" s="187">
        <v>303</v>
      </c>
      <c r="B323" s="188" t="s">
        <v>7150</v>
      </c>
      <c r="C323" s="198" t="s">
        <v>7151</v>
      </c>
      <c r="D323" s="189" t="s">
        <v>3852</v>
      </c>
      <c r="E323" s="190">
        <v>3</v>
      </c>
      <c r="F323" s="191"/>
      <c r="G323" s="192">
        <f t="shared" si="70"/>
        <v>0</v>
      </c>
      <c r="H323" s="191"/>
      <c r="I323" s="192">
        <f t="shared" si="71"/>
        <v>0</v>
      </c>
      <c r="J323" s="191"/>
      <c r="K323" s="192">
        <f t="shared" si="72"/>
        <v>0</v>
      </c>
      <c r="L323" s="192">
        <v>15</v>
      </c>
      <c r="M323" s="192">
        <f t="shared" si="73"/>
        <v>0</v>
      </c>
      <c r="N323" s="190">
        <v>0</v>
      </c>
      <c r="O323" s="190">
        <f t="shared" si="74"/>
        <v>0</v>
      </c>
      <c r="P323" s="190">
        <v>0</v>
      </c>
      <c r="Q323" s="190">
        <f t="shared" si="75"/>
        <v>0</v>
      </c>
      <c r="R323" s="192"/>
      <c r="S323" s="192" t="s">
        <v>760</v>
      </c>
      <c r="T323" s="193" t="s">
        <v>328</v>
      </c>
      <c r="U323" s="156">
        <v>0</v>
      </c>
      <c r="V323" s="156">
        <f t="shared" si="76"/>
        <v>0</v>
      </c>
      <c r="W323" s="156"/>
      <c r="X323" s="156" t="s">
        <v>507</v>
      </c>
      <c r="Y323" s="145"/>
      <c r="Z323" s="145"/>
      <c r="AA323" s="145"/>
      <c r="AB323" s="145"/>
      <c r="AC323" s="145"/>
      <c r="AD323" s="145"/>
      <c r="AE323" s="145"/>
      <c r="AF323" s="145"/>
      <c r="AG323" s="145" t="s">
        <v>5257</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87">
        <v>304</v>
      </c>
      <c r="B324" s="188" t="s">
        <v>7152</v>
      </c>
      <c r="C324" s="198" t="s">
        <v>6874</v>
      </c>
      <c r="D324" s="189" t="s">
        <v>3852</v>
      </c>
      <c r="E324" s="190">
        <v>2</v>
      </c>
      <c r="F324" s="191"/>
      <c r="G324" s="192">
        <f t="shared" si="70"/>
        <v>0</v>
      </c>
      <c r="H324" s="191"/>
      <c r="I324" s="192">
        <f t="shared" si="71"/>
        <v>0</v>
      </c>
      <c r="J324" s="191"/>
      <c r="K324" s="192">
        <f t="shared" si="72"/>
        <v>0</v>
      </c>
      <c r="L324" s="192">
        <v>15</v>
      </c>
      <c r="M324" s="192">
        <f t="shared" si="73"/>
        <v>0</v>
      </c>
      <c r="N324" s="190">
        <v>0</v>
      </c>
      <c r="O324" s="190">
        <f t="shared" si="74"/>
        <v>0</v>
      </c>
      <c r="P324" s="190">
        <v>0</v>
      </c>
      <c r="Q324" s="190">
        <f t="shared" si="75"/>
        <v>0</v>
      </c>
      <c r="R324" s="192"/>
      <c r="S324" s="192" t="s">
        <v>760</v>
      </c>
      <c r="T324" s="193" t="s">
        <v>328</v>
      </c>
      <c r="U324" s="156">
        <v>0</v>
      </c>
      <c r="V324" s="156">
        <f t="shared" si="76"/>
        <v>0</v>
      </c>
      <c r="W324" s="156"/>
      <c r="X324" s="156" t="s">
        <v>507</v>
      </c>
      <c r="Y324" s="145"/>
      <c r="Z324" s="145"/>
      <c r="AA324" s="145"/>
      <c r="AB324" s="145"/>
      <c r="AC324" s="145"/>
      <c r="AD324" s="145"/>
      <c r="AE324" s="145"/>
      <c r="AF324" s="145"/>
      <c r="AG324" s="145" t="s">
        <v>5257</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87">
        <v>305</v>
      </c>
      <c r="B325" s="188" t="s">
        <v>7153</v>
      </c>
      <c r="C325" s="198" t="s">
        <v>7154</v>
      </c>
      <c r="D325" s="189" t="s">
        <v>3852</v>
      </c>
      <c r="E325" s="190">
        <v>4</v>
      </c>
      <c r="F325" s="191"/>
      <c r="G325" s="192">
        <f t="shared" si="70"/>
        <v>0</v>
      </c>
      <c r="H325" s="191"/>
      <c r="I325" s="192">
        <f t="shared" si="71"/>
        <v>0</v>
      </c>
      <c r="J325" s="191"/>
      <c r="K325" s="192">
        <f t="shared" si="72"/>
        <v>0</v>
      </c>
      <c r="L325" s="192">
        <v>15</v>
      </c>
      <c r="M325" s="192">
        <f t="shared" si="73"/>
        <v>0</v>
      </c>
      <c r="N325" s="190">
        <v>0</v>
      </c>
      <c r="O325" s="190">
        <f t="shared" si="74"/>
        <v>0</v>
      </c>
      <c r="P325" s="190">
        <v>0</v>
      </c>
      <c r="Q325" s="190">
        <f t="shared" si="75"/>
        <v>0</v>
      </c>
      <c r="R325" s="192"/>
      <c r="S325" s="192" t="s">
        <v>760</v>
      </c>
      <c r="T325" s="193" t="s">
        <v>328</v>
      </c>
      <c r="U325" s="156">
        <v>0</v>
      </c>
      <c r="V325" s="156">
        <f t="shared" si="76"/>
        <v>0</v>
      </c>
      <c r="W325" s="156"/>
      <c r="X325" s="156" t="s">
        <v>507</v>
      </c>
      <c r="Y325" s="145"/>
      <c r="Z325" s="145"/>
      <c r="AA325" s="145"/>
      <c r="AB325" s="145"/>
      <c r="AC325" s="145"/>
      <c r="AD325" s="145"/>
      <c r="AE325" s="145"/>
      <c r="AF325" s="145"/>
      <c r="AG325" s="145" t="s">
        <v>5257</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87">
        <v>306</v>
      </c>
      <c r="B326" s="188" t="s">
        <v>7155</v>
      </c>
      <c r="C326" s="198" t="s">
        <v>6771</v>
      </c>
      <c r="D326" s="189" t="s">
        <v>3852</v>
      </c>
      <c r="E326" s="190">
        <v>8</v>
      </c>
      <c r="F326" s="191"/>
      <c r="G326" s="192">
        <f t="shared" si="70"/>
        <v>0</v>
      </c>
      <c r="H326" s="191"/>
      <c r="I326" s="192">
        <f t="shared" si="71"/>
        <v>0</v>
      </c>
      <c r="J326" s="191"/>
      <c r="K326" s="192">
        <f t="shared" si="72"/>
        <v>0</v>
      </c>
      <c r="L326" s="192">
        <v>15</v>
      </c>
      <c r="M326" s="192">
        <f t="shared" si="73"/>
        <v>0</v>
      </c>
      <c r="N326" s="190">
        <v>0</v>
      </c>
      <c r="O326" s="190">
        <f t="shared" si="74"/>
        <v>0</v>
      </c>
      <c r="P326" s="190">
        <v>0</v>
      </c>
      <c r="Q326" s="190">
        <f t="shared" si="75"/>
        <v>0</v>
      </c>
      <c r="R326" s="192"/>
      <c r="S326" s="192" t="s">
        <v>760</v>
      </c>
      <c r="T326" s="193" t="s">
        <v>328</v>
      </c>
      <c r="U326" s="156">
        <v>0</v>
      </c>
      <c r="V326" s="156">
        <f t="shared" si="76"/>
        <v>0</v>
      </c>
      <c r="W326" s="156"/>
      <c r="X326" s="156" t="s">
        <v>507</v>
      </c>
      <c r="Y326" s="145"/>
      <c r="Z326" s="145"/>
      <c r="AA326" s="145"/>
      <c r="AB326" s="145"/>
      <c r="AC326" s="145"/>
      <c r="AD326" s="145"/>
      <c r="AE326" s="145"/>
      <c r="AF326" s="145"/>
      <c r="AG326" s="145" t="s">
        <v>5257</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87">
        <v>307</v>
      </c>
      <c r="B327" s="188" t="s">
        <v>7156</v>
      </c>
      <c r="C327" s="198" t="s">
        <v>6780</v>
      </c>
      <c r="D327" s="189" t="s">
        <v>6774</v>
      </c>
      <c r="E327" s="190">
        <v>12</v>
      </c>
      <c r="F327" s="191"/>
      <c r="G327" s="192">
        <f t="shared" si="70"/>
        <v>0</v>
      </c>
      <c r="H327" s="191"/>
      <c r="I327" s="192">
        <f t="shared" si="71"/>
        <v>0</v>
      </c>
      <c r="J327" s="191"/>
      <c r="K327" s="192">
        <f t="shared" si="72"/>
        <v>0</v>
      </c>
      <c r="L327" s="192">
        <v>15</v>
      </c>
      <c r="M327" s="192">
        <f t="shared" si="73"/>
        <v>0</v>
      </c>
      <c r="N327" s="190">
        <v>0</v>
      </c>
      <c r="O327" s="190">
        <f t="shared" si="74"/>
        <v>0</v>
      </c>
      <c r="P327" s="190">
        <v>0</v>
      </c>
      <c r="Q327" s="190">
        <f t="shared" si="75"/>
        <v>0</v>
      </c>
      <c r="R327" s="192"/>
      <c r="S327" s="192" t="s">
        <v>760</v>
      </c>
      <c r="T327" s="193" t="s">
        <v>328</v>
      </c>
      <c r="U327" s="156">
        <v>0</v>
      </c>
      <c r="V327" s="156">
        <f t="shared" si="76"/>
        <v>0</v>
      </c>
      <c r="W327" s="156"/>
      <c r="X327" s="156" t="s">
        <v>507</v>
      </c>
      <c r="Y327" s="145"/>
      <c r="Z327" s="145"/>
      <c r="AA327" s="145"/>
      <c r="AB327" s="145"/>
      <c r="AC327" s="145"/>
      <c r="AD327" s="145"/>
      <c r="AE327" s="145"/>
      <c r="AF327" s="145"/>
      <c r="AG327" s="145" t="s">
        <v>5257</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t="30.6" outlineLevel="1" x14ac:dyDescent="0.25">
      <c r="A328" s="187">
        <v>308</v>
      </c>
      <c r="B328" s="188" t="s">
        <v>7157</v>
      </c>
      <c r="C328" s="198" t="s">
        <v>6917</v>
      </c>
      <c r="D328" s="189" t="s">
        <v>3852</v>
      </c>
      <c r="E328" s="190">
        <v>1</v>
      </c>
      <c r="F328" s="191"/>
      <c r="G328" s="192">
        <f t="shared" si="70"/>
        <v>0</v>
      </c>
      <c r="H328" s="191"/>
      <c r="I328" s="192">
        <f t="shared" si="71"/>
        <v>0</v>
      </c>
      <c r="J328" s="191"/>
      <c r="K328" s="192">
        <f t="shared" si="72"/>
        <v>0</v>
      </c>
      <c r="L328" s="192">
        <v>15</v>
      </c>
      <c r="M328" s="192">
        <f t="shared" si="73"/>
        <v>0</v>
      </c>
      <c r="N328" s="190">
        <v>0</v>
      </c>
      <c r="O328" s="190">
        <f t="shared" si="74"/>
        <v>0</v>
      </c>
      <c r="P328" s="190">
        <v>0</v>
      </c>
      <c r="Q328" s="190">
        <f t="shared" si="75"/>
        <v>0</v>
      </c>
      <c r="R328" s="192"/>
      <c r="S328" s="192" t="s">
        <v>760</v>
      </c>
      <c r="T328" s="193" t="s">
        <v>328</v>
      </c>
      <c r="U328" s="156">
        <v>0</v>
      </c>
      <c r="V328" s="156">
        <f t="shared" si="76"/>
        <v>0</v>
      </c>
      <c r="W328" s="156"/>
      <c r="X328" s="156" t="s">
        <v>373</v>
      </c>
      <c r="Y328" s="145"/>
      <c r="Z328" s="145"/>
      <c r="AA328" s="145"/>
      <c r="AB328" s="145"/>
      <c r="AC328" s="145"/>
      <c r="AD328" s="145"/>
      <c r="AE328" s="145"/>
      <c r="AF328" s="145"/>
      <c r="AG328" s="145" t="s">
        <v>5260</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30.6" outlineLevel="1" x14ac:dyDescent="0.25">
      <c r="A329" s="187">
        <v>309</v>
      </c>
      <c r="B329" s="188" t="s">
        <v>7158</v>
      </c>
      <c r="C329" s="198" t="s">
        <v>6917</v>
      </c>
      <c r="D329" s="189" t="s">
        <v>3852</v>
      </c>
      <c r="E329" s="190">
        <v>1</v>
      </c>
      <c r="F329" s="191"/>
      <c r="G329" s="192">
        <f t="shared" si="70"/>
        <v>0</v>
      </c>
      <c r="H329" s="191"/>
      <c r="I329" s="192">
        <f t="shared" si="71"/>
        <v>0</v>
      </c>
      <c r="J329" s="191"/>
      <c r="K329" s="192">
        <f t="shared" si="72"/>
        <v>0</v>
      </c>
      <c r="L329" s="192">
        <v>15</v>
      </c>
      <c r="M329" s="192">
        <f t="shared" si="73"/>
        <v>0</v>
      </c>
      <c r="N329" s="190">
        <v>0</v>
      </c>
      <c r="O329" s="190">
        <f t="shared" si="74"/>
        <v>0</v>
      </c>
      <c r="P329" s="190">
        <v>0</v>
      </c>
      <c r="Q329" s="190">
        <f t="shared" si="75"/>
        <v>0</v>
      </c>
      <c r="R329" s="192"/>
      <c r="S329" s="192" t="s">
        <v>760</v>
      </c>
      <c r="T329" s="193" t="s">
        <v>328</v>
      </c>
      <c r="U329" s="156">
        <v>0</v>
      </c>
      <c r="V329" s="156">
        <f t="shared" si="76"/>
        <v>0</v>
      </c>
      <c r="W329" s="156"/>
      <c r="X329" s="156" t="s">
        <v>373</v>
      </c>
      <c r="Y329" s="145"/>
      <c r="Z329" s="145"/>
      <c r="AA329" s="145"/>
      <c r="AB329" s="145"/>
      <c r="AC329" s="145"/>
      <c r="AD329" s="145"/>
      <c r="AE329" s="145"/>
      <c r="AF329" s="145"/>
      <c r="AG329" s="145" t="s">
        <v>5260</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87">
        <v>310</v>
      </c>
      <c r="B330" s="188" t="s">
        <v>7159</v>
      </c>
      <c r="C330" s="198" t="s">
        <v>6917</v>
      </c>
      <c r="D330" s="189" t="s">
        <v>3852</v>
      </c>
      <c r="E330" s="190">
        <v>1</v>
      </c>
      <c r="F330" s="191"/>
      <c r="G330" s="192">
        <f t="shared" si="70"/>
        <v>0</v>
      </c>
      <c r="H330" s="191"/>
      <c r="I330" s="192">
        <f t="shared" si="71"/>
        <v>0</v>
      </c>
      <c r="J330" s="191"/>
      <c r="K330" s="192">
        <f t="shared" si="72"/>
        <v>0</v>
      </c>
      <c r="L330" s="192">
        <v>15</v>
      </c>
      <c r="M330" s="192">
        <f t="shared" si="73"/>
        <v>0</v>
      </c>
      <c r="N330" s="190">
        <v>0</v>
      </c>
      <c r="O330" s="190">
        <f t="shared" si="74"/>
        <v>0</v>
      </c>
      <c r="P330" s="190">
        <v>0</v>
      </c>
      <c r="Q330" s="190">
        <f t="shared" si="75"/>
        <v>0</v>
      </c>
      <c r="R330" s="192"/>
      <c r="S330" s="192" t="s">
        <v>760</v>
      </c>
      <c r="T330" s="193" t="s">
        <v>328</v>
      </c>
      <c r="U330" s="156">
        <v>0</v>
      </c>
      <c r="V330" s="156">
        <f t="shared" si="76"/>
        <v>0</v>
      </c>
      <c r="W330" s="156"/>
      <c r="X330" s="156" t="s">
        <v>373</v>
      </c>
      <c r="Y330" s="145"/>
      <c r="Z330" s="145"/>
      <c r="AA330" s="145"/>
      <c r="AB330" s="145"/>
      <c r="AC330" s="145"/>
      <c r="AD330" s="145"/>
      <c r="AE330" s="145"/>
      <c r="AF330" s="145"/>
      <c r="AG330" s="145" t="s">
        <v>5260</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87">
        <v>311</v>
      </c>
      <c r="B331" s="188" t="s">
        <v>7160</v>
      </c>
      <c r="C331" s="198" t="s">
        <v>7161</v>
      </c>
      <c r="D331" s="189" t="s">
        <v>3852</v>
      </c>
      <c r="E331" s="190">
        <v>1</v>
      </c>
      <c r="F331" s="191"/>
      <c r="G331" s="192">
        <f t="shared" si="70"/>
        <v>0</v>
      </c>
      <c r="H331" s="191"/>
      <c r="I331" s="192">
        <f t="shared" si="71"/>
        <v>0</v>
      </c>
      <c r="J331" s="191"/>
      <c r="K331" s="192">
        <f t="shared" si="72"/>
        <v>0</v>
      </c>
      <c r="L331" s="192">
        <v>15</v>
      </c>
      <c r="M331" s="192">
        <f t="shared" si="73"/>
        <v>0</v>
      </c>
      <c r="N331" s="190">
        <v>0</v>
      </c>
      <c r="O331" s="190">
        <f t="shared" si="74"/>
        <v>0</v>
      </c>
      <c r="P331" s="190">
        <v>0</v>
      </c>
      <c r="Q331" s="190">
        <f t="shared" si="75"/>
        <v>0</v>
      </c>
      <c r="R331" s="192"/>
      <c r="S331" s="192" t="s">
        <v>760</v>
      </c>
      <c r="T331" s="193" t="s">
        <v>328</v>
      </c>
      <c r="U331" s="156">
        <v>0</v>
      </c>
      <c r="V331" s="156">
        <f t="shared" si="76"/>
        <v>0</v>
      </c>
      <c r="W331" s="156"/>
      <c r="X331" s="156" t="s">
        <v>373</v>
      </c>
      <c r="Y331" s="145"/>
      <c r="Z331" s="145"/>
      <c r="AA331" s="145"/>
      <c r="AB331" s="145"/>
      <c r="AC331" s="145"/>
      <c r="AD331" s="145"/>
      <c r="AE331" s="145"/>
      <c r="AF331" s="145"/>
      <c r="AG331" s="145" t="s">
        <v>5260</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87">
        <v>312</v>
      </c>
      <c r="B332" s="188" t="s">
        <v>7162</v>
      </c>
      <c r="C332" s="198" t="s">
        <v>7163</v>
      </c>
      <c r="D332" s="189" t="s">
        <v>6774</v>
      </c>
      <c r="E332" s="190">
        <v>6</v>
      </c>
      <c r="F332" s="191"/>
      <c r="G332" s="192">
        <f t="shared" si="70"/>
        <v>0</v>
      </c>
      <c r="H332" s="191"/>
      <c r="I332" s="192">
        <f t="shared" si="71"/>
        <v>0</v>
      </c>
      <c r="J332" s="191"/>
      <c r="K332" s="192">
        <f t="shared" si="72"/>
        <v>0</v>
      </c>
      <c r="L332" s="192">
        <v>15</v>
      </c>
      <c r="M332" s="192">
        <f t="shared" si="73"/>
        <v>0</v>
      </c>
      <c r="N332" s="190">
        <v>0</v>
      </c>
      <c r="O332" s="190">
        <f t="shared" si="74"/>
        <v>0</v>
      </c>
      <c r="P332" s="190">
        <v>0</v>
      </c>
      <c r="Q332" s="190">
        <f t="shared" si="75"/>
        <v>0</v>
      </c>
      <c r="R332" s="192"/>
      <c r="S332" s="192" t="s">
        <v>760</v>
      </c>
      <c r="T332" s="193" t="s">
        <v>328</v>
      </c>
      <c r="U332" s="156">
        <v>0</v>
      </c>
      <c r="V332" s="156">
        <f t="shared" si="76"/>
        <v>0</v>
      </c>
      <c r="W332" s="156"/>
      <c r="X332" s="156" t="s">
        <v>373</v>
      </c>
      <c r="Y332" s="145"/>
      <c r="Z332" s="145"/>
      <c r="AA332" s="145"/>
      <c r="AB332" s="145"/>
      <c r="AC332" s="145"/>
      <c r="AD332" s="145"/>
      <c r="AE332" s="145"/>
      <c r="AF332" s="145"/>
      <c r="AG332" s="145" t="s">
        <v>5260</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87">
        <v>313</v>
      </c>
      <c r="B333" s="188" t="s">
        <v>7164</v>
      </c>
      <c r="C333" s="198" t="s">
        <v>6793</v>
      </c>
      <c r="D333" s="189" t="s">
        <v>6774</v>
      </c>
      <c r="E333" s="190">
        <v>72</v>
      </c>
      <c r="F333" s="191"/>
      <c r="G333" s="192">
        <f t="shared" si="70"/>
        <v>0</v>
      </c>
      <c r="H333" s="191"/>
      <c r="I333" s="192">
        <f t="shared" si="71"/>
        <v>0</v>
      </c>
      <c r="J333" s="191"/>
      <c r="K333" s="192">
        <f t="shared" si="72"/>
        <v>0</v>
      </c>
      <c r="L333" s="192">
        <v>15</v>
      </c>
      <c r="M333" s="192">
        <f t="shared" si="73"/>
        <v>0</v>
      </c>
      <c r="N333" s="190">
        <v>0</v>
      </c>
      <c r="O333" s="190">
        <f t="shared" si="74"/>
        <v>0</v>
      </c>
      <c r="P333" s="190">
        <v>0</v>
      </c>
      <c r="Q333" s="190">
        <f t="shared" si="75"/>
        <v>0</v>
      </c>
      <c r="R333" s="192"/>
      <c r="S333" s="192" t="s">
        <v>760</v>
      </c>
      <c r="T333" s="193" t="s">
        <v>328</v>
      </c>
      <c r="U333" s="156">
        <v>0</v>
      </c>
      <c r="V333" s="156">
        <f t="shared" si="76"/>
        <v>0</v>
      </c>
      <c r="W333" s="156"/>
      <c r="X333" s="156" t="s">
        <v>373</v>
      </c>
      <c r="Y333" s="145"/>
      <c r="Z333" s="145"/>
      <c r="AA333" s="145"/>
      <c r="AB333" s="145"/>
      <c r="AC333" s="145"/>
      <c r="AD333" s="145"/>
      <c r="AE333" s="145"/>
      <c r="AF333" s="145"/>
      <c r="AG333" s="145" t="s">
        <v>5260</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0.399999999999999" outlineLevel="1" x14ac:dyDescent="0.25">
      <c r="A334" s="187">
        <v>314</v>
      </c>
      <c r="B334" s="188" t="s">
        <v>7165</v>
      </c>
      <c r="C334" s="198" t="s">
        <v>6937</v>
      </c>
      <c r="D334" s="189" t="s">
        <v>6774</v>
      </c>
      <c r="E334" s="190">
        <v>5</v>
      </c>
      <c r="F334" s="191"/>
      <c r="G334" s="192">
        <f t="shared" si="70"/>
        <v>0</v>
      </c>
      <c r="H334" s="191"/>
      <c r="I334" s="192">
        <f t="shared" si="71"/>
        <v>0</v>
      </c>
      <c r="J334" s="191"/>
      <c r="K334" s="192">
        <f t="shared" si="72"/>
        <v>0</v>
      </c>
      <c r="L334" s="192">
        <v>15</v>
      </c>
      <c r="M334" s="192">
        <f t="shared" si="73"/>
        <v>0</v>
      </c>
      <c r="N334" s="190">
        <v>0</v>
      </c>
      <c r="O334" s="190">
        <f t="shared" si="74"/>
        <v>0</v>
      </c>
      <c r="P334" s="190">
        <v>0</v>
      </c>
      <c r="Q334" s="190">
        <f t="shared" si="75"/>
        <v>0</v>
      </c>
      <c r="R334" s="192"/>
      <c r="S334" s="192" t="s">
        <v>760</v>
      </c>
      <c r="T334" s="193" t="s">
        <v>328</v>
      </c>
      <c r="U334" s="156">
        <v>0</v>
      </c>
      <c r="V334" s="156">
        <f t="shared" si="76"/>
        <v>0</v>
      </c>
      <c r="W334" s="156"/>
      <c r="X334" s="156" t="s">
        <v>373</v>
      </c>
      <c r="Y334" s="145"/>
      <c r="Z334" s="145"/>
      <c r="AA334" s="145"/>
      <c r="AB334" s="145"/>
      <c r="AC334" s="145"/>
      <c r="AD334" s="145"/>
      <c r="AE334" s="145"/>
      <c r="AF334" s="145"/>
      <c r="AG334" s="145" t="s">
        <v>5260</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87">
        <v>315</v>
      </c>
      <c r="B335" s="188" t="s">
        <v>7166</v>
      </c>
      <c r="C335" s="198" t="s">
        <v>6797</v>
      </c>
      <c r="D335" s="189" t="s">
        <v>6774</v>
      </c>
      <c r="E335" s="190">
        <v>226</v>
      </c>
      <c r="F335" s="191"/>
      <c r="G335" s="192">
        <f t="shared" si="70"/>
        <v>0</v>
      </c>
      <c r="H335" s="191"/>
      <c r="I335" s="192">
        <f t="shared" si="71"/>
        <v>0</v>
      </c>
      <c r="J335" s="191"/>
      <c r="K335" s="192">
        <f t="shared" si="72"/>
        <v>0</v>
      </c>
      <c r="L335" s="192">
        <v>15</v>
      </c>
      <c r="M335" s="192">
        <f t="shared" si="73"/>
        <v>0</v>
      </c>
      <c r="N335" s="190">
        <v>0</v>
      </c>
      <c r="O335" s="190">
        <f t="shared" si="74"/>
        <v>0</v>
      </c>
      <c r="P335" s="190">
        <v>0</v>
      </c>
      <c r="Q335" s="190">
        <f t="shared" si="75"/>
        <v>0</v>
      </c>
      <c r="R335" s="192"/>
      <c r="S335" s="192" t="s">
        <v>760</v>
      </c>
      <c r="T335" s="193" t="s">
        <v>328</v>
      </c>
      <c r="U335" s="156">
        <v>0</v>
      </c>
      <c r="V335" s="156">
        <f t="shared" si="76"/>
        <v>0</v>
      </c>
      <c r="W335" s="156"/>
      <c r="X335" s="156" t="s">
        <v>373</v>
      </c>
      <c r="Y335" s="145"/>
      <c r="Z335" s="145"/>
      <c r="AA335" s="145"/>
      <c r="AB335" s="145"/>
      <c r="AC335" s="145"/>
      <c r="AD335" s="145"/>
      <c r="AE335" s="145"/>
      <c r="AF335" s="145"/>
      <c r="AG335" s="145" t="s">
        <v>5260</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87">
        <v>316</v>
      </c>
      <c r="B336" s="188" t="s">
        <v>7167</v>
      </c>
      <c r="C336" s="198" t="s">
        <v>6811</v>
      </c>
      <c r="D336" s="189" t="s">
        <v>513</v>
      </c>
      <c r="E336" s="190">
        <v>205</v>
      </c>
      <c r="F336" s="191"/>
      <c r="G336" s="192">
        <f t="shared" si="70"/>
        <v>0</v>
      </c>
      <c r="H336" s="191"/>
      <c r="I336" s="192">
        <f t="shared" si="71"/>
        <v>0</v>
      </c>
      <c r="J336" s="191"/>
      <c r="K336" s="192">
        <f t="shared" si="72"/>
        <v>0</v>
      </c>
      <c r="L336" s="192">
        <v>15</v>
      </c>
      <c r="M336" s="192">
        <f t="shared" si="73"/>
        <v>0</v>
      </c>
      <c r="N336" s="190">
        <v>0</v>
      </c>
      <c r="O336" s="190">
        <f t="shared" si="74"/>
        <v>0</v>
      </c>
      <c r="P336" s="190">
        <v>0</v>
      </c>
      <c r="Q336" s="190">
        <f t="shared" si="75"/>
        <v>0</v>
      </c>
      <c r="R336" s="192"/>
      <c r="S336" s="192" t="s">
        <v>760</v>
      </c>
      <c r="T336" s="193" t="s">
        <v>328</v>
      </c>
      <c r="U336" s="156">
        <v>0</v>
      </c>
      <c r="V336" s="156">
        <f t="shared" si="76"/>
        <v>0</v>
      </c>
      <c r="W336" s="156"/>
      <c r="X336" s="156" t="s">
        <v>507</v>
      </c>
      <c r="Y336" s="145"/>
      <c r="Z336" s="145"/>
      <c r="AA336" s="145"/>
      <c r="AB336" s="145"/>
      <c r="AC336" s="145"/>
      <c r="AD336" s="145"/>
      <c r="AE336" s="145"/>
      <c r="AF336" s="145"/>
      <c r="AG336" s="145" t="s">
        <v>5257</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87">
        <v>317</v>
      </c>
      <c r="B337" s="188" t="s">
        <v>7168</v>
      </c>
      <c r="C337" s="198" t="s">
        <v>6813</v>
      </c>
      <c r="D337" s="189" t="s">
        <v>513</v>
      </c>
      <c r="E337" s="190">
        <v>31</v>
      </c>
      <c r="F337" s="191"/>
      <c r="G337" s="192">
        <f t="shared" si="70"/>
        <v>0</v>
      </c>
      <c r="H337" s="191"/>
      <c r="I337" s="192">
        <f t="shared" si="71"/>
        <v>0</v>
      </c>
      <c r="J337" s="191"/>
      <c r="K337" s="192">
        <f t="shared" si="72"/>
        <v>0</v>
      </c>
      <c r="L337" s="192">
        <v>15</v>
      </c>
      <c r="M337" s="192">
        <f t="shared" si="73"/>
        <v>0</v>
      </c>
      <c r="N337" s="190">
        <v>0</v>
      </c>
      <c r="O337" s="190">
        <f t="shared" si="74"/>
        <v>0</v>
      </c>
      <c r="P337" s="190">
        <v>0</v>
      </c>
      <c r="Q337" s="190">
        <f t="shared" si="75"/>
        <v>0</v>
      </c>
      <c r="R337" s="192"/>
      <c r="S337" s="192" t="s">
        <v>760</v>
      </c>
      <c r="T337" s="193" t="s">
        <v>328</v>
      </c>
      <c r="U337" s="156">
        <v>0</v>
      </c>
      <c r="V337" s="156">
        <f t="shared" si="76"/>
        <v>0</v>
      </c>
      <c r="W337" s="156"/>
      <c r="X337" s="156" t="s">
        <v>507</v>
      </c>
      <c r="Y337" s="145"/>
      <c r="Z337" s="145"/>
      <c r="AA337" s="145"/>
      <c r="AB337" s="145"/>
      <c r="AC337" s="145"/>
      <c r="AD337" s="145"/>
      <c r="AE337" s="145"/>
      <c r="AF337" s="145"/>
      <c r="AG337" s="145" t="s">
        <v>5257</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87">
        <v>318</v>
      </c>
      <c r="B338" s="188" t="s">
        <v>7169</v>
      </c>
      <c r="C338" s="198" t="s">
        <v>6815</v>
      </c>
      <c r="D338" s="189" t="s">
        <v>513</v>
      </c>
      <c r="E338" s="190">
        <v>48</v>
      </c>
      <c r="F338" s="191"/>
      <c r="G338" s="192">
        <f t="shared" si="70"/>
        <v>0</v>
      </c>
      <c r="H338" s="191"/>
      <c r="I338" s="192">
        <f t="shared" si="71"/>
        <v>0</v>
      </c>
      <c r="J338" s="191"/>
      <c r="K338" s="192">
        <f t="shared" si="72"/>
        <v>0</v>
      </c>
      <c r="L338" s="192">
        <v>15</v>
      </c>
      <c r="M338" s="192">
        <f t="shared" si="73"/>
        <v>0</v>
      </c>
      <c r="N338" s="190">
        <v>0</v>
      </c>
      <c r="O338" s="190">
        <f t="shared" si="74"/>
        <v>0</v>
      </c>
      <c r="P338" s="190">
        <v>0</v>
      </c>
      <c r="Q338" s="190">
        <f t="shared" si="75"/>
        <v>0</v>
      </c>
      <c r="R338" s="192"/>
      <c r="S338" s="192" t="s">
        <v>760</v>
      </c>
      <c r="T338" s="193" t="s">
        <v>328</v>
      </c>
      <c r="U338" s="156">
        <v>0</v>
      </c>
      <c r="V338" s="156">
        <f t="shared" si="76"/>
        <v>0</v>
      </c>
      <c r="W338" s="156"/>
      <c r="X338" s="156" t="s">
        <v>373</v>
      </c>
      <c r="Y338" s="145"/>
      <c r="Z338" s="145"/>
      <c r="AA338" s="145"/>
      <c r="AB338" s="145"/>
      <c r="AC338" s="145"/>
      <c r="AD338" s="145"/>
      <c r="AE338" s="145"/>
      <c r="AF338" s="145"/>
      <c r="AG338" s="145" t="s">
        <v>5260</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x14ac:dyDescent="0.25">
      <c r="A339" s="164" t="s">
        <v>322</v>
      </c>
      <c r="B339" s="165" t="s">
        <v>124</v>
      </c>
      <c r="C339" s="179" t="s">
        <v>125</v>
      </c>
      <c r="D339" s="166"/>
      <c r="E339" s="167"/>
      <c r="F339" s="168"/>
      <c r="G339" s="168">
        <f>SUMIF(AG340:AG346,"&lt;&gt;NOR",G340:G346)</f>
        <v>0</v>
      </c>
      <c r="H339" s="168"/>
      <c r="I339" s="168">
        <f>SUM(I340:I346)</f>
        <v>0</v>
      </c>
      <c r="J339" s="168"/>
      <c r="K339" s="168">
        <f>SUM(K340:K346)</f>
        <v>0</v>
      </c>
      <c r="L339" s="168"/>
      <c r="M339" s="168">
        <f>SUM(M340:M346)</f>
        <v>0</v>
      </c>
      <c r="N339" s="167"/>
      <c r="O339" s="167">
        <f>SUM(O340:O346)</f>
        <v>0</v>
      </c>
      <c r="P339" s="167"/>
      <c r="Q339" s="167">
        <f>SUM(Q340:Q346)</f>
        <v>0</v>
      </c>
      <c r="R339" s="168"/>
      <c r="S339" s="168"/>
      <c r="T339" s="169"/>
      <c r="U339" s="163"/>
      <c r="V339" s="163">
        <f>SUM(V340:V346)</f>
        <v>0</v>
      </c>
      <c r="W339" s="163"/>
      <c r="X339" s="163"/>
      <c r="AG339" t="s">
        <v>323</v>
      </c>
    </row>
    <row r="340" spans="1:60" outlineLevel="1" x14ac:dyDescent="0.25">
      <c r="A340" s="187">
        <v>319</v>
      </c>
      <c r="B340" s="188" t="s">
        <v>7170</v>
      </c>
      <c r="C340" s="198" t="s">
        <v>7171</v>
      </c>
      <c r="D340" s="189" t="s">
        <v>3852</v>
      </c>
      <c r="E340" s="190">
        <v>1</v>
      </c>
      <c r="F340" s="191"/>
      <c r="G340" s="192">
        <f t="shared" ref="G340:G346" si="77">ROUND(E340*F340,2)</f>
        <v>0</v>
      </c>
      <c r="H340" s="191"/>
      <c r="I340" s="192">
        <f t="shared" ref="I340:I346" si="78">ROUND(E340*H340,2)</f>
        <v>0</v>
      </c>
      <c r="J340" s="191"/>
      <c r="K340" s="192">
        <f t="shared" ref="K340:K346" si="79">ROUND(E340*J340,2)</f>
        <v>0</v>
      </c>
      <c r="L340" s="192">
        <v>15</v>
      </c>
      <c r="M340" s="192">
        <f t="shared" ref="M340:M346" si="80">G340*(1+L340/100)</f>
        <v>0</v>
      </c>
      <c r="N340" s="190">
        <v>0</v>
      </c>
      <c r="O340" s="190">
        <f t="shared" ref="O340:O346" si="81">ROUND(E340*N340,2)</f>
        <v>0</v>
      </c>
      <c r="P340" s="190">
        <v>0</v>
      </c>
      <c r="Q340" s="190">
        <f t="shared" ref="Q340:Q346" si="82">ROUND(E340*P340,2)</f>
        <v>0</v>
      </c>
      <c r="R340" s="192"/>
      <c r="S340" s="192" t="s">
        <v>760</v>
      </c>
      <c r="T340" s="193" t="s">
        <v>328</v>
      </c>
      <c r="U340" s="156">
        <v>0</v>
      </c>
      <c r="V340" s="156">
        <f t="shared" ref="V340:V346" si="83">ROUND(E340*U340,2)</f>
        <v>0</v>
      </c>
      <c r="W340" s="156"/>
      <c r="X340" s="156" t="s">
        <v>507</v>
      </c>
      <c r="Y340" s="145"/>
      <c r="Z340" s="145"/>
      <c r="AA340" s="145"/>
      <c r="AB340" s="145"/>
      <c r="AC340" s="145"/>
      <c r="AD340" s="145"/>
      <c r="AE340" s="145"/>
      <c r="AF340" s="145"/>
      <c r="AG340" s="145" t="s">
        <v>5257</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87">
        <v>320</v>
      </c>
      <c r="B341" s="188" t="s">
        <v>7172</v>
      </c>
      <c r="C341" s="198" t="s">
        <v>7173</v>
      </c>
      <c r="D341" s="189" t="s">
        <v>3852</v>
      </c>
      <c r="E341" s="190">
        <v>1</v>
      </c>
      <c r="F341" s="191"/>
      <c r="G341" s="192">
        <f t="shared" si="77"/>
        <v>0</v>
      </c>
      <c r="H341" s="191"/>
      <c r="I341" s="192">
        <f t="shared" si="78"/>
        <v>0</v>
      </c>
      <c r="J341" s="191"/>
      <c r="K341" s="192">
        <f t="shared" si="79"/>
        <v>0</v>
      </c>
      <c r="L341" s="192">
        <v>15</v>
      </c>
      <c r="M341" s="192">
        <f t="shared" si="80"/>
        <v>0</v>
      </c>
      <c r="N341" s="190">
        <v>0</v>
      </c>
      <c r="O341" s="190">
        <f t="shared" si="81"/>
        <v>0</v>
      </c>
      <c r="P341" s="190">
        <v>0</v>
      </c>
      <c r="Q341" s="190">
        <f t="shared" si="82"/>
        <v>0</v>
      </c>
      <c r="R341" s="192"/>
      <c r="S341" s="192" t="s">
        <v>760</v>
      </c>
      <c r="T341" s="193" t="s">
        <v>328</v>
      </c>
      <c r="U341" s="156">
        <v>0</v>
      </c>
      <c r="V341" s="156">
        <f t="shared" si="83"/>
        <v>0</v>
      </c>
      <c r="W341" s="156"/>
      <c r="X341" s="156" t="s">
        <v>507</v>
      </c>
      <c r="Y341" s="145"/>
      <c r="Z341" s="145"/>
      <c r="AA341" s="145"/>
      <c r="AB341" s="145"/>
      <c r="AC341" s="145"/>
      <c r="AD341" s="145"/>
      <c r="AE341" s="145"/>
      <c r="AF341" s="145"/>
      <c r="AG341" s="145" t="s">
        <v>5257</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87">
        <v>321</v>
      </c>
      <c r="B342" s="188" t="s">
        <v>7174</v>
      </c>
      <c r="C342" s="198" t="s">
        <v>7175</v>
      </c>
      <c r="D342" s="189" t="s">
        <v>3852</v>
      </c>
      <c r="E342" s="190">
        <v>1</v>
      </c>
      <c r="F342" s="191"/>
      <c r="G342" s="192">
        <f t="shared" si="77"/>
        <v>0</v>
      </c>
      <c r="H342" s="191"/>
      <c r="I342" s="192">
        <f t="shared" si="78"/>
        <v>0</v>
      </c>
      <c r="J342" s="191"/>
      <c r="K342" s="192">
        <f t="shared" si="79"/>
        <v>0</v>
      </c>
      <c r="L342" s="192">
        <v>15</v>
      </c>
      <c r="M342" s="192">
        <f t="shared" si="80"/>
        <v>0</v>
      </c>
      <c r="N342" s="190">
        <v>0</v>
      </c>
      <c r="O342" s="190">
        <f t="shared" si="81"/>
        <v>0</v>
      </c>
      <c r="P342" s="190">
        <v>0</v>
      </c>
      <c r="Q342" s="190">
        <f t="shared" si="82"/>
        <v>0</v>
      </c>
      <c r="R342" s="192"/>
      <c r="S342" s="192" t="s">
        <v>760</v>
      </c>
      <c r="T342" s="193" t="s">
        <v>328</v>
      </c>
      <c r="U342" s="156">
        <v>0</v>
      </c>
      <c r="V342" s="156">
        <f t="shared" si="83"/>
        <v>0</v>
      </c>
      <c r="W342" s="156"/>
      <c r="X342" s="156" t="s">
        <v>507</v>
      </c>
      <c r="Y342" s="145"/>
      <c r="Z342" s="145"/>
      <c r="AA342" s="145"/>
      <c r="AB342" s="145"/>
      <c r="AC342" s="145"/>
      <c r="AD342" s="145"/>
      <c r="AE342" s="145"/>
      <c r="AF342" s="145"/>
      <c r="AG342" s="145" t="s">
        <v>5257</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87">
        <v>322</v>
      </c>
      <c r="B343" s="188" t="s">
        <v>7176</v>
      </c>
      <c r="C343" s="198" t="s">
        <v>7177</v>
      </c>
      <c r="D343" s="189" t="s">
        <v>3852</v>
      </c>
      <c r="E343" s="190">
        <v>1</v>
      </c>
      <c r="F343" s="191"/>
      <c r="G343" s="192">
        <f t="shared" si="77"/>
        <v>0</v>
      </c>
      <c r="H343" s="191"/>
      <c r="I343" s="192">
        <f t="shared" si="78"/>
        <v>0</v>
      </c>
      <c r="J343" s="191"/>
      <c r="K343" s="192">
        <f t="shared" si="79"/>
        <v>0</v>
      </c>
      <c r="L343" s="192">
        <v>15</v>
      </c>
      <c r="M343" s="192">
        <f t="shared" si="80"/>
        <v>0</v>
      </c>
      <c r="N343" s="190">
        <v>0</v>
      </c>
      <c r="O343" s="190">
        <f t="shared" si="81"/>
        <v>0</v>
      </c>
      <c r="P343" s="190">
        <v>0</v>
      </c>
      <c r="Q343" s="190">
        <f t="shared" si="82"/>
        <v>0</v>
      </c>
      <c r="R343" s="192"/>
      <c r="S343" s="192" t="s">
        <v>760</v>
      </c>
      <c r="T343" s="193" t="s">
        <v>328</v>
      </c>
      <c r="U343" s="156">
        <v>0</v>
      </c>
      <c r="V343" s="156">
        <f t="shared" si="83"/>
        <v>0</v>
      </c>
      <c r="W343" s="156"/>
      <c r="X343" s="156" t="s">
        <v>373</v>
      </c>
      <c r="Y343" s="145"/>
      <c r="Z343" s="145"/>
      <c r="AA343" s="145"/>
      <c r="AB343" s="145"/>
      <c r="AC343" s="145"/>
      <c r="AD343" s="145"/>
      <c r="AE343" s="145"/>
      <c r="AF343" s="145"/>
      <c r="AG343" s="145" t="s">
        <v>5260</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87">
        <v>323</v>
      </c>
      <c r="B344" s="188" t="s">
        <v>7178</v>
      </c>
      <c r="C344" s="198" t="s">
        <v>7179</v>
      </c>
      <c r="D344" s="189" t="s">
        <v>758</v>
      </c>
      <c r="E344" s="190">
        <v>40</v>
      </c>
      <c r="F344" s="191"/>
      <c r="G344" s="192">
        <f t="shared" si="77"/>
        <v>0</v>
      </c>
      <c r="H344" s="191"/>
      <c r="I344" s="192">
        <f t="shared" si="78"/>
        <v>0</v>
      </c>
      <c r="J344" s="191"/>
      <c r="K344" s="192">
        <f t="shared" si="79"/>
        <v>0</v>
      </c>
      <c r="L344" s="192">
        <v>15</v>
      </c>
      <c r="M344" s="192">
        <f t="shared" si="80"/>
        <v>0</v>
      </c>
      <c r="N344" s="190">
        <v>0</v>
      </c>
      <c r="O344" s="190">
        <f t="shared" si="81"/>
        <v>0</v>
      </c>
      <c r="P344" s="190">
        <v>0</v>
      </c>
      <c r="Q344" s="190">
        <f t="shared" si="82"/>
        <v>0</v>
      </c>
      <c r="R344" s="192"/>
      <c r="S344" s="192" t="s">
        <v>760</v>
      </c>
      <c r="T344" s="193" t="s">
        <v>328</v>
      </c>
      <c r="U344" s="156">
        <v>0</v>
      </c>
      <c r="V344" s="156">
        <f t="shared" si="83"/>
        <v>0</v>
      </c>
      <c r="W344" s="156"/>
      <c r="X344" s="156" t="s">
        <v>507</v>
      </c>
      <c r="Y344" s="145"/>
      <c r="Z344" s="145"/>
      <c r="AA344" s="145"/>
      <c r="AB344" s="145"/>
      <c r="AC344" s="145"/>
      <c r="AD344" s="145"/>
      <c r="AE344" s="145"/>
      <c r="AF344" s="145"/>
      <c r="AG344" s="145" t="s">
        <v>5257</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87">
        <v>324</v>
      </c>
      <c r="B345" s="188" t="s">
        <v>7180</v>
      </c>
      <c r="C345" s="198" t="s">
        <v>7181</v>
      </c>
      <c r="D345" s="189" t="s">
        <v>758</v>
      </c>
      <c r="E345" s="190">
        <v>40</v>
      </c>
      <c r="F345" s="191"/>
      <c r="G345" s="192">
        <f t="shared" si="77"/>
        <v>0</v>
      </c>
      <c r="H345" s="191"/>
      <c r="I345" s="192">
        <f t="shared" si="78"/>
        <v>0</v>
      </c>
      <c r="J345" s="191"/>
      <c r="K345" s="192">
        <f t="shared" si="79"/>
        <v>0</v>
      </c>
      <c r="L345" s="192">
        <v>15</v>
      </c>
      <c r="M345" s="192">
        <f t="shared" si="80"/>
        <v>0</v>
      </c>
      <c r="N345" s="190">
        <v>0</v>
      </c>
      <c r="O345" s="190">
        <f t="shared" si="81"/>
        <v>0</v>
      </c>
      <c r="P345" s="190">
        <v>0</v>
      </c>
      <c r="Q345" s="190">
        <f t="shared" si="82"/>
        <v>0</v>
      </c>
      <c r="R345" s="192"/>
      <c r="S345" s="192" t="s">
        <v>760</v>
      </c>
      <c r="T345" s="193" t="s">
        <v>328</v>
      </c>
      <c r="U345" s="156">
        <v>0</v>
      </c>
      <c r="V345" s="156">
        <f t="shared" si="83"/>
        <v>0</v>
      </c>
      <c r="W345" s="156"/>
      <c r="X345" s="156" t="s">
        <v>507</v>
      </c>
      <c r="Y345" s="145"/>
      <c r="Z345" s="145"/>
      <c r="AA345" s="145"/>
      <c r="AB345" s="145"/>
      <c r="AC345" s="145"/>
      <c r="AD345" s="145"/>
      <c r="AE345" s="145"/>
      <c r="AF345" s="145"/>
      <c r="AG345" s="145" t="s">
        <v>5257</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87">
        <v>325</v>
      </c>
      <c r="B346" s="188" t="s">
        <v>7182</v>
      </c>
      <c r="C346" s="198" t="s">
        <v>7183</v>
      </c>
      <c r="D346" s="189" t="s">
        <v>3818</v>
      </c>
      <c r="E346" s="190">
        <v>4</v>
      </c>
      <c r="F346" s="191"/>
      <c r="G346" s="192">
        <f t="shared" si="77"/>
        <v>0</v>
      </c>
      <c r="H346" s="191"/>
      <c r="I346" s="192">
        <f t="shared" si="78"/>
        <v>0</v>
      </c>
      <c r="J346" s="191"/>
      <c r="K346" s="192">
        <f t="shared" si="79"/>
        <v>0</v>
      </c>
      <c r="L346" s="192">
        <v>15</v>
      </c>
      <c r="M346" s="192">
        <f t="shared" si="80"/>
        <v>0</v>
      </c>
      <c r="N346" s="190">
        <v>0</v>
      </c>
      <c r="O346" s="190">
        <f t="shared" si="81"/>
        <v>0</v>
      </c>
      <c r="P346" s="190">
        <v>0</v>
      </c>
      <c r="Q346" s="190">
        <f t="shared" si="82"/>
        <v>0</v>
      </c>
      <c r="R346" s="192"/>
      <c r="S346" s="192" t="s">
        <v>760</v>
      </c>
      <c r="T346" s="193" t="s">
        <v>328</v>
      </c>
      <c r="U346" s="156">
        <v>0</v>
      </c>
      <c r="V346" s="156">
        <f t="shared" si="83"/>
        <v>0</v>
      </c>
      <c r="W346" s="156"/>
      <c r="X346" s="156" t="s">
        <v>507</v>
      </c>
      <c r="Y346" s="145"/>
      <c r="Z346" s="145"/>
      <c r="AA346" s="145"/>
      <c r="AB346" s="145"/>
      <c r="AC346" s="145"/>
      <c r="AD346" s="145"/>
      <c r="AE346" s="145"/>
      <c r="AF346" s="145"/>
      <c r="AG346" s="145" t="s">
        <v>5257</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x14ac:dyDescent="0.25">
      <c r="A347" s="164" t="s">
        <v>322</v>
      </c>
      <c r="B347" s="165" t="s">
        <v>66</v>
      </c>
      <c r="C347" s="179" t="s">
        <v>126</v>
      </c>
      <c r="D347" s="166"/>
      <c r="E347" s="167"/>
      <c r="F347" s="168"/>
      <c r="G347" s="168">
        <f>SUMIF(AG348:AG355,"&lt;&gt;NOR",G348:G355)</f>
        <v>0</v>
      </c>
      <c r="H347" s="168"/>
      <c r="I347" s="168">
        <f>SUM(I348:I355)</f>
        <v>0</v>
      </c>
      <c r="J347" s="168"/>
      <c r="K347" s="168">
        <f>SUM(K348:K355)</f>
        <v>0</v>
      </c>
      <c r="L347" s="168"/>
      <c r="M347" s="168">
        <f>SUM(M348:M355)</f>
        <v>0</v>
      </c>
      <c r="N347" s="167"/>
      <c r="O347" s="167">
        <f>SUM(O348:O355)</f>
        <v>0</v>
      </c>
      <c r="P347" s="167"/>
      <c r="Q347" s="167">
        <f>SUM(Q348:Q355)</f>
        <v>0</v>
      </c>
      <c r="R347" s="168"/>
      <c r="S347" s="168"/>
      <c r="T347" s="169"/>
      <c r="U347" s="163"/>
      <c r="V347" s="163">
        <f>SUM(V348:V355)</f>
        <v>0</v>
      </c>
      <c r="W347" s="163"/>
      <c r="X347" s="163"/>
      <c r="AG347" t="s">
        <v>323</v>
      </c>
    </row>
    <row r="348" spans="1:60" outlineLevel="1" x14ac:dyDescent="0.25">
      <c r="A348" s="187">
        <v>326</v>
      </c>
      <c r="B348" s="188" t="s">
        <v>7184</v>
      </c>
      <c r="C348" s="198" t="s">
        <v>7185</v>
      </c>
      <c r="D348" s="189" t="s">
        <v>3852</v>
      </c>
      <c r="E348" s="190">
        <v>1</v>
      </c>
      <c r="F348" s="191"/>
      <c r="G348" s="192">
        <f t="shared" ref="G348:G355" si="84">ROUND(E348*F348,2)</f>
        <v>0</v>
      </c>
      <c r="H348" s="191"/>
      <c r="I348" s="192">
        <f t="shared" ref="I348:I355" si="85">ROUND(E348*H348,2)</f>
        <v>0</v>
      </c>
      <c r="J348" s="191"/>
      <c r="K348" s="192">
        <f t="shared" ref="K348:K355" si="86">ROUND(E348*J348,2)</f>
        <v>0</v>
      </c>
      <c r="L348" s="192">
        <v>15</v>
      </c>
      <c r="M348" s="192">
        <f t="shared" ref="M348:M355" si="87">G348*(1+L348/100)</f>
        <v>0</v>
      </c>
      <c r="N348" s="190">
        <v>0</v>
      </c>
      <c r="O348" s="190">
        <f t="shared" ref="O348:O355" si="88">ROUND(E348*N348,2)</f>
        <v>0</v>
      </c>
      <c r="P348" s="190">
        <v>0</v>
      </c>
      <c r="Q348" s="190">
        <f t="shared" ref="Q348:Q355" si="89">ROUND(E348*P348,2)</f>
        <v>0</v>
      </c>
      <c r="R348" s="192"/>
      <c r="S348" s="192" t="s">
        <v>760</v>
      </c>
      <c r="T348" s="193" t="s">
        <v>328</v>
      </c>
      <c r="U348" s="156">
        <v>0</v>
      </c>
      <c r="V348" s="156">
        <f t="shared" ref="V348:V355" si="90">ROUND(E348*U348,2)</f>
        <v>0</v>
      </c>
      <c r="W348" s="156"/>
      <c r="X348" s="156" t="s">
        <v>507</v>
      </c>
      <c r="Y348" s="145"/>
      <c r="Z348" s="145"/>
      <c r="AA348" s="145"/>
      <c r="AB348" s="145"/>
      <c r="AC348" s="145"/>
      <c r="AD348" s="145"/>
      <c r="AE348" s="145"/>
      <c r="AF348" s="145"/>
      <c r="AG348" s="145" t="s">
        <v>5257</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87">
        <v>327</v>
      </c>
      <c r="B349" s="188" t="s">
        <v>7186</v>
      </c>
      <c r="C349" s="198" t="s">
        <v>7173</v>
      </c>
      <c r="D349" s="189" t="s">
        <v>3852</v>
      </c>
      <c r="E349" s="190">
        <v>1</v>
      </c>
      <c r="F349" s="191"/>
      <c r="G349" s="192">
        <f t="shared" si="84"/>
        <v>0</v>
      </c>
      <c r="H349" s="191"/>
      <c r="I349" s="192">
        <f t="shared" si="85"/>
        <v>0</v>
      </c>
      <c r="J349" s="191"/>
      <c r="K349" s="192">
        <f t="shared" si="86"/>
        <v>0</v>
      </c>
      <c r="L349" s="192">
        <v>15</v>
      </c>
      <c r="M349" s="192">
        <f t="shared" si="87"/>
        <v>0</v>
      </c>
      <c r="N349" s="190">
        <v>0</v>
      </c>
      <c r="O349" s="190">
        <f t="shared" si="88"/>
        <v>0</v>
      </c>
      <c r="P349" s="190">
        <v>0</v>
      </c>
      <c r="Q349" s="190">
        <f t="shared" si="89"/>
        <v>0</v>
      </c>
      <c r="R349" s="192"/>
      <c r="S349" s="192" t="s">
        <v>760</v>
      </c>
      <c r="T349" s="193" t="s">
        <v>328</v>
      </c>
      <c r="U349" s="156">
        <v>0</v>
      </c>
      <c r="V349" s="156">
        <f t="shared" si="90"/>
        <v>0</v>
      </c>
      <c r="W349" s="156"/>
      <c r="X349" s="156" t="s">
        <v>507</v>
      </c>
      <c r="Y349" s="145"/>
      <c r="Z349" s="145"/>
      <c r="AA349" s="145"/>
      <c r="AB349" s="145"/>
      <c r="AC349" s="145"/>
      <c r="AD349" s="145"/>
      <c r="AE349" s="145"/>
      <c r="AF349" s="145"/>
      <c r="AG349" s="145" t="s">
        <v>5257</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87">
        <v>328</v>
      </c>
      <c r="B350" s="188" t="s">
        <v>7187</v>
      </c>
      <c r="C350" s="198" t="s">
        <v>7175</v>
      </c>
      <c r="D350" s="189" t="s">
        <v>3852</v>
      </c>
      <c r="E350" s="190">
        <v>1</v>
      </c>
      <c r="F350" s="191"/>
      <c r="G350" s="192">
        <f t="shared" si="84"/>
        <v>0</v>
      </c>
      <c r="H350" s="191"/>
      <c r="I350" s="192">
        <f t="shared" si="85"/>
        <v>0</v>
      </c>
      <c r="J350" s="191"/>
      <c r="K350" s="192">
        <f t="shared" si="86"/>
        <v>0</v>
      </c>
      <c r="L350" s="192">
        <v>15</v>
      </c>
      <c r="M350" s="192">
        <f t="shared" si="87"/>
        <v>0</v>
      </c>
      <c r="N350" s="190">
        <v>0</v>
      </c>
      <c r="O350" s="190">
        <f t="shared" si="88"/>
        <v>0</v>
      </c>
      <c r="P350" s="190">
        <v>0</v>
      </c>
      <c r="Q350" s="190">
        <f t="shared" si="89"/>
        <v>0</v>
      </c>
      <c r="R350" s="192"/>
      <c r="S350" s="192" t="s">
        <v>760</v>
      </c>
      <c r="T350" s="193" t="s">
        <v>328</v>
      </c>
      <c r="U350" s="156">
        <v>0</v>
      </c>
      <c r="V350" s="156">
        <f t="shared" si="90"/>
        <v>0</v>
      </c>
      <c r="W350" s="156"/>
      <c r="X350" s="156" t="s">
        <v>507</v>
      </c>
      <c r="Y350" s="145"/>
      <c r="Z350" s="145"/>
      <c r="AA350" s="145"/>
      <c r="AB350" s="145"/>
      <c r="AC350" s="145"/>
      <c r="AD350" s="145"/>
      <c r="AE350" s="145"/>
      <c r="AF350" s="145"/>
      <c r="AG350" s="145" t="s">
        <v>5257</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87">
        <v>329</v>
      </c>
      <c r="B351" s="188" t="s">
        <v>7188</v>
      </c>
      <c r="C351" s="198" t="s">
        <v>7189</v>
      </c>
      <c r="D351" s="189" t="s">
        <v>3852</v>
      </c>
      <c r="E351" s="190">
        <v>1</v>
      </c>
      <c r="F351" s="191"/>
      <c r="G351" s="192">
        <f t="shared" si="84"/>
        <v>0</v>
      </c>
      <c r="H351" s="191"/>
      <c r="I351" s="192">
        <f t="shared" si="85"/>
        <v>0</v>
      </c>
      <c r="J351" s="191"/>
      <c r="K351" s="192">
        <f t="shared" si="86"/>
        <v>0</v>
      </c>
      <c r="L351" s="192">
        <v>15</v>
      </c>
      <c r="M351" s="192">
        <f t="shared" si="87"/>
        <v>0</v>
      </c>
      <c r="N351" s="190">
        <v>0</v>
      </c>
      <c r="O351" s="190">
        <f t="shared" si="88"/>
        <v>0</v>
      </c>
      <c r="P351" s="190">
        <v>0</v>
      </c>
      <c r="Q351" s="190">
        <f t="shared" si="89"/>
        <v>0</v>
      </c>
      <c r="R351" s="192"/>
      <c r="S351" s="192" t="s">
        <v>760</v>
      </c>
      <c r="T351" s="193" t="s">
        <v>328</v>
      </c>
      <c r="U351" s="156">
        <v>0</v>
      </c>
      <c r="V351" s="156">
        <f t="shared" si="90"/>
        <v>0</v>
      </c>
      <c r="W351" s="156"/>
      <c r="X351" s="156" t="s">
        <v>507</v>
      </c>
      <c r="Y351" s="145"/>
      <c r="Z351" s="145"/>
      <c r="AA351" s="145"/>
      <c r="AB351" s="145"/>
      <c r="AC351" s="145"/>
      <c r="AD351" s="145"/>
      <c r="AE351" s="145"/>
      <c r="AF351" s="145"/>
      <c r="AG351" s="145" t="s">
        <v>5257</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87">
        <v>330</v>
      </c>
      <c r="B352" s="188" t="s">
        <v>7188</v>
      </c>
      <c r="C352" s="198" t="s">
        <v>7190</v>
      </c>
      <c r="D352" s="189" t="s">
        <v>3852</v>
      </c>
      <c r="E352" s="190">
        <v>1</v>
      </c>
      <c r="F352" s="191"/>
      <c r="G352" s="192">
        <f t="shared" si="84"/>
        <v>0</v>
      </c>
      <c r="H352" s="191"/>
      <c r="I352" s="192">
        <f t="shared" si="85"/>
        <v>0</v>
      </c>
      <c r="J352" s="191"/>
      <c r="K352" s="192">
        <f t="shared" si="86"/>
        <v>0</v>
      </c>
      <c r="L352" s="192">
        <v>15</v>
      </c>
      <c r="M352" s="192">
        <f t="shared" si="87"/>
        <v>0</v>
      </c>
      <c r="N352" s="190">
        <v>0</v>
      </c>
      <c r="O352" s="190">
        <f t="shared" si="88"/>
        <v>0</v>
      </c>
      <c r="P352" s="190">
        <v>0</v>
      </c>
      <c r="Q352" s="190">
        <f t="shared" si="89"/>
        <v>0</v>
      </c>
      <c r="R352" s="192"/>
      <c r="S352" s="192" t="s">
        <v>760</v>
      </c>
      <c r="T352" s="193" t="s">
        <v>328</v>
      </c>
      <c r="U352" s="156">
        <v>0</v>
      </c>
      <c r="V352" s="156">
        <f t="shared" si="90"/>
        <v>0</v>
      </c>
      <c r="W352" s="156"/>
      <c r="X352" s="156" t="s">
        <v>5362</v>
      </c>
      <c r="Y352" s="145"/>
      <c r="Z352" s="145"/>
      <c r="AA352" s="145"/>
      <c r="AB352" s="145"/>
      <c r="AC352" s="145"/>
      <c r="AD352" s="145"/>
      <c r="AE352" s="145"/>
      <c r="AF352" s="145"/>
      <c r="AG352" s="145" t="s">
        <v>5443</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87">
        <v>331</v>
      </c>
      <c r="B353" s="188" t="s">
        <v>7191</v>
      </c>
      <c r="C353" s="198" t="s">
        <v>7179</v>
      </c>
      <c r="D353" s="189" t="s">
        <v>758</v>
      </c>
      <c r="E353" s="190">
        <v>43</v>
      </c>
      <c r="F353" s="191"/>
      <c r="G353" s="192">
        <f t="shared" si="84"/>
        <v>0</v>
      </c>
      <c r="H353" s="191"/>
      <c r="I353" s="192">
        <f t="shared" si="85"/>
        <v>0</v>
      </c>
      <c r="J353" s="191"/>
      <c r="K353" s="192">
        <f t="shared" si="86"/>
        <v>0</v>
      </c>
      <c r="L353" s="192">
        <v>15</v>
      </c>
      <c r="M353" s="192">
        <f t="shared" si="87"/>
        <v>0</v>
      </c>
      <c r="N353" s="190">
        <v>0</v>
      </c>
      <c r="O353" s="190">
        <f t="shared" si="88"/>
        <v>0</v>
      </c>
      <c r="P353" s="190">
        <v>0</v>
      </c>
      <c r="Q353" s="190">
        <f t="shared" si="89"/>
        <v>0</v>
      </c>
      <c r="R353" s="192"/>
      <c r="S353" s="192" t="s">
        <v>760</v>
      </c>
      <c r="T353" s="193" t="s">
        <v>328</v>
      </c>
      <c r="U353" s="156">
        <v>0</v>
      </c>
      <c r="V353" s="156">
        <f t="shared" si="90"/>
        <v>0</v>
      </c>
      <c r="W353" s="156"/>
      <c r="X353" s="156" t="s">
        <v>507</v>
      </c>
      <c r="Y353" s="145"/>
      <c r="Z353" s="145"/>
      <c r="AA353" s="145"/>
      <c r="AB353" s="145"/>
      <c r="AC353" s="145"/>
      <c r="AD353" s="145"/>
      <c r="AE353" s="145"/>
      <c r="AF353" s="145"/>
      <c r="AG353" s="145" t="s">
        <v>5257</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87">
        <v>332</v>
      </c>
      <c r="B354" s="188" t="s">
        <v>7192</v>
      </c>
      <c r="C354" s="198" t="s">
        <v>7181</v>
      </c>
      <c r="D354" s="189" t="s">
        <v>758</v>
      </c>
      <c r="E354" s="190">
        <v>43</v>
      </c>
      <c r="F354" s="191"/>
      <c r="G354" s="192">
        <f t="shared" si="84"/>
        <v>0</v>
      </c>
      <c r="H354" s="191"/>
      <c r="I354" s="192">
        <f t="shared" si="85"/>
        <v>0</v>
      </c>
      <c r="J354" s="191"/>
      <c r="K354" s="192">
        <f t="shared" si="86"/>
        <v>0</v>
      </c>
      <c r="L354" s="192">
        <v>15</v>
      </c>
      <c r="M354" s="192">
        <f t="shared" si="87"/>
        <v>0</v>
      </c>
      <c r="N354" s="190">
        <v>0</v>
      </c>
      <c r="O354" s="190">
        <f t="shared" si="88"/>
        <v>0</v>
      </c>
      <c r="P354" s="190">
        <v>0</v>
      </c>
      <c r="Q354" s="190">
        <f t="shared" si="89"/>
        <v>0</v>
      </c>
      <c r="R354" s="192"/>
      <c r="S354" s="192" t="s">
        <v>760</v>
      </c>
      <c r="T354" s="193" t="s">
        <v>328</v>
      </c>
      <c r="U354" s="156">
        <v>0</v>
      </c>
      <c r="V354" s="156">
        <f t="shared" si="90"/>
        <v>0</v>
      </c>
      <c r="W354" s="156"/>
      <c r="X354" s="156" t="s">
        <v>507</v>
      </c>
      <c r="Y354" s="145"/>
      <c r="Z354" s="145"/>
      <c r="AA354" s="145"/>
      <c r="AB354" s="145"/>
      <c r="AC354" s="145"/>
      <c r="AD354" s="145"/>
      <c r="AE354" s="145"/>
      <c r="AF354" s="145"/>
      <c r="AG354" s="145" t="s">
        <v>5257</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87">
        <v>333</v>
      </c>
      <c r="B355" s="188" t="s">
        <v>7193</v>
      </c>
      <c r="C355" s="198" t="s">
        <v>7183</v>
      </c>
      <c r="D355" s="189" t="s">
        <v>3818</v>
      </c>
      <c r="E355" s="190">
        <v>4</v>
      </c>
      <c r="F355" s="191"/>
      <c r="G355" s="192">
        <f t="shared" si="84"/>
        <v>0</v>
      </c>
      <c r="H355" s="191"/>
      <c r="I355" s="192">
        <f t="shared" si="85"/>
        <v>0</v>
      </c>
      <c r="J355" s="191"/>
      <c r="K355" s="192">
        <f t="shared" si="86"/>
        <v>0</v>
      </c>
      <c r="L355" s="192">
        <v>15</v>
      </c>
      <c r="M355" s="192">
        <f t="shared" si="87"/>
        <v>0</v>
      </c>
      <c r="N355" s="190">
        <v>0</v>
      </c>
      <c r="O355" s="190">
        <f t="shared" si="88"/>
        <v>0</v>
      </c>
      <c r="P355" s="190">
        <v>0</v>
      </c>
      <c r="Q355" s="190">
        <f t="shared" si="89"/>
        <v>0</v>
      </c>
      <c r="R355" s="192"/>
      <c r="S355" s="192" t="s">
        <v>760</v>
      </c>
      <c r="T355" s="193" t="s">
        <v>328</v>
      </c>
      <c r="U355" s="156">
        <v>0</v>
      </c>
      <c r="V355" s="156">
        <f t="shared" si="90"/>
        <v>0</v>
      </c>
      <c r="W355" s="156"/>
      <c r="X355" s="156" t="s">
        <v>507</v>
      </c>
      <c r="Y355" s="145"/>
      <c r="Z355" s="145"/>
      <c r="AA355" s="145"/>
      <c r="AB355" s="145"/>
      <c r="AC355" s="145"/>
      <c r="AD355" s="145"/>
      <c r="AE355" s="145"/>
      <c r="AF355" s="145"/>
      <c r="AG355" s="145" t="s">
        <v>5257</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x14ac:dyDescent="0.25">
      <c r="A356" s="164" t="s">
        <v>322</v>
      </c>
      <c r="B356" s="165" t="s">
        <v>68</v>
      </c>
      <c r="C356" s="179" t="s">
        <v>127</v>
      </c>
      <c r="D356" s="166"/>
      <c r="E356" s="167"/>
      <c r="F356" s="168"/>
      <c r="G356" s="168">
        <f>SUMIF(AG357:AG363,"&lt;&gt;NOR",G357:G363)</f>
        <v>0</v>
      </c>
      <c r="H356" s="168"/>
      <c r="I356" s="168">
        <f>SUM(I357:I363)</f>
        <v>0</v>
      </c>
      <c r="J356" s="168"/>
      <c r="K356" s="168">
        <f>SUM(K357:K363)</f>
        <v>0</v>
      </c>
      <c r="L356" s="168"/>
      <c r="M356" s="168">
        <f>SUM(M357:M363)</f>
        <v>0</v>
      </c>
      <c r="N356" s="167"/>
      <c r="O356" s="167">
        <f>SUM(O357:O363)</f>
        <v>0</v>
      </c>
      <c r="P356" s="167"/>
      <c r="Q356" s="167">
        <f>SUM(Q357:Q363)</f>
        <v>0</v>
      </c>
      <c r="R356" s="168"/>
      <c r="S356" s="168"/>
      <c r="T356" s="169"/>
      <c r="U356" s="163"/>
      <c r="V356" s="163">
        <f>SUM(V357:V363)</f>
        <v>0</v>
      </c>
      <c r="W356" s="163"/>
      <c r="X356" s="163"/>
      <c r="AG356" t="s">
        <v>323</v>
      </c>
    </row>
    <row r="357" spans="1:60" outlineLevel="1" x14ac:dyDescent="0.25">
      <c r="A357" s="187">
        <v>334</v>
      </c>
      <c r="B357" s="188" t="s">
        <v>7194</v>
      </c>
      <c r="C357" s="198" t="s">
        <v>7171</v>
      </c>
      <c r="D357" s="189" t="s">
        <v>3852</v>
      </c>
      <c r="E357" s="190">
        <v>1</v>
      </c>
      <c r="F357" s="191"/>
      <c r="G357" s="192">
        <f t="shared" ref="G357:G363" si="91">ROUND(E357*F357,2)</f>
        <v>0</v>
      </c>
      <c r="H357" s="191"/>
      <c r="I357" s="192">
        <f t="shared" ref="I357:I363" si="92">ROUND(E357*H357,2)</f>
        <v>0</v>
      </c>
      <c r="J357" s="191"/>
      <c r="K357" s="192">
        <f t="shared" ref="K357:K363" si="93">ROUND(E357*J357,2)</f>
        <v>0</v>
      </c>
      <c r="L357" s="192">
        <v>15</v>
      </c>
      <c r="M357" s="192">
        <f t="shared" ref="M357:M363" si="94">G357*(1+L357/100)</f>
        <v>0</v>
      </c>
      <c r="N357" s="190">
        <v>0</v>
      </c>
      <c r="O357" s="190">
        <f t="shared" ref="O357:O363" si="95">ROUND(E357*N357,2)</f>
        <v>0</v>
      </c>
      <c r="P357" s="190">
        <v>0</v>
      </c>
      <c r="Q357" s="190">
        <f t="shared" ref="Q357:Q363" si="96">ROUND(E357*P357,2)</f>
        <v>0</v>
      </c>
      <c r="R357" s="192"/>
      <c r="S357" s="192" t="s">
        <v>760</v>
      </c>
      <c r="T357" s="193" t="s">
        <v>328</v>
      </c>
      <c r="U357" s="156">
        <v>0</v>
      </c>
      <c r="V357" s="156">
        <f t="shared" ref="V357:V363" si="97">ROUND(E357*U357,2)</f>
        <v>0</v>
      </c>
      <c r="W357" s="156"/>
      <c r="X357" s="156" t="s">
        <v>507</v>
      </c>
      <c r="Y357" s="145"/>
      <c r="Z357" s="145"/>
      <c r="AA357" s="145"/>
      <c r="AB357" s="145"/>
      <c r="AC357" s="145"/>
      <c r="AD357" s="145"/>
      <c r="AE357" s="145"/>
      <c r="AF357" s="145"/>
      <c r="AG357" s="145" t="s">
        <v>5257</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87">
        <v>335</v>
      </c>
      <c r="B358" s="188" t="s">
        <v>7195</v>
      </c>
      <c r="C358" s="198" t="s">
        <v>7173</v>
      </c>
      <c r="D358" s="189" t="s">
        <v>3852</v>
      </c>
      <c r="E358" s="190">
        <v>1</v>
      </c>
      <c r="F358" s="191"/>
      <c r="G358" s="192">
        <f t="shared" si="91"/>
        <v>0</v>
      </c>
      <c r="H358" s="191"/>
      <c r="I358" s="192">
        <f t="shared" si="92"/>
        <v>0</v>
      </c>
      <c r="J358" s="191"/>
      <c r="K358" s="192">
        <f t="shared" si="93"/>
        <v>0</v>
      </c>
      <c r="L358" s="192">
        <v>15</v>
      </c>
      <c r="M358" s="192">
        <f t="shared" si="94"/>
        <v>0</v>
      </c>
      <c r="N358" s="190">
        <v>0</v>
      </c>
      <c r="O358" s="190">
        <f t="shared" si="95"/>
        <v>0</v>
      </c>
      <c r="P358" s="190">
        <v>0</v>
      </c>
      <c r="Q358" s="190">
        <f t="shared" si="96"/>
        <v>0</v>
      </c>
      <c r="R358" s="192"/>
      <c r="S358" s="192" t="s">
        <v>760</v>
      </c>
      <c r="T358" s="193" t="s">
        <v>328</v>
      </c>
      <c r="U358" s="156">
        <v>0</v>
      </c>
      <c r="V358" s="156">
        <f t="shared" si="97"/>
        <v>0</v>
      </c>
      <c r="W358" s="156"/>
      <c r="X358" s="156" t="s">
        <v>507</v>
      </c>
      <c r="Y358" s="145"/>
      <c r="Z358" s="145"/>
      <c r="AA358" s="145"/>
      <c r="AB358" s="145"/>
      <c r="AC358" s="145"/>
      <c r="AD358" s="145"/>
      <c r="AE358" s="145"/>
      <c r="AF358" s="145"/>
      <c r="AG358" s="145" t="s">
        <v>5257</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87">
        <v>336</v>
      </c>
      <c r="B359" s="188" t="s">
        <v>7196</v>
      </c>
      <c r="C359" s="198" t="s">
        <v>7175</v>
      </c>
      <c r="D359" s="189" t="s">
        <v>3852</v>
      </c>
      <c r="E359" s="190">
        <v>1</v>
      </c>
      <c r="F359" s="191"/>
      <c r="G359" s="192">
        <f t="shared" si="91"/>
        <v>0</v>
      </c>
      <c r="H359" s="191"/>
      <c r="I359" s="192">
        <f t="shared" si="92"/>
        <v>0</v>
      </c>
      <c r="J359" s="191"/>
      <c r="K359" s="192">
        <f t="shared" si="93"/>
        <v>0</v>
      </c>
      <c r="L359" s="192">
        <v>15</v>
      </c>
      <c r="M359" s="192">
        <f t="shared" si="94"/>
        <v>0</v>
      </c>
      <c r="N359" s="190">
        <v>0</v>
      </c>
      <c r="O359" s="190">
        <f t="shared" si="95"/>
        <v>0</v>
      </c>
      <c r="P359" s="190">
        <v>0</v>
      </c>
      <c r="Q359" s="190">
        <f t="shared" si="96"/>
        <v>0</v>
      </c>
      <c r="R359" s="192"/>
      <c r="S359" s="192" t="s">
        <v>760</v>
      </c>
      <c r="T359" s="193" t="s">
        <v>328</v>
      </c>
      <c r="U359" s="156">
        <v>0</v>
      </c>
      <c r="V359" s="156">
        <f t="shared" si="97"/>
        <v>0</v>
      </c>
      <c r="W359" s="156"/>
      <c r="X359" s="156" t="s">
        <v>507</v>
      </c>
      <c r="Y359" s="145"/>
      <c r="Z359" s="145"/>
      <c r="AA359" s="145"/>
      <c r="AB359" s="145"/>
      <c r="AC359" s="145"/>
      <c r="AD359" s="145"/>
      <c r="AE359" s="145"/>
      <c r="AF359" s="145"/>
      <c r="AG359" s="145" t="s">
        <v>5257</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87">
        <v>337</v>
      </c>
      <c r="B360" s="188" t="s">
        <v>7197</v>
      </c>
      <c r="C360" s="198" t="s">
        <v>7177</v>
      </c>
      <c r="D360" s="189" t="s">
        <v>3852</v>
      </c>
      <c r="E360" s="190">
        <v>1</v>
      </c>
      <c r="F360" s="191"/>
      <c r="G360" s="192">
        <f t="shared" si="91"/>
        <v>0</v>
      </c>
      <c r="H360" s="191"/>
      <c r="I360" s="192">
        <f t="shared" si="92"/>
        <v>0</v>
      </c>
      <c r="J360" s="191"/>
      <c r="K360" s="192">
        <f t="shared" si="93"/>
        <v>0</v>
      </c>
      <c r="L360" s="192">
        <v>15</v>
      </c>
      <c r="M360" s="192">
        <f t="shared" si="94"/>
        <v>0</v>
      </c>
      <c r="N360" s="190">
        <v>0</v>
      </c>
      <c r="O360" s="190">
        <f t="shared" si="95"/>
        <v>0</v>
      </c>
      <c r="P360" s="190">
        <v>0</v>
      </c>
      <c r="Q360" s="190">
        <f t="shared" si="96"/>
        <v>0</v>
      </c>
      <c r="R360" s="192"/>
      <c r="S360" s="192" t="s">
        <v>760</v>
      </c>
      <c r="T360" s="193" t="s">
        <v>328</v>
      </c>
      <c r="U360" s="156">
        <v>0</v>
      </c>
      <c r="V360" s="156">
        <f t="shared" si="97"/>
        <v>0</v>
      </c>
      <c r="W360" s="156"/>
      <c r="X360" s="156" t="s">
        <v>373</v>
      </c>
      <c r="Y360" s="145"/>
      <c r="Z360" s="145"/>
      <c r="AA360" s="145"/>
      <c r="AB360" s="145"/>
      <c r="AC360" s="145"/>
      <c r="AD360" s="145"/>
      <c r="AE360" s="145"/>
      <c r="AF360" s="145"/>
      <c r="AG360" s="145" t="s">
        <v>5260</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87">
        <v>338</v>
      </c>
      <c r="B361" s="188" t="s">
        <v>7198</v>
      </c>
      <c r="C361" s="198" t="s">
        <v>7179</v>
      </c>
      <c r="D361" s="189" t="s">
        <v>758</v>
      </c>
      <c r="E361" s="190">
        <v>42</v>
      </c>
      <c r="F361" s="191"/>
      <c r="G361" s="192">
        <f t="shared" si="91"/>
        <v>0</v>
      </c>
      <c r="H361" s="191"/>
      <c r="I361" s="192">
        <f t="shared" si="92"/>
        <v>0</v>
      </c>
      <c r="J361" s="191"/>
      <c r="K361" s="192">
        <f t="shared" si="93"/>
        <v>0</v>
      </c>
      <c r="L361" s="192">
        <v>15</v>
      </c>
      <c r="M361" s="192">
        <f t="shared" si="94"/>
        <v>0</v>
      </c>
      <c r="N361" s="190">
        <v>0</v>
      </c>
      <c r="O361" s="190">
        <f t="shared" si="95"/>
        <v>0</v>
      </c>
      <c r="P361" s="190">
        <v>0</v>
      </c>
      <c r="Q361" s="190">
        <f t="shared" si="96"/>
        <v>0</v>
      </c>
      <c r="R361" s="192"/>
      <c r="S361" s="192" t="s">
        <v>760</v>
      </c>
      <c r="T361" s="193" t="s">
        <v>328</v>
      </c>
      <c r="U361" s="156">
        <v>0</v>
      </c>
      <c r="V361" s="156">
        <f t="shared" si="97"/>
        <v>0</v>
      </c>
      <c r="W361" s="156"/>
      <c r="X361" s="156" t="s">
        <v>507</v>
      </c>
      <c r="Y361" s="145"/>
      <c r="Z361" s="145"/>
      <c r="AA361" s="145"/>
      <c r="AB361" s="145"/>
      <c r="AC361" s="145"/>
      <c r="AD361" s="145"/>
      <c r="AE361" s="145"/>
      <c r="AF361" s="145"/>
      <c r="AG361" s="145" t="s">
        <v>5257</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87">
        <v>339</v>
      </c>
      <c r="B362" s="188" t="s">
        <v>7199</v>
      </c>
      <c r="C362" s="198" t="s">
        <v>7181</v>
      </c>
      <c r="D362" s="189" t="s">
        <v>758</v>
      </c>
      <c r="E362" s="190">
        <v>42</v>
      </c>
      <c r="F362" s="191"/>
      <c r="G362" s="192">
        <f t="shared" si="91"/>
        <v>0</v>
      </c>
      <c r="H362" s="191"/>
      <c r="I362" s="192">
        <f t="shared" si="92"/>
        <v>0</v>
      </c>
      <c r="J362" s="191"/>
      <c r="K362" s="192">
        <f t="shared" si="93"/>
        <v>0</v>
      </c>
      <c r="L362" s="192">
        <v>15</v>
      </c>
      <c r="M362" s="192">
        <f t="shared" si="94"/>
        <v>0</v>
      </c>
      <c r="N362" s="190">
        <v>0</v>
      </c>
      <c r="O362" s="190">
        <f t="shared" si="95"/>
        <v>0</v>
      </c>
      <c r="P362" s="190">
        <v>0</v>
      </c>
      <c r="Q362" s="190">
        <f t="shared" si="96"/>
        <v>0</v>
      </c>
      <c r="R362" s="192"/>
      <c r="S362" s="192" t="s">
        <v>760</v>
      </c>
      <c r="T362" s="193" t="s">
        <v>328</v>
      </c>
      <c r="U362" s="156">
        <v>0</v>
      </c>
      <c r="V362" s="156">
        <f t="shared" si="97"/>
        <v>0</v>
      </c>
      <c r="W362" s="156"/>
      <c r="X362" s="156" t="s">
        <v>507</v>
      </c>
      <c r="Y362" s="145"/>
      <c r="Z362" s="145"/>
      <c r="AA362" s="145"/>
      <c r="AB362" s="145"/>
      <c r="AC362" s="145"/>
      <c r="AD362" s="145"/>
      <c r="AE362" s="145"/>
      <c r="AF362" s="145"/>
      <c r="AG362" s="145" t="s">
        <v>5257</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87">
        <v>340</v>
      </c>
      <c r="B363" s="188" t="s">
        <v>7200</v>
      </c>
      <c r="C363" s="198" t="s">
        <v>7183</v>
      </c>
      <c r="D363" s="189" t="s">
        <v>3818</v>
      </c>
      <c r="E363" s="190">
        <v>4</v>
      </c>
      <c r="F363" s="191"/>
      <c r="G363" s="192">
        <f t="shared" si="91"/>
        <v>0</v>
      </c>
      <c r="H363" s="191"/>
      <c r="I363" s="192">
        <f t="shared" si="92"/>
        <v>0</v>
      </c>
      <c r="J363" s="191"/>
      <c r="K363" s="192">
        <f t="shared" si="93"/>
        <v>0</v>
      </c>
      <c r="L363" s="192">
        <v>15</v>
      </c>
      <c r="M363" s="192">
        <f t="shared" si="94"/>
        <v>0</v>
      </c>
      <c r="N363" s="190">
        <v>0</v>
      </c>
      <c r="O363" s="190">
        <f t="shared" si="95"/>
        <v>0</v>
      </c>
      <c r="P363" s="190">
        <v>0</v>
      </c>
      <c r="Q363" s="190">
        <f t="shared" si="96"/>
        <v>0</v>
      </c>
      <c r="R363" s="192"/>
      <c r="S363" s="192" t="s">
        <v>760</v>
      </c>
      <c r="T363" s="193" t="s">
        <v>328</v>
      </c>
      <c r="U363" s="156">
        <v>0</v>
      </c>
      <c r="V363" s="156">
        <f t="shared" si="97"/>
        <v>0</v>
      </c>
      <c r="W363" s="156"/>
      <c r="X363" s="156" t="s">
        <v>507</v>
      </c>
      <c r="Y363" s="145"/>
      <c r="Z363" s="145"/>
      <c r="AA363" s="145"/>
      <c r="AB363" s="145"/>
      <c r="AC363" s="145"/>
      <c r="AD363" s="145"/>
      <c r="AE363" s="145"/>
      <c r="AF363" s="145"/>
      <c r="AG363" s="145" t="s">
        <v>5257</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x14ac:dyDescent="0.25">
      <c r="A364" s="164" t="s">
        <v>322</v>
      </c>
      <c r="B364" s="165" t="s">
        <v>70</v>
      </c>
      <c r="C364" s="179" t="s">
        <v>128</v>
      </c>
      <c r="D364" s="166"/>
      <c r="E364" s="167"/>
      <c r="F364" s="168"/>
      <c r="G364" s="168">
        <f>SUMIF(AG365:AG371,"&lt;&gt;NOR",G365:G371)</f>
        <v>0</v>
      </c>
      <c r="H364" s="168"/>
      <c r="I364" s="168">
        <f>SUM(I365:I371)</f>
        <v>0</v>
      </c>
      <c r="J364" s="168"/>
      <c r="K364" s="168">
        <f>SUM(K365:K371)</f>
        <v>0</v>
      </c>
      <c r="L364" s="168"/>
      <c r="M364" s="168">
        <f>SUM(M365:M371)</f>
        <v>0</v>
      </c>
      <c r="N364" s="167"/>
      <c r="O364" s="167">
        <f>SUM(O365:O371)</f>
        <v>0</v>
      </c>
      <c r="P364" s="167"/>
      <c r="Q364" s="167">
        <f>SUM(Q365:Q371)</f>
        <v>0</v>
      </c>
      <c r="R364" s="168"/>
      <c r="S364" s="168"/>
      <c r="T364" s="169"/>
      <c r="U364" s="163"/>
      <c r="V364" s="163">
        <f>SUM(V365:V371)</f>
        <v>0</v>
      </c>
      <c r="W364" s="163"/>
      <c r="X364" s="163"/>
      <c r="AG364" t="s">
        <v>323</v>
      </c>
    </row>
    <row r="365" spans="1:60" outlineLevel="1" x14ac:dyDescent="0.25">
      <c r="A365" s="187">
        <v>341</v>
      </c>
      <c r="B365" s="188" t="s">
        <v>7201</v>
      </c>
      <c r="C365" s="198" t="s">
        <v>7171</v>
      </c>
      <c r="D365" s="189" t="s">
        <v>3852</v>
      </c>
      <c r="E365" s="190">
        <v>1</v>
      </c>
      <c r="F365" s="191"/>
      <c r="G365" s="192">
        <f t="shared" ref="G365:G371" si="98">ROUND(E365*F365,2)</f>
        <v>0</v>
      </c>
      <c r="H365" s="191"/>
      <c r="I365" s="192">
        <f t="shared" ref="I365:I371" si="99">ROUND(E365*H365,2)</f>
        <v>0</v>
      </c>
      <c r="J365" s="191"/>
      <c r="K365" s="192">
        <f t="shared" ref="K365:K371" si="100">ROUND(E365*J365,2)</f>
        <v>0</v>
      </c>
      <c r="L365" s="192">
        <v>15</v>
      </c>
      <c r="M365" s="192">
        <f t="shared" ref="M365:M371" si="101">G365*(1+L365/100)</f>
        <v>0</v>
      </c>
      <c r="N365" s="190">
        <v>0</v>
      </c>
      <c r="O365" s="190">
        <f t="shared" ref="O365:O371" si="102">ROUND(E365*N365,2)</f>
        <v>0</v>
      </c>
      <c r="P365" s="190">
        <v>0</v>
      </c>
      <c r="Q365" s="190">
        <f t="shared" ref="Q365:Q371" si="103">ROUND(E365*P365,2)</f>
        <v>0</v>
      </c>
      <c r="R365" s="192"/>
      <c r="S365" s="192" t="s">
        <v>760</v>
      </c>
      <c r="T365" s="193" t="s">
        <v>328</v>
      </c>
      <c r="U365" s="156">
        <v>0</v>
      </c>
      <c r="V365" s="156">
        <f t="shared" ref="V365:V371" si="104">ROUND(E365*U365,2)</f>
        <v>0</v>
      </c>
      <c r="W365" s="156"/>
      <c r="X365" s="156" t="s">
        <v>507</v>
      </c>
      <c r="Y365" s="145"/>
      <c r="Z365" s="145"/>
      <c r="AA365" s="145"/>
      <c r="AB365" s="145"/>
      <c r="AC365" s="145"/>
      <c r="AD365" s="145"/>
      <c r="AE365" s="145"/>
      <c r="AF365" s="145"/>
      <c r="AG365" s="145" t="s">
        <v>5257</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87">
        <v>342</v>
      </c>
      <c r="B366" s="188" t="s">
        <v>7202</v>
      </c>
      <c r="C366" s="198" t="s">
        <v>7173</v>
      </c>
      <c r="D366" s="189" t="s">
        <v>3852</v>
      </c>
      <c r="E366" s="190">
        <v>1</v>
      </c>
      <c r="F366" s="191"/>
      <c r="G366" s="192">
        <f t="shared" si="98"/>
        <v>0</v>
      </c>
      <c r="H366" s="191"/>
      <c r="I366" s="192">
        <f t="shared" si="99"/>
        <v>0</v>
      </c>
      <c r="J366" s="191"/>
      <c r="K366" s="192">
        <f t="shared" si="100"/>
        <v>0</v>
      </c>
      <c r="L366" s="192">
        <v>15</v>
      </c>
      <c r="M366" s="192">
        <f t="shared" si="101"/>
        <v>0</v>
      </c>
      <c r="N366" s="190">
        <v>0</v>
      </c>
      <c r="O366" s="190">
        <f t="shared" si="102"/>
        <v>0</v>
      </c>
      <c r="P366" s="190">
        <v>0</v>
      </c>
      <c r="Q366" s="190">
        <f t="shared" si="103"/>
        <v>0</v>
      </c>
      <c r="R366" s="192"/>
      <c r="S366" s="192" t="s">
        <v>760</v>
      </c>
      <c r="T366" s="193" t="s">
        <v>328</v>
      </c>
      <c r="U366" s="156">
        <v>0</v>
      </c>
      <c r="V366" s="156">
        <f t="shared" si="104"/>
        <v>0</v>
      </c>
      <c r="W366" s="156"/>
      <c r="X366" s="156" t="s">
        <v>507</v>
      </c>
      <c r="Y366" s="145"/>
      <c r="Z366" s="145"/>
      <c r="AA366" s="145"/>
      <c r="AB366" s="145"/>
      <c r="AC366" s="145"/>
      <c r="AD366" s="145"/>
      <c r="AE366" s="145"/>
      <c r="AF366" s="145"/>
      <c r="AG366" s="145" t="s">
        <v>5257</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87">
        <v>343</v>
      </c>
      <c r="B367" s="188" t="s">
        <v>7203</v>
      </c>
      <c r="C367" s="198" t="s">
        <v>7175</v>
      </c>
      <c r="D367" s="189" t="s">
        <v>3852</v>
      </c>
      <c r="E367" s="190">
        <v>1</v>
      </c>
      <c r="F367" s="191"/>
      <c r="G367" s="192">
        <f t="shared" si="98"/>
        <v>0</v>
      </c>
      <c r="H367" s="191"/>
      <c r="I367" s="192">
        <f t="shared" si="99"/>
        <v>0</v>
      </c>
      <c r="J367" s="191"/>
      <c r="K367" s="192">
        <f t="shared" si="100"/>
        <v>0</v>
      </c>
      <c r="L367" s="192">
        <v>15</v>
      </c>
      <c r="M367" s="192">
        <f t="shared" si="101"/>
        <v>0</v>
      </c>
      <c r="N367" s="190">
        <v>0</v>
      </c>
      <c r="O367" s="190">
        <f t="shared" si="102"/>
        <v>0</v>
      </c>
      <c r="P367" s="190">
        <v>0</v>
      </c>
      <c r="Q367" s="190">
        <f t="shared" si="103"/>
        <v>0</v>
      </c>
      <c r="R367" s="192"/>
      <c r="S367" s="192" t="s">
        <v>760</v>
      </c>
      <c r="T367" s="193" t="s">
        <v>328</v>
      </c>
      <c r="U367" s="156">
        <v>0</v>
      </c>
      <c r="V367" s="156">
        <f t="shared" si="104"/>
        <v>0</v>
      </c>
      <c r="W367" s="156"/>
      <c r="X367" s="156" t="s">
        <v>507</v>
      </c>
      <c r="Y367" s="145"/>
      <c r="Z367" s="145"/>
      <c r="AA367" s="145"/>
      <c r="AB367" s="145"/>
      <c r="AC367" s="145"/>
      <c r="AD367" s="145"/>
      <c r="AE367" s="145"/>
      <c r="AF367" s="145"/>
      <c r="AG367" s="145" t="s">
        <v>5257</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87">
        <v>344</v>
      </c>
      <c r="B368" s="188" t="s">
        <v>7204</v>
      </c>
      <c r="C368" s="198" t="s">
        <v>7177</v>
      </c>
      <c r="D368" s="189" t="s">
        <v>3852</v>
      </c>
      <c r="E368" s="190">
        <v>1</v>
      </c>
      <c r="F368" s="191"/>
      <c r="G368" s="192">
        <f t="shared" si="98"/>
        <v>0</v>
      </c>
      <c r="H368" s="191"/>
      <c r="I368" s="192">
        <f t="shared" si="99"/>
        <v>0</v>
      </c>
      <c r="J368" s="191"/>
      <c r="K368" s="192">
        <f t="shared" si="100"/>
        <v>0</v>
      </c>
      <c r="L368" s="192">
        <v>15</v>
      </c>
      <c r="M368" s="192">
        <f t="shared" si="101"/>
        <v>0</v>
      </c>
      <c r="N368" s="190">
        <v>0</v>
      </c>
      <c r="O368" s="190">
        <f t="shared" si="102"/>
        <v>0</v>
      </c>
      <c r="P368" s="190">
        <v>0</v>
      </c>
      <c r="Q368" s="190">
        <f t="shared" si="103"/>
        <v>0</v>
      </c>
      <c r="R368" s="192"/>
      <c r="S368" s="192" t="s">
        <v>760</v>
      </c>
      <c r="T368" s="193" t="s">
        <v>328</v>
      </c>
      <c r="U368" s="156">
        <v>0</v>
      </c>
      <c r="V368" s="156">
        <f t="shared" si="104"/>
        <v>0</v>
      </c>
      <c r="W368" s="156"/>
      <c r="X368" s="156" t="s">
        <v>373</v>
      </c>
      <c r="Y368" s="145"/>
      <c r="Z368" s="145"/>
      <c r="AA368" s="145"/>
      <c r="AB368" s="145"/>
      <c r="AC368" s="145"/>
      <c r="AD368" s="145"/>
      <c r="AE368" s="145"/>
      <c r="AF368" s="145"/>
      <c r="AG368" s="145" t="s">
        <v>5260</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87">
        <v>345</v>
      </c>
      <c r="B369" s="188" t="s">
        <v>7205</v>
      </c>
      <c r="C369" s="198" t="s">
        <v>7179</v>
      </c>
      <c r="D369" s="189" t="s">
        <v>758</v>
      </c>
      <c r="E369" s="190">
        <v>45</v>
      </c>
      <c r="F369" s="191"/>
      <c r="G369" s="192">
        <f t="shared" si="98"/>
        <v>0</v>
      </c>
      <c r="H369" s="191"/>
      <c r="I369" s="192">
        <f t="shared" si="99"/>
        <v>0</v>
      </c>
      <c r="J369" s="191"/>
      <c r="K369" s="192">
        <f t="shared" si="100"/>
        <v>0</v>
      </c>
      <c r="L369" s="192">
        <v>15</v>
      </c>
      <c r="M369" s="192">
        <f t="shared" si="101"/>
        <v>0</v>
      </c>
      <c r="N369" s="190">
        <v>0</v>
      </c>
      <c r="O369" s="190">
        <f t="shared" si="102"/>
        <v>0</v>
      </c>
      <c r="P369" s="190">
        <v>0</v>
      </c>
      <c r="Q369" s="190">
        <f t="shared" si="103"/>
        <v>0</v>
      </c>
      <c r="R369" s="192"/>
      <c r="S369" s="192" t="s">
        <v>760</v>
      </c>
      <c r="T369" s="193" t="s">
        <v>328</v>
      </c>
      <c r="U369" s="156">
        <v>0</v>
      </c>
      <c r="V369" s="156">
        <f t="shared" si="104"/>
        <v>0</v>
      </c>
      <c r="W369" s="156"/>
      <c r="X369" s="156" t="s">
        <v>507</v>
      </c>
      <c r="Y369" s="145"/>
      <c r="Z369" s="145"/>
      <c r="AA369" s="145"/>
      <c r="AB369" s="145"/>
      <c r="AC369" s="145"/>
      <c r="AD369" s="145"/>
      <c r="AE369" s="145"/>
      <c r="AF369" s="145"/>
      <c r="AG369" s="145" t="s">
        <v>5257</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87">
        <v>346</v>
      </c>
      <c r="B370" s="188" t="s">
        <v>7206</v>
      </c>
      <c r="C370" s="198" t="s">
        <v>7181</v>
      </c>
      <c r="D370" s="189" t="s">
        <v>758</v>
      </c>
      <c r="E370" s="190">
        <v>45</v>
      </c>
      <c r="F370" s="191"/>
      <c r="G370" s="192">
        <f t="shared" si="98"/>
        <v>0</v>
      </c>
      <c r="H370" s="191"/>
      <c r="I370" s="192">
        <f t="shared" si="99"/>
        <v>0</v>
      </c>
      <c r="J370" s="191"/>
      <c r="K370" s="192">
        <f t="shared" si="100"/>
        <v>0</v>
      </c>
      <c r="L370" s="192">
        <v>15</v>
      </c>
      <c r="M370" s="192">
        <f t="shared" si="101"/>
        <v>0</v>
      </c>
      <c r="N370" s="190">
        <v>0</v>
      </c>
      <c r="O370" s="190">
        <f t="shared" si="102"/>
        <v>0</v>
      </c>
      <c r="P370" s="190">
        <v>0</v>
      </c>
      <c r="Q370" s="190">
        <f t="shared" si="103"/>
        <v>0</v>
      </c>
      <c r="R370" s="192"/>
      <c r="S370" s="192" t="s">
        <v>760</v>
      </c>
      <c r="T370" s="193" t="s">
        <v>328</v>
      </c>
      <c r="U370" s="156">
        <v>0</v>
      </c>
      <c r="V370" s="156">
        <f t="shared" si="104"/>
        <v>0</v>
      </c>
      <c r="W370" s="156"/>
      <c r="X370" s="156" t="s">
        <v>507</v>
      </c>
      <c r="Y370" s="145"/>
      <c r="Z370" s="145"/>
      <c r="AA370" s="145"/>
      <c r="AB370" s="145"/>
      <c r="AC370" s="145"/>
      <c r="AD370" s="145"/>
      <c r="AE370" s="145"/>
      <c r="AF370" s="145"/>
      <c r="AG370" s="145" t="s">
        <v>5257</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87">
        <v>347</v>
      </c>
      <c r="B371" s="188" t="s">
        <v>7207</v>
      </c>
      <c r="C371" s="198" t="s">
        <v>7183</v>
      </c>
      <c r="D371" s="189" t="s">
        <v>3818</v>
      </c>
      <c r="E371" s="190">
        <v>4</v>
      </c>
      <c r="F371" s="191"/>
      <c r="G371" s="192">
        <f t="shared" si="98"/>
        <v>0</v>
      </c>
      <c r="H371" s="191"/>
      <c r="I371" s="192">
        <f t="shared" si="99"/>
        <v>0</v>
      </c>
      <c r="J371" s="191"/>
      <c r="K371" s="192">
        <f t="shared" si="100"/>
        <v>0</v>
      </c>
      <c r="L371" s="192">
        <v>15</v>
      </c>
      <c r="M371" s="192">
        <f t="shared" si="101"/>
        <v>0</v>
      </c>
      <c r="N371" s="190">
        <v>0</v>
      </c>
      <c r="O371" s="190">
        <f t="shared" si="102"/>
        <v>0</v>
      </c>
      <c r="P371" s="190">
        <v>0</v>
      </c>
      <c r="Q371" s="190">
        <f t="shared" si="103"/>
        <v>0</v>
      </c>
      <c r="R371" s="192"/>
      <c r="S371" s="192" t="s">
        <v>760</v>
      </c>
      <c r="T371" s="193" t="s">
        <v>328</v>
      </c>
      <c r="U371" s="156">
        <v>0</v>
      </c>
      <c r="V371" s="156">
        <f t="shared" si="104"/>
        <v>0</v>
      </c>
      <c r="W371" s="156"/>
      <c r="X371" s="156" t="s">
        <v>507</v>
      </c>
      <c r="Y371" s="145"/>
      <c r="Z371" s="145"/>
      <c r="AA371" s="145"/>
      <c r="AB371" s="145"/>
      <c r="AC371" s="145"/>
      <c r="AD371" s="145"/>
      <c r="AE371" s="145"/>
      <c r="AF371" s="145"/>
      <c r="AG371" s="145" t="s">
        <v>5257</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x14ac:dyDescent="0.25">
      <c r="A372" s="164" t="s">
        <v>322</v>
      </c>
      <c r="B372" s="165" t="s">
        <v>72</v>
      </c>
      <c r="C372" s="179" t="s">
        <v>132</v>
      </c>
      <c r="D372" s="166"/>
      <c r="E372" s="167"/>
      <c r="F372" s="168"/>
      <c r="G372" s="168">
        <f>SUMIF(AG373:AG387,"&lt;&gt;NOR",G373:G387)</f>
        <v>0</v>
      </c>
      <c r="H372" s="168"/>
      <c r="I372" s="168">
        <f>SUM(I373:I387)</f>
        <v>0</v>
      </c>
      <c r="J372" s="168"/>
      <c r="K372" s="168">
        <f>SUM(K373:K387)</f>
        <v>0</v>
      </c>
      <c r="L372" s="168"/>
      <c r="M372" s="168">
        <f>SUM(M373:M387)</f>
        <v>0</v>
      </c>
      <c r="N372" s="167"/>
      <c r="O372" s="167">
        <f>SUM(O373:O387)</f>
        <v>0</v>
      </c>
      <c r="P372" s="167"/>
      <c r="Q372" s="167">
        <f>SUM(Q373:Q387)</f>
        <v>0</v>
      </c>
      <c r="R372" s="168"/>
      <c r="S372" s="168"/>
      <c r="T372" s="169"/>
      <c r="U372" s="163"/>
      <c r="V372" s="163">
        <f>SUM(V373:V387)</f>
        <v>0</v>
      </c>
      <c r="W372" s="163"/>
      <c r="X372" s="163"/>
      <c r="AG372" t="s">
        <v>323</v>
      </c>
    </row>
    <row r="373" spans="1:60" outlineLevel="1" x14ac:dyDescent="0.25">
      <c r="A373" s="187">
        <v>348</v>
      </c>
      <c r="B373" s="188" t="s">
        <v>7208</v>
      </c>
      <c r="C373" s="198" t="s">
        <v>7209</v>
      </c>
      <c r="D373" s="189" t="s">
        <v>3852</v>
      </c>
      <c r="E373" s="190">
        <v>1</v>
      </c>
      <c r="F373" s="191"/>
      <c r="G373" s="192">
        <f t="shared" ref="G373:G387" si="105">ROUND(E373*F373,2)</f>
        <v>0</v>
      </c>
      <c r="H373" s="191"/>
      <c r="I373" s="192">
        <f t="shared" ref="I373:I387" si="106">ROUND(E373*H373,2)</f>
        <v>0</v>
      </c>
      <c r="J373" s="191"/>
      <c r="K373" s="192">
        <f t="shared" ref="K373:K387" si="107">ROUND(E373*J373,2)</f>
        <v>0</v>
      </c>
      <c r="L373" s="192">
        <v>15</v>
      </c>
      <c r="M373" s="192">
        <f t="shared" ref="M373:M387" si="108">G373*(1+L373/100)</f>
        <v>0</v>
      </c>
      <c r="N373" s="190">
        <v>0</v>
      </c>
      <c r="O373" s="190">
        <f t="shared" ref="O373:O387" si="109">ROUND(E373*N373,2)</f>
        <v>0</v>
      </c>
      <c r="P373" s="190">
        <v>0</v>
      </c>
      <c r="Q373" s="190">
        <f t="shared" ref="Q373:Q387" si="110">ROUND(E373*P373,2)</f>
        <v>0</v>
      </c>
      <c r="R373" s="192"/>
      <c r="S373" s="192" t="s">
        <v>760</v>
      </c>
      <c r="T373" s="193" t="s">
        <v>328</v>
      </c>
      <c r="U373" s="156">
        <v>0</v>
      </c>
      <c r="V373" s="156">
        <f t="shared" ref="V373:V387" si="111">ROUND(E373*U373,2)</f>
        <v>0</v>
      </c>
      <c r="W373" s="156"/>
      <c r="X373" s="156" t="s">
        <v>507</v>
      </c>
      <c r="Y373" s="145"/>
      <c r="Z373" s="145"/>
      <c r="AA373" s="145"/>
      <c r="AB373" s="145"/>
      <c r="AC373" s="145"/>
      <c r="AD373" s="145"/>
      <c r="AE373" s="145"/>
      <c r="AF373" s="145"/>
      <c r="AG373" s="145" t="s">
        <v>5257</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349</v>
      </c>
      <c r="B374" s="188" t="s">
        <v>7210</v>
      </c>
      <c r="C374" s="198" t="s">
        <v>7211</v>
      </c>
      <c r="D374" s="189" t="s">
        <v>3852</v>
      </c>
      <c r="E374" s="190">
        <v>1</v>
      </c>
      <c r="F374" s="191"/>
      <c r="G374" s="192">
        <f t="shared" si="105"/>
        <v>0</v>
      </c>
      <c r="H374" s="191"/>
      <c r="I374" s="192">
        <f t="shared" si="106"/>
        <v>0</v>
      </c>
      <c r="J374" s="191"/>
      <c r="K374" s="192">
        <f t="shared" si="107"/>
        <v>0</v>
      </c>
      <c r="L374" s="192">
        <v>15</v>
      </c>
      <c r="M374" s="192">
        <f t="shared" si="108"/>
        <v>0</v>
      </c>
      <c r="N374" s="190">
        <v>0</v>
      </c>
      <c r="O374" s="190">
        <f t="shared" si="109"/>
        <v>0</v>
      </c>
      <c r="P374" s="190">
        <v>0</v>
      </c>
      <c r="Q374" s="190">
        <f t="shared" si="110"/>
        <v>0</v>
      </c>
      <c r="R374" s="192"/>
      <c r="S374" s="192" t="s">
        <v>760</v>
      </c>
      <c r="T374" s="193" t="s">
        <v>328</v>
      </c>
      <c r="U374" s="156">
        <v>0</v>
      </c>
      <c r="V374" s="156">
        <f t="shared" si="111"/>
        <v>0</v>
      </c>
      <c r="W374" s="156"/>
      <c r="X374" s="156" t="s">
        <v>373</v>
      </c>
      <c r="Y374" s="145"/>
      <c r="Z374" s="145"/>
      <c r="AA374" s="145"/>
      <c r="AB374" s="145"/>
      <c r="AC374" s="145"/>
      <c r="AD374" s="145"/>
      <c r="AE374" s="145"/>
      <c r="AF374" s="145"/>
      <c r="AG374" s="145" t="s">
        <v>5260</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87">
        <v>350</v>
      </c>
      <c r="B375" s="188" t="s">
        <v>7212</v>
      </c>
      <c r="C375" s="198" t="s">
        <v>7090</v>
      </c>
      <c r="D375" s="189" t="s">
        <v>3852</v>
      </c>
      <c r="E375" s="190">
        <v>1</v>
      </c>
      <c r="F375" s="191"/>
      <c r="G375" s="192">
        <f t="shared" si="105"/>
        <v>0</v>
      </c>
      <c r="H375" s="191"/>
      <c r="I375" s="192">
        <f t="shared" si="106"/>
        <v>0</v>
      </c>
      <c r="J375" s="191"/>
      <c r="K375" s="192">
        <f t="shared" si="107"/>
        <v>0</v>
      </c>
      <c r="L375" s="192">
        <v>15</v>
      </c>
      <c r="M375" s="192">
        <f t="shared" si="108"/>
        <v>0</v>
      </c>
      <c r="N375" s="190">
        <v>0</v>
      </c>
      <c r="O375" s="190">
        <f t="shared" si="109"/>
        <v>0</v>
      </c>
      <c r="P375" s="190">
        <v>0</v>
      </c>
      <c r="Q375" s="190">
        <f t="shared" si="110"/>
        <v>0</v>
      </c>
      <c r="R375" s="192"/>
      <c r="S375" s="192" t="s">
        <v>760</v>
      </c>
      <c r="T375" s="193" t="s">
        <v>328</v>
      </c>
      <c r="U375" s="156">
        <v>0</v>
      </c>
      <c r="V375" s="156">
        <f t="shared" si="111"/>
        <v>0</v>
      </c>
      <c r="W375" s="156"/>
      <c r="X375" s="156" t="s">
        <v>507</v>
      </c>
      <c r="Y375" s="145"/>
      <c r="Z375" s="145"/>
      <c r="AA375" s="145"/>
      <c r="AB375" s="145"/>
      <c r="AC375" s="145"/>
      <c r="AD375" s="145"/>
      <c r="AE375" s="145"/>
      <c r="AF375" s="145"/>
      <c r="AG375" s="145" t="s">
        <v>5257</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87">
        <v>351</v>
      </c>
      <c r="B376" s="188" t="s">
        <v>7213</v>
      </c>
      <c r="C376" s="198" t="s">
        <v>7214</v>
      </c>
      <c r="D376" s="189" t="s">
        <v>3852</v>
      </c>
      <c r="E376" s="190">
        <v>2</v>
      </c>
      <c r="F376" s="191"/>
      <c r="G376" s="192">
        <f t="shared" si="105"/>
        <v>0</v>
      </c>
      <c r="H376" s="191"/>
      <c r="I376" s="192">
        <f t="shared" si="106"/>
        <v>0</v>
      </c>
      <c r="J376" s="191"/>
      <c r="K376" s="192">
        <f t="shared" si="107"/>
        <v>0</v>
      </c>
      <c r="L376" s="192">
        <v>15</v>
      </c>
      <c r="M376" s="192">
        <f t="shared" si="108"/>
        <v>0</v>
      </c>
      <c r="N376" s="190">
        <v>0</v>
      </c>
      <c r="O376" s="190">
        <f t="shared" si="109"/>
        <v>0</v>
      </c>
      <c r="P376" s="190">
        <v>0</v>
      </c>
      <c r="Q376" s="190">
        <f t="shared" si="110"/>
        <v>0</v>
      </c>
      <c r="R376" s="192"/>
      <c r="S376" s="192" t="s">
        <v>760</v>
      </c>
      <c r="T376" s="193" t="s">
        <v>328</v>
      </c>
      <c r="U376" s="156">
        <v>0</v>
      </c>
      <c r="V376" s="156">
        <f t="shared" si="111"/>
        <v>0</v>
      </c>
      <c r="W376" s="156"/>
      <c r="X376" s="156" t="s">
        <v>507</v>
      </c>
      <c r="Y376" s="145"/>
      <c r="Z376" s="145"/>
      <c r="AA376" s="145"/>
      <c r="AB376" s="145"/>
      <c r="AC376" s="145"/>
      <c r="AD376" s="145"/>
      <c r="AE376" s="145"/>
      <c r="AF376" s="145"/>
      <c r="AG376" s="145" t="s">
        <v>5257</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87">
        <v>352</v>
      </c>
      <c r="B377" s="188" t="s">
        <v>7215</v>
      </c>
      <c r="C377" s="198" t="s">
        <v>7216</v>
      </c>
      <c r="D377" s="189" t="s">
        <v>3852</v>
      </c>
      <c r="E377" s="190">
        <v>1</v>
      </c>
      <c r="F377" s="191"/>
      <c r="G377" s="192">
        <f t="shared" si="105"/>
        <v>0</v>
      </c>
      <c r="H377" s="191"/>
      <c r="I377" s="192">
        <f t="shared" si="106"/>
        <v>0</v>
      </c>
      <c r="J377" s="191"/>
      <c r="K377" s="192">
        <f t="shared" si="107"/>
        <v>0</v>
      </c>
      <c r="L377" s="192">
        <v>15</v>
      </c>
      <c r="M377" s="192">
        <f t="shared" si="108"/>
        <v>0</v>
      </c>
      <c r="N377" s="190">
        <v>0</v>
      </c>
      <c r="O377" s="190">
        <f t="shared" si="109"/>
        <v>0</v>
      </c>
      <c r="P377" s="190">
        <v>0</v>
      </c>
      <c r="Q377" s="190">
        <f t="shared" si="110"/>
        <v>0</v>
      </c>
      <c r="R377" s="192"/>
      <c r="S377" s="192" t="s">
        <v>760</v>
      </c>
      <c r="T377" s="193" t="s">
        <v>328</v>
      </c>
      <c r="U377" s="156">
        <v>0</v>
      </c>
      <c r="V377" s="156">
        <f t="shared" si="111"/>
        <v>0</v>
      </c>
      <c r="W377" s="156"/>
      <c r="X377" s="156" t="s">
        <v>507</v>
      </c>
      <c r="Y377" s="145"/>
      <c r="Z377" s="145"/>
      <c r="AA377" s="145"/>
      <c r="AB377" s="145"/>
      <c r="AC377" s="145"/>
      <c r="AD377" s="145"/>
      <c r="AE377" s="145"/>
      <c r="AF377" s="145"/>
      <c r="AG377" s="145" t="s">
        <v>5257</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87">
        <v>353</v>
      </c>
      <c r="B378" s="188" t="s">
        <v>7217</v>
      </c>
      <c r="C378" s="198" t="s">
        <v>7218</v>
      </c>
      <c r="D378" s="189" t="s">
        <v>3852</v>
      </c>
      <c r="E378" s="190">
        <v>2</v>
      </c>
      <c r="F378" s="191"/>
      <c r="G378" s="192">
        <f t="shared" si="105"/>
        <v>0</v>
      </c>
      <c r="H378" s="191"/>
      <c r="I378" s="192">
        <f t="shared" si="106"/>
        <v>0</v>
      </c>
      <c r="J378" s="191"/>
      <c r="K378" s="192">
        <f t="shared" si="107"/>
        <v>0</v>
      </c>
      <c r="L378" s="192">
        <v>15</v>
      </c>
      <c r="M378" s="192">
        <f t="shared" si="108"/>
        <v>0</v>
      </c>
      <c r="N378" s="190">
        <v>0</v>
      </c>
      <c r="O378" s="190">
        <f t="shared" si="109"/>
        <v>0</v>
      </c>
      <c r="P378" s="190">
        <v>0</v>
      </c>
      <c r="Q378" s="190">
        <f t="shared" si="110"/>
        <v>0</v>
      </c>
      <c r="R378" s="192"/>
      <c r="S378" s="192" t="s">
        <v>760</v>
      </c>
      <c r="T378" s="193" t="s">
        <v>328</v>
      </c>
      <c r="U378" s="156">
        <v>0</v>
      </c>
      <c r="V378" s="156">
        <f t="shared" si="111"/>
        <v>0</v>
      </c>
      <c r="W378" s="156"/>
      <c r="X378" s="156" t="s">
        <v>507</v>
      </c>
      <c r="Y378" s="145"/>
      <c r="Z378" s="145"/>
      <c r="AA378" s="145"/>
      <c r="AB378" s="145"/>
      <c r="AC378" s="145"/>
      <c r="AD378" s="145"/>
      <c r="AE378" s="145"/>
      <c r="AF378" s="145"/>
      <c r="AG378" s="145" t="s">
        <v>5257</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87">
        <v>354</v>
      </c>
      <c r="B379" s="188" t="s">
        <v>7219</v>
      </c>
      <c r="C379" s="198" t="s">
        <v>6767</v>
      </c>
      <c r="D379" s="189" t="s">
        <v>3852</v>
      </c>
      <c r="E379" s="190">
        <v>2</v>
      </c>
      <c r="F379" s="191"/>
      <c r="G379" s="192">
        <f t="shared" si="105"/>
        <v>0</v>
      </c>
      <c r="H379" s="191"/>
      <c r="I379" s="192">
        <f t="shared" si="106"/>
        <v>0</v>
      </c>
      <c r="J379" s="191"/>
      <c r="K379" s="192">
        <f t="shared" si="107"/>
        <v>0</v>
      </c>
      <c r="L379" s="192">
        <v>15</v>
      </c>
      <c r="M379" s="192">
        <f t="shared" si="108"/>
        <v>0</v>
      </c>
      <c r="N379" s="190">
        <v>0</v>
      </c>
      <c r="O379" s="190">
        <f t="shared" si="109"/>
        <v>0</v>
      </c>
      <c r="P379" s="190">
        <v>0</v>
      </c>
      <c r="Q379" s="190">
        <f t="shared" si="110"/>
        <v>0</v>
      </c>
      <c r="R379" s="192"/>
      <c r="S379" s="192" t="s">
        <v>760</v>
      </c>
      <c r="T379" s="193" t="s">
        <v>328</v>
      </c>
      <c r="U379" s="156">
        <v>0</v>
      </c>
      <c r="V379" s="156">
        <f t="shared" si="111"/>
        <v>0</v>
      </c>
      <c r="W379" s="156"/>
      <c r="X379" s="156" t="s">
        <v>507</v>
      </c>
      <c r="Y379" s="145"/>
      <c r="Z379" s="145"/>
      <c r="AA379" s="145"/>
      <c r="AB379" s="145"/>
      <c r="AC379" s="145"/>
      <c r="AD379" s="145"/>
      <c r="AE379" s="145"/>
      <c r="AF379" s="145"/>
      <c r="AG379" s="145" t="s">
        <v>5257</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87">
        <v>355</v>
      </c>
      <c r="B380" s="188" t="s">
        <v>7220</v>
      </c>
      <c r="C380" s="198" t="s">
        <v>7221</v>
      </c>
      <c r="D380" s="189" t="s">
        <v>3852</v>
      </c>
      <c r="E380" s="190">
        <v>3</v>
      </c>
      <c r="F380" s="191"/>
      <c r="G380" s="192">
        <f t="shared" si="105"/>
        <v>0</v>
      </c>
      <c r="H380" s="191"/>
      <c r="I380" s="192">
        <f t="shared" si="106"/>
        <v>0</v>
      </c>
      <c r="J380" s="191"/>
      <c r="K380" s="192">
        <f t="shared" si="107"/>
        <v>0</v>
      </c>
      <c r="L380" s="192">
        <v>15</v>
      </c>
      <c r="M380" s="192">
        <f t="shared" si="108"/>
        <v>0</v>
      </c>
      <c r="N380" s="190">
        <v>0</v>
      </c>
      <c r="O380" s="190">
        <f t="shared" si="109"/>
        <v>0</v>
      </c>
      <c r="P380" s="190">
        <v>0</v>
      </c>
      <c r="Q380" s="190">
        <f t="shared" si="110"/>
        <v>0</v>
      </c>
      <c r="R380" s="192"/>
      <c r="S380" s="192" t="s">
        <v>760</v>
      </c>
      <c r="T380" s="193" t="s">
        <v>328</v>
      </c>
      <c r="U380" s="156">
        <v>0</v>
      </c>
      <c r="V380" s="156">
        <f t="shared" si="111"/>
        <v>0</v>
      </c>
      <c r="W380" s="156"/>
      <c r="X380" s="156" t="s">
        <v>507</v>
      </c>
      <c r="Y380" s="145"/>
      <c r="Z380" s="145"/>
      <c r="AA380" s="145"/>
      <c r="AB380" s="145"/>
      <c r="AC380" s="145"/>
      <c r="AD380" s="145"/>
      <c r="AE380" s="145"/>
      <c r="AF380" s="145"/>
      <c r="AG380" s="145" t="s">
        <v>5257</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87">
        <v>356</v>
      </c>
      <c r="B381" s="188" t="s">
        <v>7222</v>
      </c>
      <c r="C381" s="198" t="s">
        <v>6773</v>
      </c>
      <c r="D381" s="189" t="s">
        <v>6774</v>
      </c>
      <c r="E381" s="190">
        <v>2</v>
      </c>
      <c r="F381" s="191"/>
      <c r="G381" s="192">
        <f t="shared" si="105"/>
        <v>0</v>
      </c>
      <c r="H381" s="191"/>
      <c r="I381" s="192">
        <f t="shared" si="106"/>
        <v>0</v>
      </c>
      <c r="J381" s="191"/>
      <c r="K381" s="192">
        <f t="shared" si="107"/>
        <v>0</v>
      </c>
      <c r="L381" s="192">
        <v>15</v>
      </c>
      <c r="M381" s="192">
        <f t="shared" si="108"/>
        <v>0</v>
      </c>
      <c r="N381" s="190">
        <v>0</v>
      </c>
      <c r="O381" s="190">
        <f t="shared" si="109"/>
        <v>0</v>
      </c>
      <c r="P381" s="190">
        <v>0</v>
      </c>
      <c r="Q381" s="190">
        <f t="shared" si="110"/>
        <v>0</v>
      </c>
      <c r="R381" s="192"/>
      <c r="S381" s="192" t="s">
        <v>760</v>
      </c>
      <c r="T381" s="193" t="s">
        <v>328</v>
      </c>
      <c r="U381" s="156">
        <v>0</v>
      </c>
      <c r="V381" s="156">
        <f t="shared" si="111"/>
        <v>0</v>
      </c>
      <c r="W381" s="156"/>
      <c r="X381" s="156" t="s">
        <v>507</v>
      </c>
      <c r="Y381" s="145"/>
      <c r="Z381" s="145"/>
      <c r="AA381" s="145"/>
      <c r="AB381" s="145"/>
      <c r="AC381" s="145"/>
      <c r="AD381" s="145"/>
      <c r="AE381" s="145"/>
      <c r="AF381" s="145"/>
      <c r="AG381" s="145" t="s">
        <v>5257</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87">
        <v>357</v>
      </c>
      <c r="B382" s="188" t="s">
        <v>7223</v>
      </c>
      <c r="C382" s="198" t="s">
        <v>6780</v>
      </c>
      <c r="D382" s="189" t="s">
        <v>6774</v>
      </c>
      <c r="E382" s="190">
        <v>3</v>
      </c>
      <c r="F382" s="191"/>
      <c r="G382" s="192">
        <f t="shared" si="105"/>
        <v>0</v>
      </c>
      <c r="H382" s="191"/>
      <c r="I382" s="192">
        <f t="shared" si="106"/>
        <v>0</v>
      </c>
      <c r="J382" s="191"/>
      <c r="K382" s="192">
        <f t="shared" si="107"/>
        <v>0</v>
      </c>
      <c r="L382" s="192">
        <v>15</v>
      </c>
      <c r="M382" s="192">
        <f t="shared" si="108"/>
        <v>0</v>
      </c>
      <c r="N382" s="190">
        <v>0</v>
      </c>
      <c r="O382" s="190">
        <f t="shared" si="109"/>
        <v>0</v>
      </c>
      <c r="P382" s="190">
        <v>0</v>
      </c>
      <c r="Q382" s="190">
        <f t="shared" si="110"/>
        <v>0</v>
      </c>
      <c r="R382" s="192"/>
      <c r="S382" s="192" t="s">
        <v>760</v>
      </c>
      <c r="T382" s="193" t="s">
        <v>328</v>
      </c>
      <c r="U382" s="156">
        <v>0</v>
      </c>
      <c r="V382" s="156">
        <f t="shared" si="111"/>
        <v>0</v>
      </c>
      <c r="W382" s="156"/>
      <c r="X382" s="156" t="s">
        <v>507</v>
      </c>
      <c r="Y382" s="145"/>
      <c r="Z382" s="145"/>
      <c r="AA382" s="145"/>
      <c r="AB382" s="145"/>
      <c r="AC382" s="145"/>
      <c r="AD382" s="145"/>
      <c r="AE382" s="145"/>
      <c r="AF382" s="145"/>
      <c r="AG382" s="145" t="s">
        <v>5257</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87">
        <v>358</v>
      </c>
      <c r="B383" s="188" t="s">
        <v>7224</v>
      </c>
      <c r="C383" s="198" t="s">
        <v>6935</v>
      </c>
      <c r="D383" s="189" t="s">
        <v>6774</v>
      </c>
      <c r="E383" s="190">
        <v>38</v>
      </c>
      <c r="F383" s="191"/>
      <c r="G383" s="192">
        <f t="shared" si="105"/>
        <v>0</v>
      </c>
      <c r="H383" s="191"/>
      <c r="I383" s="192">
        <f t="shared" si="106"/>
        <v>0</v>
      </c>
      <c r="J383" s="191"/>
      <c r="K383" s="192">
        <f t="shared" si="107"/>
        <v>0</v>
      </c>
      <c r="L383" s="192">
        <v>15</v>
      </c>
      <c r="M383" s="192">
        <f t="shared" si="108"/>
        <v>0</v>
      </c>
      <c r="N383" s="190">
        <v>0</v>
      </c>
      <c r="O383" s="190">
        <f t="shared" si="109"/>
        <v>0</v>
      </c>
      <c r="P383" s="190">
        <v>0</v>
      </c>
      <c r="Q383" s="190">
        <f t="shared" si="110"/>
        <v>0</v>
      </c>
      <c r="R383" s="192"/>
      <c r="S383" s="192" t="s">
        <v>760</v>
      </c>
      <c r="T383" s="193" t="s">
        <v>328</v>
      </c>
      <c r="U383" s="156">
        <v>0</v>
      </c>
      <c r="V383" s="156">
        <f t="shared" si="111"/>
        <v>0</v>
      </c>
      <c r="W383" s="156"/>
      <c r="X383" s="156" t="s">
        <v>373</v>
      </c>
      <c r="Y383" s="145"/>
      <c r="Z383" s="145"/>
      <c r="AA383" s="145"/>
      <c r="AB383" s="145"/>
      <c r="AC383" s="145"/>
      <c r="AD383" s="145"/>
      <c r="AE383" s="145"/>
      <c r="AF383" s="145"/>
      <c r="AG383" s="145" t="s">
        <v>5260</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87">
        <v>359</v>
      </c>
      <c r="B384" s="188" t="s">
        <v>7225</v>
      </c>
      <c r="C384" s="198" t="s">
        <v>7226</v>
      </c>
      <c r="D384" s="189" t="s">
        <v>6774</v>
      </c>
      <c r="E384" s="190">
        <v>1</v>
      </c>
      <c r="F384" s="191"/>
      <c r="G384" s="192">
        <f t="shared" si="105"/>
        <v>0</v>
      </c>
      <c r="H384" s="191"/>
      <c r="I384" s="192">
        <f t="shared" si="106"/>
        <v>0</v>
      </c>
      <c r="J384" s="191"/>
      <c r="K384" s="192">
        <f t="shared" si="107"/>
        <v>0</v>
      </c>
      <c r="L384" s="192">
        <v>15</v>
      </c>
      <c r="M384" s="192">
        <f t="shared" si="108"/>
        <v>0</v>
      </c>
      <c r="N384" s="190">
        <v>0</v>
      </c>
      <c r="O384" s="190">
        <f t="shared" si="109"/>
        <v>0</v>
      </c>
      <c r="P384" s="190">
        <v>0</v>
      </c>
      <c r="Q384" s="190">
        <f t="shared" si="110"/>
        <v>0</v>
      </c>
      <c r="R384" s="192"/>
      <c r="S384" s="192" t="s">
        <v>760</v>
      </c>
      <c r="T384" s="193" t="s">
        <v>328</v>
      </c>
      <c r="U384" s="156">
        <v>0</v>
      </c>
      <c r="V384" s="156">
        <f t="shared" si="111"/>
        <v>0</v>
      </c>
      <c r="W384" s="156"/>
      <c r="X384" s="156" t="s">
        <v>373</v>
      </c>
      <c r="Y384" s="145"/>
      <c r="Z384" s="145"/>
      <c r="AA384" s="145"/>
      <c r="AB384" s="145"/>
      <c r="AC384" s="145"/>
      <c r="AD384" s="145"/>
      <c r="AE384" s="145"/>
      <c r="AF384" s="145"/>
      <c r="AG384" s="145" t="s">
        <v>5260</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87">
        <v>360</v>
      </c>
      <c r="B385" s="188" t="s">
        <v>7227</v>
      </c>
      <c r="C385" s="198" t="s">
        <v>6811</v>
      </c>
      <c r="D385" s="189" t="s">
        <v>513</v>
      </c>
      <c r="E385" s="190">
        <v>2</v>
      </c>
      <c r="F385" s="191"/>
      <c r="G385" s="192">
        <f t="shared" si="105"/>
        <v>0</v>
      </c>
      <c r="H385" s="191"/>
      <c r="I385" s="192">
        <f t="shared" si="106"/>
        <v>0</v>
      </c>
      <c r="J385" s="191"/>
      <c r="K385" s="192">
        <f t="shared" si="107"/>
        <v>0</v>
      </c>
      <c r="L385" s="192">
        <v>15</v>
      </c>
      <c r="M385" s="192">
        <f t="shared" si="108"/>
        <v>0</v>
      </c>
      <c r="N385" s="190">
        <v>0</v>
      </c>
      <c r="O385" s="190">
        <f t="shared" si="109"/>
        <v>0</v>
      </c>
      <c r="P385" s="190">
        <v>0</v>
      </c>
      <c r="Q385" s="190">
        <f t="shared" si="110"/>
        <v>0</v>
      </c>
      <c r="R385" s="192"/>
      <c r="S385" s="192" t="s">
        <v>760</v>
      </c>
      <c r="T385" s="193" t="s">
        <v>328</v>
      </c>
      <c r="U385" s="156">
        <v>0</v>
      </c>
      <c r="V385" s="156">
        <f t="shared" si="111"/>
        <v>0</v>
      </c>
      <c r="W385" s="156"/>
      <c r="X385" s="156" t="s">
        <v>507</v>
      </c>
      <c r="Y385" s="145"/>
      <c r="Z385" s="145"/>
      <c r="AA385" s="145"/>
      <c r="AB385" s="145"/>
      <c r="AC385" s="145"/>
      <c r="AD385" s="145"/>
      <c r="AE385" s="145"/>
      <c r="AF385" s="145"/>
      <c r="AG385" s="145" t="s">
        <v>5257</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87">
        <v>361</v>
      </c>
      <c r="B386" s="188" t="s">
        <v>7228</v>
      </c>
      <c r="C386" s="198" t="s">
        <v>7229</v>
      </c>
      <c r="D386" s="189" t="s">
        <v>513</v>
      </c>
      <c r="E386" s="190">
        <v>1</v>
      </c>
      <c r="F386" s="191"/>
      <c r="G386" s="192">
        <f t="shared" si="105"/>
        <v>0</v>
      </c>
      <c r="H386" s="191"/>
      <c r="I386" s="192">
        <f t="shared" si="106"/>
        <v>0</v>
      </c>
      <c r="J386" s="191"/>
      <c r="K386" s="192">
        <f t="shared" si="107"/>
        <v>0</v>
      </c>
      <c r="L386" s="192">
        <v>15</v>
      </c>
      <c r="M386" s="192">
        <f t="shared" si="108"/>
        <v>0</v>
      </c>
      <c r="N386" s="190">
        <v>0</v>
      </c>
      <c r="O386" s="190">
        <f t="shared" si="109"/>
        <v>0</v>
      </c>
      <c r="P386" s="190">
        <v>0</v>
      </c>
      <c r="Q386" s="190">
        <f t="shared" si="110"/>
        <v>0</v>
      </c>
      <c r="R386" s="192"/>
      <c r="S386" s="192" t="s">
        <v>760</v>
      </c>
      <c r="T386" s="193" t="s">
        <v>328</v>
      </c>
      <c r="U386" s="156">
        <v>0</v>
      </c>
      <c r="V386" s="156">
        <f t="shared" si="111"/>
        <v>0</v>
      </c>
      <c r="W386" s="156"/>
      <c r="X386" s="156" t="s">
        <v>507</v>
      </c>
      <c r="Y386" s="145"/>
      <c r="Z386" s="145"/>
      <c r="AA386" s="145"/>
      <c r="AB386" s="145"/>
      <c r="AC386" s="145"/>
      <c r="AD386" s="145"/>
      <c r="AE386" s="145"/>
      <c r="AF386" s="145"/>
      <c r="AG386" s="145" t="s">
        <v>5257</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87">
        <v>362</v>
      </c>
      <c r="B387" s="188" t="s">
        <v>7230</v>
      </c>
      <c r="C387" s="198" t="s">
        <v>6813</v>
      </c>
      <c r="D387" s="189" t="s">
        <v>513</v>
      </c>
      <c r="E387" s="190">
        <v>4</v>
      </c>
      <c r="F387" s="191"/>
      <c r="G387" s="192">
        <f t="shared" si="105"/>
        <v>0</v>
      </c>
      <c r="H387" s="191"/>
      <c r="I387" s="192">
        <f t="shared" si="106"/>
        <v>0</v>
      </c>
      <c r="J387" s="191"/>
      <c r="K387" s="192">
        <f t="shared" si="107"/>
        <v>0</v>
      </c>
      <c r="L387" s="192">
        <v>15</v>
      </c>
      <c r="M387" s="192">
        <f t="shared" si="108"/>
        <v>0</v>
      </c>
      <c r="N387" s="190">
        <v>0</v>
      </c>
      <c r="O387" s="190">
        <f t="shared" si="109"/>
        <v>0</v>
      </c>
      <c r="P387" s="190">
        <v>0</v>
      </c>
      <c r="Q387" s="190">
        <f t="shared" si="110"/>
        <v>0</v>
      </c>
      <c r="R387" s="192"/>
      <c r="S387" s="192" t="s">
        <v>760</v>
      </c>
      <c r="T387" s="193" t="s">
        <v>328</v>
      </c>
      <c r="U387" s="156">
        <v>0</v>
      </c>
      <c r="V387" s="156">
        <f t="shared" si="111"/>
        <v>0</v>
      </c>
      <c r="W387" s="156"/>
      <c r="X387" s="156" t="s">
        <v>507</v>
      </c>
      <c r="Y387" s="145"/>
      <c r="Z387" s="145"/>
      <c r="AA387" s="145"/>
      <c r="AB387" s="145"/>
      <c r="AC387" s="145"/>
      <c r="AD387" s="145"/>
      <c r="AE387" s="145"/>
      <c r="AF387" s="145"/>
      <c r="AG387" s="145" t="s">
        <v>5257</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x14ac:dyDescent="0.25">
      <c r="A388" s="164" t="s">
        <v>322</v>
      </c>
      <c r="B388" s="165" t="s">
        <v>133</v>
      </c>
      <c r="C388" s="179" t="s">
        <v>134</v>
      </c>
      <c r="D388" s="166"/>
      <c r="E388" s="167"/>
      <c r="F388" s="168"/>
      <c r="G388" s="168">
        <f>SUMIF(AG389:AG406,"&lt;&gt;NOR",G389:G406)</f>
        <v>0</v>
      </c>
      <c r="H388" s="168"/>
      <c r="I388" s="168">
        <f>SUM(I389:I406)</f>
        <v>0</v>
      </c>
      <c r="J388" s="168"/>
      <c r="K388" s="168">
        <f>SUM(K389:K406)</f>
        <v>0</v>
      </c>
      <c r="L388" s="168"/>
      <c r="M388" s="168">
        <f>SUM(M389:M406)</f>
        <v>0</v>
      </c>
      <c r="N388" s="167"/>
      <c r="O388" s="167">
        <f>SUM(O389:O406)</f>
        <v>0</v>
      </c>
      <c r="P388" s="167"/>
      <c r="Q388" s="167">
        <f>SUM(Q389:Q406)</f>
        <v>0</v>
      </c>
      <c r="R388" s="168"/>
      <c r="S388" s="168"/>
      <c r="T388" s="169"/>
      <c r="U388" s="163"/>
      <c r="V388" s="163">
        <f>SUM(V389:V406)</f>
        <v>0</v>
      </c>
      <c r="W388" s="163"/>
      <c r="X388" s="163"/>
      <c r="AG388" t="s">
        <v>323</v>
      </c>
    </row>
    <row r="389" spans="1:60" outlineLevel="1" x14ac:dyDescent="0.25">
      <c r="A389" s="187">
        <v>363</v>
      </c>
      <c r="B389" s="188" t="s">
        <v>7231</v>
      </c>
      <c r="C389" s="198" t="s">
        <v>7232</v>
      </c>
      <c r="D389" s="189" t="s">
        <v>3852</v>
      </c>
      <c r="E389" s="190">
        <v>1</v>
      </c>
      <c r="F389" s="191"/>
      <c r="G389" s="192">
        <f t="shared" ref="G389:G406" si="112">ROUND(E389*F389,2)</f>
        <v>0</v>
      </c>
      <c r="H389" s="191"/>
      <c r="I389" s="192">
        <f t="shared" ref="I389:I406" si="113">ROUND(E389*H389,2)</f>
        <v>0</v>
      </c>
      <c r="J389" s="191"/>
      <c r="K389" s="192">
        <f t="shared" ref="K389:K406" si="114">ROUND(E389*J389,2)</f>
        <v>0</v>
      </c>
      <c r="L389" s="192">
        <v>15</v>
      </c>
      <c r="M389" s="192">
        <f t="shared" ref="M389:M406" si="115">G389*(1+L389/100)</f>
        <v>0</v>
      </c>
      <c r="N389" s="190">
        <v>0</v>
      </c>
      <c r="O389" s="190">
        <f t="shared" ref="O389:O406" si="116">ROUND(E389*N389,2)</f>
        <v>0</v>
      </c>
      <c r="P389" s="190">
        <v>0</v>
      </c>
      <c r="Q389" s="190">
        <f t="shared" ref="Q389:Q406" si="117">ROUND(E389*P389,2)</f>
        <v>0</v>
      </c>
      <c r="R389" s="192"/>
      <c r="S389" s="192" t="s">
        <v>760</v>
      </c>
      <c r="T389" s="193" t="s">
        <v>328</v>
      </c>
      <c r="U389" s="156">
        <v>0</v>
      </c>
      <c r="V389" s="156">
        <f t="shared" ref="V389:V406" si="118">ROUND(E389*U389,2)</f>
        <v>0</v>
      </c>
      <c r="W389" s="156"/>
      <c r="X389" s="156" t="s">
        <v>507</v>
      </c>
      <c r="Y389" s="145"/>
      <c r="Z389" s="145"/>
      <c r="AA389" s="145"/>
      <c r="AB389" s="145"/>
      <c r="AC389" s="145"/>
      <c r="AD389" s="145"/>
      <c r="AE389" s="145"/>
      <c r="AF389" s="145"/>
      <c r="AG389" s="145" t="s">
        <v>5257</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87">
        <v>364</v>
      </c>
      <c r="B390" s="188" t="s">
        <v>7233</v>
      </c>
      <c r="C390" s="198" t="s">
        <v>7234</v>
      </c>
      <c r="D390" s="189" t="s">
        <v>3852</v>
      </c>
      <c r="E390" s="190">
        <v>1</v>
      </c>
      <c r="F390" s="191"/>
      <c r="G390" s="192">
        <f t="shared" si="112"/>
        <v>0</v>
      </c>
      <c r="H390" s="191"/>
      <c r="I390" s="192">
        <f t="shared" si="113"/>
        <v>0</v>
      </c>
      <c r="J390" s="191"/>
      <c r="K390" s="192">
        <f t="shared" si="114"/>
        <v>0</v>
      </c>
      <c r="L390" s="192">
        <v>15</v>
      </c>
      <c r="M390" s="192">
        <f t="shared" si="115"/>
        <v>0</v>
      </c>
      <c r="N390" s="190">
        <v>0</v>
      </c>
      <c r="O390" s="190">
        <f t="shared" si="116"/>
        <v>0</v>
      </c>
      <c r="P390" s="190">
        <v>0</v>
      </c>
      <c r="Q390" s="190">
        <f t="shared" si="117"/>
        <v>0</v>
      </c>
      <c r="R390" s="192"/>
      <c r="S390" s="192" t="s">
        <v>760</v>
      </c>
      <c r="T390" s="193" t="s">
        <v>328</v>
      </c>
      <c r="U390" s="156">
        <v>0</v>
      </c>
      <c r="V390" s="156">
        <f t="shared" si="118"/>
        <v>0</v>
      </c>
      <c r="W390" s="156"/>
      <c r="X390" s="156" t="s">
        <v>373</v>
      </c>
      <c r="Y390" s="145"/>
      <c r="Z390" s="145"/>
      <c r="AA390" s="145"/>
      <c r="AB390" s="145"/>
      <c r="AC390" s="145"/>
      <c r="AD390" s="145"/>
      <c r="AE390" s="145"/>
      <c r="AF390" s="145"/>
      <c r="AG390" s="145" t="s">
        <v>5260</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87">
        <v>365</v>
      </c>
      <c r="B391" s="188" t="s">
        <v>7235</v>
      </c>
      <c r="C391" s="198" t="s">
        <v>7088</v>
      </c>
      <c r="D391" s="189" t="s">
        <v>3852</v>
      </c>
      <c r="E391" s="190">
        <v>1</v>
      </c>
      <c r="F391" s="191"/>
      <c r="G391" s="192">
        <f t="shared" si="112"/>
        <v>0</v>
      </c>
      <c r="H391" s="191"/>
      <c r="I391" s="192">
        <f t="shared" si="113"/>
        <v>0</v>
      </c>
      <c r="J391" s="191"/>
      <c r="K391" s="192">
        <f t="shared" si="114"/>
        <v>0</v>
      </c>
      <c r="L391" s="192">
        <v>15</v>
      </c>
      <c r="M391" s="192">
        <f t="shared" si="115"/>
        <v>0</v>
      </c>
      <c r="N391" s="190">
        <v>0</v>
      </c>
      <c r="O391" s="190">
        <f t="shared" si="116"/>
        <v>0</v>
      </c>
      <c r="P391" s="190">
        <v>0</v>
      </c>
      <c r="Q391" s="190">
        <f t="shared" si="117"/>
        <v>0</v>
      </c>
      <c r="R391" s="192"/>
      <c r="S391" s="192" t="s">
        <v>760</v>
      </c>
      <c r="T391" s="193" t="s">
        <v>328</v>
      </c>
      <c r="U391" s="156">
        <v>0</v>
      </c>
      <c r="V391" s="156">
        <f t="shared" si="118"/>
        <v>0</v>
      </c>
      <c r="W391" s="156"/>
      <c r="X391" s="156" t="s">
        <v>507</v>
      </c>
      <c r="Y391" s="145"/>
      <c r="Z391" s="145"/>
      <c r="AA391" s="145"/>
      <c r="AB391" s="145"/>
      <c r="AC391" s="145"/>
      <c r="AD391" s="145"/>
      <c r="AE391" s="145"/>
      <c r="AF391" s="145"/>
      <c r="AG391" s="145" t="s">
        <v>5257</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87">
        <v>366</v>
      </c>
      <c r="B392" s="188" t="s">
        <v>7236</v>
      </c>
      <c r="C392" s="198" t="s">
        <v>7237</v>
      </c>
      <c r="D392" s="189" t="s">
        <v>3852</v>
      </c>
      <c r="E392" s="190">
        <v>2</v>
      </c>
      <c r="F392" s="191"/>
      <c r="G392" s="192">
        <f t="shared" si="112"/>
        <v>0</v>
      </c>
      <c r="H392" s="191"/>
      <c r="I392" s="192">
        <f t="shared" si="113"/>
        <v>0</v>
      </c>
      <c r="J392" s="191"/>
      <c r="K392" s="192">
        <f t="shared" si="114"/>
        <v>0</v>
      </c>
      <c r="L392" s="192">
        <v>15</v>
      </c>
      <c r="M392" s="192">
        <f t="shared" si="115"/>
        <v>0</v>
      </c>
      <c r="N392" s="190">
        <v>0</v>
      </c>
      <c r="O392" s="190">
        <f t="shared" si="116"/>
        <v>0</v>
      </c>
      <c r="P392" s="190">
        <v>0</v>
      </c>
      <c r="Q392" s="190">
        <f t="shared" si="117"/>
        <v>0</v>
      </c>
      <c r="R392" s="192"/>
      <c r="S392" s="192" t="s">
        <v>760</v>
      </c>
      <c r="T392" s="193" t="s">
        <v>328</v>
      </c>
      <c r="U392" s="156">
        <v>0</v>
      </c>
      <c r="V392" s="156">
        <f t="shared" si="118"/>
        <v>0</v>
      </c>
      <c r="W392" s="156"/>
      <c r="X392" s="156" t="s">
        <v>507</v>
      </c>
      <c r="Y392" s="145"/>
      <c r="Z392" s="145"/>
      <c r="AA392" s="145"/>
      <c r="AB392" s="145"/>
      <c r="AC392" s="145"/>
      <c r="AD392" s="145"/>
      <c r="AE392" s="145"/>
      <c r="AF392" s="145"/>
      <c r="AG392" s="145" t="s">
        <v>5257</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87">
        <v>367</v>
      </c>
      <c r="B393" s="188" t="s">
        <v>7238</v>
      </c>
      <c r="C393" s="198" t="s">
        <v>7216</v>
      </c>
      <c r="D393" s="189" t="s">
        <v>3852</v>
      </c>
      <c r="E393" s="190">
        <v>1</v>
      </c>
      <c r="F393" s="191"/>
      <c r="G393" s="192">
        <f t="shared" si="112"/>
        <v>0</v>
      </c>
      <c r="H393" s="191"/>
      <c r="I393" s="192">
        <f t="shared" si="113"/>
        <v>0</v>
      </c>
      <c r="J393" s="191"/>
      <c r="K393" s="192">
        <f t="shared" si="114"/>
        <v>0</v>
      </c>
      <c r="L393" s="192">
        <v>15</v>
      </c>
      <c r="M393" s="192">
        <f t="shared" si="115"/>
        <v>0</v>
      </c>
      <c r="N393" s="190">
        <v>0</v>
      </c>
      <c r="O393" s="190">
        <f t="shared" si="116"/>
        <v>0</v>
      </c>
      <c r="P393" s="190">
        <v>0</v>
      </c>
      <c r="Q393" s="190">
        <f t="shared" si="117"/>
        <v>0</v>
      </c>
      <c r="R393" s="192"/>
      <c r="S393" s="192" t="s">
        <v>760</v>
      </c>
      <c r="T393" s="193" t="s">
        <v>328</v>
      </c>
      <c r="U393" s="156">
        <v>0</v>
      </c>
      <c r="V393" s="156">
        <f t="shared" si="118"/>
        <v>0</v>
      </c>
      <c r="W393" s="156"/>
      <c r="X393" s="156" t="s">
        <v>507</v>
      </c>
      <c r="Y393" s="145"/>
      <c r="Z393" s="145"/>
      <c r="AA393" s="145"/>
      <c r="AB393" s="145"/>
      <c r="AC393" s="145"/>
      <c r="AD393" s="145"/>
      <c r="AE393" s="145"/>
      <c r="AF393" s="145"/>
      <c r="AG393" s="145" t="s">
        <v>5257</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87">
        <v>368</v>
      </c>
      <c r="B394" s="188" t="s">
        <v>7239</v>
      </c>
      <c r="C394" s="198" t="s">
        <v>7240</v>
      </c>
      <c r="D394" s="189" t="s">
        <v>3852</v>
      </c>
      <c r="E394" s="190">
        <v>2</v>
      </c>
      <c r="F394" s="191"/>
      <c r="G394" s="192">
        <f t="shared" si="112"/>
        <v>0</v>
      </c>
      <c r="H394" s="191"/>
      <c r="I394" s="192">
        <f t="shared" si="113"/>
        <v>0</v>
      </c>
      <c r="J394" s="191"/>
      <c r="K394" s="192">
        <f t="shared" si="114"/>
        <v>0</v>
      </c>
      <c r="L394" s="192">
        <v>15</v>
      </c>
      <c r="M394" s="192">
        <f t="shared" si="115"/>
        <v>0</v>
      </c>
      <c r="N394" s="190">
        <v>0</v>
      </c>
      <c r="O394" s="190">
        <f t="shared" si="116"/>
        <v>0</v>
      </c>
      <c r="P394" s="190">
        <v>0</v>
      </c>
      <c r="Q394" s="190">
        <f t="shared" si="117"/>
        <v>0</v>
      </c>
      <c r="R394" s="192"/>
      <c r="S394" s="192" t="s">
        <v>760</v>
      </c>
      <c r="T394" s="193" t="s">
        <v>328</v>
      </c>
      <c r="U394" s="156">
        <v>0</v>
      </c>
      <c r="V394" s="156">
        <f t="shared" si="118"/>
        <v>0</v>
      </c>
      <c r="W394" s="156"/>
      <c r="X394" s="156" t="s">
        <v>507</v>
      </c>
      <c r="Y394" s="145"/>
      <c r="Z394" s="145"/>
      <c r="AA394" s="145"/>
      <c r="AB394" s="145"/>
      <c r="AC394" s="145"/>
      <c r="AD394" s="145"/>
      <c r="AE394" s="145"/>
      <c r="AF394" s="145"/>
      <c r="AG394" s="145" t="s">
        <v>5257</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87">
        <v>369</v>
      </c>
      <c r="B395" s="188" t="s">
        <v>7241</v>
      </c>
      <c r="C395" s="198" t="s">
        <v>6767</v>
      </c>
      <c r="D395" s="189" t="s">
        <v>3852</v>
      </c>
      <c r="E395" s="190">
        <v>6</v>
      </c>
      <c r="F395" s="191"/>
      <c r="G395" s="192">
        <f t="shared" si="112"/>
        <v>0</v>
      </c>
      <c r="H395" s="191"/>
      <c r="I395" s="192">
        <f t="shared" si="113"/>
        <v>0</v>
      </c>
      <c r="J395" s="191"/>
      <c r="K395" s="192">
        <f t="shared" si="114"/>
        <v>0</v>
      </c>
      <c r="L395" s="192">
        <v>15</v>
      </c>
      <c r="M395" s="192">
        <f t="shared" si="115"/>
        <v>0</v>
      </c>
      <c r="N395" s="190">
        <v>0</v>
      </c>
      <c r="O395" s="190">
        <f t="shared" si="116"/>
        <v>0</v>
      </c>
      <c r="P395" s="190">
        <v>0</v>
      </c>
      <c r="Q395" s="190">
        <f t="shared" si="117"/>
        <v>0</v>
      </c>
      <c r="R395" s="192"/>
      <c r="S395" s="192" t="s">
        <v>760</v>
      </c>
      <c r="T395" s="193" t="s">
        <v>328</v>
      </c>
      <c r="U395" s="156">
        <v>0</v>
      </c>
      <c r="V395" s="156">
        <f t="shared" si="118"/>
        <v>0</v>
      </c>
      <c r="W395" s="156"/>
      <c r="X395" s="156" t="s">
        <v>507</v>
      </c>
      <c r="Y395" s="145"/>
      <c r="Z395" s="145"/>
      <c r="AA395" s="145"/>
      <c r="AB395" s="145"/>
      <c r="AC395" s="145"/>
      <c r="AD395" s="145"/>
      <c r="AE395" s="145"/>
      <c r="AF395" s="145"/>
      <c r="AG395" s="145" t="s">
        <v>5257</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87">
        <v>370</v>
      </c>
      <c r="B396" s="188" t="s">
        <v>7242</v>
      </c>
      <c r="C396" s="198" t="s">
        <v>6769</v>
      </c>
      <c r="D396" s="189" t="s">
        <v>3852</v>
      </c>
      <c r="E396" s="190">
        <v>1</v>
      </c>
      <c r="F396" s="191"/>
      <c r="G396" s="192">
        <f t="shared" si="112"/>
        <v>0</v>
      </c>
      <c r="H396" s="191"/>
      <c r="I396" s="192">
        <f t="shared" si="113"/>
        <v>0</v>
      </c>
      <c r="J396" s="191"/>
      <c r="K396" s="192">
        <f t="shared" si="114"/>
        <v>0</v>
      </c>
      <c r="L396" s="192">
        <v>15</v>
      </c>
      <c r="M396" s="192">
        <f t="shared" si="115"/>
        <v>0</v>
      </c>
      <c r="N396" s="190">
        <v>0</v>
      </c>
      <c r="O396" s="190">
        <f t="shared" si="116"/>
        <v>0</v>
      </c>
      <c r="P396" s="190">
        <v>0</v>
      </c>
      <c r="Q396" s="190">
        <f t="shared" si="117"/>
        <v>0</v>
      </c>
      <c r="R396" s="192"/>
      <c r="S396" s="192" t="s">
        <v>760</v>
      </c>
      <c r="T396" s="193" t="s">
        <v>328</v>
      </c>
      <c r="U396" s="156">
        <v>0</v>
      </c>
      <c r="V396" s="156">
        <f t="shared" si="118"/>
        <v>0</v>
      </c>
      <c r="W396" s="156"/>
      <c r="X396" s="156" t="s">
        <v>507</v>
      </c>
      <c r="Y396" s="145"/>
      <c r="Z396" s="145"/>
      <c r="AA396" s="145"/>
      <c r="AB396" s="145"/>
      <c r="AC396" s="145"/>
      <c r="AD396" s="145"/>
      <c r="AE396" s="145"/>
      <c r="AF396" s="145"/>
      <c r="AG396" s="145" t="s">
        <v>5257</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87">
        <v>371</v>
      </c>
      <c r="B397" s="188" t="s">
        <v>7243</v>
      </c>
      <c r="C397" s="198" t="s">
        <v>6773</v>
      </c>
      <c r="D397" s="189" t="s">
        <v>6774</v>
      </c>
      <c r="E397" s="190">
        <v>6</v>
      </c>
      <c r="F397" s="191"/>
      <c r="G397" s="192">
        <f t="shared" si="112"/>
        <v>0</v>
      </c>
      <c r="H397" s="191"/>
      <c r="I397" s="192">
        <f t="shared" si="113"/>
        <v>0</v>
      </c>
      <c r="J397" s="191"/>
      <c r="K397" s="192">
        <f t="shared" si="114"/>
        <v>0</v>
      </c>
      <c r="L397" s="192">
        <v>15</v>
      </c>
      <c r="M397" s="192">
        <f t="shared" si="115"/>
        <v>0</v>
      </c>
      <c r="N397" s="190">
        <v>0</v>
      </c>
      <c r="O397" s="190">
        <f t="shared" si="116"/>
        <v>0</v>
      </c>
      <c r="P397" s="190">
        <v>0</v>
      </c>
      <c r="Q397" s="190">
        <f t="shared" si="117"/>
        <v>0</v>
      </c>
      <c r="R397" s="192"/>
      <c r="S397" s="192" t="s">
        <v>760</v>
      </c>
      <c r="T397" s="193" t="s">
        <v>328</v>
      </c>
      <c r="U397" s="156">
        <v>0</v>
      </c>
      <c r="V397" s="156">
        <f t="shared" si="118"/>
        <v>0</v>
      </c>
      <c r="W397" s="156"/>
      <c r="X397" s="156" t="s">
        <v>507</v>
      </c>
      <c r="Y397" s="145"/>
      <c r="Z397" s="145"/>
      <c r="AA397" s="145"/>
      <c r="AB397" s="145"/>
      <c r="AC397" s="145"/>
      <c r="AD397" s="145"/>
      <c r="AE397" s="145"/>
      <c r="AF397" s="145"/>
      <c r="AG397" s="145" t="s">
        <v>5257</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87">
        <v>372</v>
      </c>
      <c r="B398" s="188" t="s">
        <v>7244</v>
      </c>
      <c r="C398" s="198" t="s">
        <v>6776</v>
      </c>
      <c r="D398" s="189" t="s">
        <v>6774</v>
      </c>
      <c r="E398" s="190">
        <v>1</v>
      </c>
      <c r="F398" s="191"/>
      <c r="G398" s="192">
        <f t="shared" si="112"/>
        <v>0</v>
      </c>
      <c r="H398" s="191"/>
      <c r="I398" s="192">
        <f t="shared" si="113"/>
        <v>0</v>
      </c>
      <c r="J398" s="191"/>
      <c r="K398" s="192">
        <f t="shared" si="114"/>
        <v>0</v>
      </c>
      <c r="L398" s="192">
        <v>15</v>
      </c>
      <c r="M398" s="192">
        <f t="shared" si="115"/>
        <v>0</v>
      </c>
      <c r="N398" s="190">
        <v>0</v>
      </c>
      <c r="O398" s="190">
        <f t="shared" si="116"/>
        <v>0</v>
      </c>
      <c r="P398" s="190">
        <v>0</v>
      </c>
      <c r="Q398" s="190">
        <f t="shared" si="117"/>
        <v>0</v>
      </c>
      <c r="R398" s="192"/>
      <c r="S398" s="192" t="s">
        <v>760</v>
      </c>
      <c r="T398" s="193" t="s">
        <v>328</v>
      </c>
      <c r="U398" s="156">
        <v>0</v>
      </c>
      <c r="V398" s="156">
        <f t="shared" si="118"/>
        <v>0</v>
      </c>
      <c r="W398" s="156"/>
      <c r="X398" s="156" t="s">
        <v>507</v>
      </c>
      <c r="Y398" s="145"/>
      <c r="Z398" s="145"/>
      <c r="AA398" s="145"/>
      <c r="AB398" s="145"/>
      <c r="AC398" s="145"/>
      <c r="AD398" s="145"/>
      <c r="AE398" s="145"/>
      <c r="AF398" s="145"/>
      <c r="AG398" s="145" t="s">
        <v>5257</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87">
        <v>373</v>
      </c>
      <c r="B399" s="188" t="s">
        <v>7245</v>
      </c>
      <c r="C399" s="198" t="s">
        <v>7246</v>
      </c>
      <c r="D399" s="189" t="s">
        <v>6774</v>
      </c>
      <c r="E399" s="190">
        <v>8</v>
      </c>
      <c r="F399" s="191"/>
      <c r="G399" s="192">
        <f t="shared" si="112"/>
        <v>0</v>
      </c>
      <c r="H399" s="191"/>
      <c r="I399" s="192">
        <f t="shared" si="113"/>
        <v>0</v>
      </c>
      <c r="J399" s="191"/>
      <c r="K399" s="192">
        <f t="shared" si="114"/>
        <v>0</v>
      </c>
      <c r="L399" s="192">
        <v>15</v>
      </c>
      <c r="M399" s="192">
        <f t="shared" si="115"/>
        <v>0</v>
      </c>
      <c r="N399" s="190">
        <v>0</v>
      </c>
      <c r="O399" s="190">
        <f t="shared" si="116"/>
        <v>0</v>
      </c>
      <c r="P399" s="190">
        <v>0</v>
      </c>
      <c r="Q399" s="190">
        <f t="shared" si="117"/>
        <v>0</v>
      </c>
      <c r="R399" s="192"/>
      <c r="S399" s="192" t="s">
        <v>760</v>
      </c>
      <c r="T399" s="193" t="s">
        <v>328</v>
      </c>
      <c r="U399" s="156">
        <v>0</v>
      </c>
      <c r="V399" s="156">
        <f t="shared" si="118"/>
        <v>0</v>
      </c>
      <c r="W399" s="156"/>
      <c r="X399" s="156" t="s">
        <v>373</v>
      </c>
      <c r="Y399" s="145"/>
      <c r="Z399" s="145"/>
      <c r="AA399" s="145"/>
      <c r="AB399" s="145"/>
      <c r="AC399" s="145"/>
      <c r="AD399" s="145"/>
      <c r="AE399" s="145"/>
      <c r="AF399" s="145"/>
      <c r="AG399" s="145" t="s">
        <v>5260</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87">
        <v>374</v>
      </c>
      <c r="B400" s="188" t="s">
        <v>7247</v>
      </c>
      <c r="C400" s="198" t="s">
        <v>7248</v>
      </c>
      <c r="D400" s="189" t="s">
        <v>6774</v>
      </c>
      <c r="E400" s="190">
        <v>7</v>
      </c>
      <c r="F400" s="191"/>
      <c r="G400" s="192">
        <f t="shared" si="112"/>
        <v>0</v>
      </c>
      <c r="H400" s="191"/>
      <c r="I400" s="192">
        <f t="shared" si="113"/>
        <v>0</v>
      </c>
      <c r="J400" s="191"/>
      <c r="K400" s="192">
        <f t="shared" si="114"/>
        <v>0</v>
      </c>
      <c r="L400" s="192">
        <v>15</v>
      </c>
      <c r="M400" s="192">
        <f t="shared" si="115"/>
        <v>0</v>
      </c>
      <c r="N400" s="190">
        <v>0</v>
      </c>
      <c r="O400" s="190">
        <f t="shared" si="116"/>
        <v>0</v>
      </c>
      <c r="P400" s="190">
        <v>0</v>
      </c>
      <c r="Q400" s="190">
        <f t="shared" si="117"/>
        <v>0</v>
      </c>
      <c r="R400" s="192"/>
      <c r="S400" s="192" t="s">
        <v>760</v>
      </c>
      <c r="T400" s="193" t="s">
        <v>328</v>
      </c>
      <c r="U400" s="156">
        <v>0</v>
      </c>
      <c r="V400" s="156">
        <f t="shared" si="118"/>
        <v>0</v>
      </c>
      <c r="W400" s="156"/>
      <c r="X400" s="156" t="s">
        <v>373</v>
      </c>
      <c r="Y400" s="145"/>
      <c r="Z400" s="145"/>
      <c r="AA400" s="145"/>
      <c r="AB400" s="145"/>
      <c r="AC400" s="145"/>
      <c r="AD400" s="145"/>
      <c r="AE400" s="145"/>
      <c r="AF400" s="145"/>
      <c r="AG400" s="145" t="s">
        <v>5260</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87">
        <v>375</v>
      </c>
      <c r="B401" s="188" t="s">
        <v>7249</v>
      </c>
      <c r="C401" s="198" t="s">
        <v>6931</v>
      </c>
      <c r="D401" s="189" t="s">
        <v>6774</v>
      </c>
      <c r="E401" s="190">
        <v>6</v>
      </c>
      <c r="F401" s="191"/>
      <c r="G401" s="192">
        <f t="shared" si="112"/>
        <v>0</v>
      </c>
      <c r="H401" s="191"/>
      <c r="I401" s="192">
        <f t="shared" si="113"/>
        <v>0</v>
      </c>
      <c r="J401" s="191"/>
      <c r="K401" s="192">
        <f t="shared" si="114"/>
        <v>0</v>
      </c>
      <c r="L401" s="192">
        <v>15</v>
      </c>
      <c r="M401" s="192">
        <f t="shared" si="115"/>
        <v>0</v>
      </c>
      <c r="N401" s="190">
        <v>0</v>
      </c>
      <c r="O401" s="190">
        <f t="shared" si="116"/>
        <v>0</v>
      </c>
      <c r="P401" s="190">
        <v>0</v>
      </c>
      <c r="Q401" s="190">
        <f t="shared" si="117"/>
        <v>0</v>
      </c>
      <c r="R401" s="192"/>
      <c r="S401" s="192" t="s">
        <v>760</v>
      </c>
      <c r="T401" s="193" t="s">
        <v>328</v>
      </c>
      <c r="U401" s="156">
        <v>0</v>
      </c>
      <c r="V401" s="156">
        <f t="shared" si="118"/>
        <v>0</v>
      </c>
      <c r="W401" s="156"/>
      <c r="X401" s="156" t="s">
        <v>373</v>
      </c>
      <c r="Y401" s="145"/>
      <c r="Z401" s="145"/>
      <c r="AA401" s="145"/>
      <c r="AB401" s="145"/>
      <c r="AC401" s="145"/>
      <c r="AD401" s="145"/>
      <c r="AE401" s="145"/>
      <c r="AF401" s="145"/>
      <c r="AG401" s="145" t="s">
        <v>5260</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87">
        <v>376</v>
      </c>
      <c r="B402" s="188" t="s">
        <v>7250</v>
      </c>
      <c r="C402" s="198" t="s">
        <v>7251</v>
      </c>
      <c r="D402" s="189" t="s">
        <v>6774</v>
      </c>
      <c r="E402" s="190">
        <v>1</v>
      </c>
      <c r="F402" s="191"/>
      <c r="G402" s="192">
        <f t="shared" si="112"/>
        <v>0</v>
      </c>
      <c r="H402" s="191"/>
      <c r="I402" s="192">
        <f t="shared" si="113"/>
        <v>0</v>
      </c>
      <c r="J402" s="191"/>
      <c r="K402" s="192">
        <f t="shared" si="114"/>
        <v>0</v>
      </c>
      <c r="L402" s="192">
        <v>15</v>
      </c>
      <c r="M402" s="192">
        <f t="shared" si="115"/>
        <v>0</v>
      </c>
      <c r="N402" s="190">
        <v>0</v>
      </c>
      <c r="O402" s="190">
        <f t="shared" si="116"/>
        <v>0</v>
      </c>
      <c r="P402" s="190">
        <v>0</v>
      </c>
      <c r="Q402" s="190">
        <f t="shared" si="117"/>
        <v>0</v>
      </c>
      <c r="R402" s="192"/>
      <c r="S402" s="192" t="s">
        <v>760</v>
      </c>
      <c r="T402" s="193" t="s">
        <v>328</v>
      </c>
      <c r="U402" s="156">
        <v>0</v>
      </c>
      <c r="V402" s="156">
        <f t="shared" si="118"/>
        <v>0</v>
      </c>
      <c r="W402" s="156"/>
      <c r="X402" s="156" t="s">
        <v>373</v>
      </c>
      <c r="Y402" s="145"/>
      <c r="Z402" s="145"/>
      <c r="AA402" s="145"/>
      <c r="AB402" s="145"/>
      <c r="AC402" s="145"/>
      <c r="AD402" s="145"/>
      <c r="AE402" s="145"/>
      <c r="AF402" s="145"/>
      <c r="AG402" s="145" t="s">
        <v>5260</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t="20.399999999999999" outlineLevel="1" x14ac:dyDescent="0.25">
      <c r="A403" s="187">
        <v>377</v>
      </c>
      <c r="B403" s="188" t="s">
        <v>7252</v>
      </c>
      <c r="C403" s="198" t="s">
        <v>6937</v>
      </c>
      <c r="D403" s="189" t="s">
        <v>6774</v>
      </c>
      <c r="E403" s="190">
        <v>3</v>
      </c>
      <c r="F403" s="191"/>
      <c r="G403" s="192">
        <f t="shared" si="112"/>
        <v>0</v>
      </c>
      <c r="H403" s="191"/>
      <c r="I403" s="192">
        <f t="shared" si="113"/>
        <v>0</v>
      </c>
      <c r="J403" s="191"/>
      <c r="K403" s="192">
        <f t="shared" si="114"/>
        <v>0</v>
      </c>
      <c r="L403" s="192">
        <v>15</v>
      </c>
      <c r="M403" s="192">
        <f t="shared" si="115"/>
        <v>0</v>
      </c>
      <c r="N403" s="190">
        <v>0</v>
      </c>
      <c r="O403" s="190">
        <f t="shared" si="116"/>
        <v>0</v>
      </c>
      <c r="P403" s="190">
        <v>0</v>
      </c>
      <c r="Q403" s="190">
        <f t="shared" si="117"/>
        <v>0</v>
      </c>
      <c r="R403" s="192"/>
      <c r="S403" s="192" t="s">
        <v>760</v>
      </c>
      <c r="T403" s="193" t="s">
        <v>328</v>
      </c>
      <c r="U403" s="156">
        <v>0</v>
      </c>
      <c r="V403" s="156">
        <f t="shared" si="118"/>
        <v>0</v>
      </c>
      <c r="W403" s="156"/>
      <c r="X403" s="156" t="s">
        <v>373</v>
      </c>
      <c r="Y403" s="145"/>
      <c r="Z403" s="145"/>
      <c r="AA403" s="145"/>
      <c r="AB403" s="145"/>
      <c r="AC403" s="145"/>
      <c r="AD403" s="145"/>
      <c r="AE403" s="145"/>
      <c r="AF403" s="145"/>
      <c r="AG403" s="145" t="s">
        <v>5260</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87">
        <v>378</v>
      </c>
      <c r="B404" s="188" t="s">
        <v>7253</v>
      </c>
      <c r="C404" s="198" t="s">
        <v>6811</v>
      </c>
      <c r="D404" s="189" t="s">
        <v>513</v>
      </c>
      <c r="E404" s="190">
        <v>5</v>
      </c>
      <c r="F404" s="191"/>
      <c r="G404" s="192">
        <f t="shared" si="112"/>
        <v>0</v>
      </c>
      <c r="H404" s="191"/>
      <c r="I404" s="192">
        <f t="shared" si="113"/>
        <v>0</v>
      </c>
      <c r="J404" s="191"/>
      <c r="K404" s="192">
        <f t="shared" si="114"/>
        <v>0</v>
      </c>
      <c r="L404" s="192">
        <v>15</v>
      </c>
      <c r="M404" s="192">
        <f t="shared" si="115"/>
        <v>0</v>
      </c>
      <c r="N404" s="190">
        <v>0</v>
      </c>
      <c r="O404" s="190">
        <f t="shared" si="116"/>
        <v>0</v>
      </c>
      <c r="P404" s="190">
        <v>0</v>
      </c>
      <c r="Q404" s="190">
        <f t="shared" si="117"/>
        <v>0</v>
      </c>
      <c r="R404" s="192"/>
      <c r="S404" s="192" t="s">
        <v>760</v>
      </c>
      <c r="T404" s="193" t="s">
        <v>328</v>
      </c>
      <c r="U404" s="156">
        <v>0</v>
      </c>
      <c r="V404" s="156">
        <f t="shared" si="118"/>
        <v>0</v>
      </c>
      <c r="W404" s="156"/>
      <c r="X404" s="156" t="s">
        <v>507</v>
      </c>
      <c r="Y404" s="145"/>
      <c r="Z404" s="145"/>
      <c r="AA404" s="145"/>
      <c r="AB404" s="145"/>
      <c r="AC404" s="145"/>
      <c r="AD404" s="145"/>
      <c r="AE404" s="145"/>
      <c r="AF404" s="145"/>
      <c r="AG404" s="145" t="s">
        <v>5257</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379</v>
      </c>
      <c r="B405" s="188" t="s">
        <v>7254</v>
      </c>
      <c r="C405" s="198" t="s">
        <v>7229</v>
      </c>
      <c r="D405" s="189" t="s">
        <v>513</v>
      </c>
      <c r="E405" s="190">
        <v>2</v>
      </c>
      <c r="F405" s="191"/>
      <c r="G405" s="192">
        <f t="shared" si="112"/>
        <v>0</v>
      </c>
      <c r="H405" s="191"/>
      <c r="I405" s="192">
        <f t="shared" si="113"/>
        <v>0</v>
      </c>
      <c r="J405" s="191"/>
      <c r="K405" s="192">
        <f t="shared" si="114"/>
        <v>0</v>
      </c>
      <c r="L405" s="192">
        <v>15</v>
      </c>
      <c r="M405" s="192">
        <f t="shared" si="115"/>
        <v>0</v>
      </c>
      <c r="N405" s="190">
        <v>0</v>
      </c>
      <c r="O405" s="190">
        <f t="shared" si="116"/>
        <v>0</v>
      </c>
      <c r="P405" s="190">
        <v>0</v>
      </c>
      <c r="Q405" s="190">
        <f t="shared" si="117"/>
        <v>0</v>
      </c>
      <c r="R405" s="192"/>
      <c r="S405" s="192" t="s">
        <v>760</v>
      </c>
      <c r="T405" s="193" t="s">
        <v>328</v>
      </c>
      <c r="U405" s="156">
        <v>0</v>
      </c>
      <c r="V405" s="156">
        <f t="shared" si="118"/>
        <v>0</v>
      </c>
      <c r="W405" s="156"/>
      <c r="X405" s="156" t="s">
        <v>507</v>
      </c>
      <c r="Y405" s="145"/>
      <c r="Z405" s="145"/>
      <c r="AA405" s="145"/>
      <c r="AB405" s="145"/>
      <c r="AC405" s="145"/>
      <c r="AD405" s="145"/>
      <c r="AE405" s="145"/>
      <c r="AF405" s="145"/>
      <c r="AG405" s="145" t="s">
        <v>5257</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87">
        <v>380</v>
      </c>
      <c r="B406" s="188" t="s">
        <v>7255</v>
      </c>
      <c r="C406" s="198" t="s">
        <v>6813</v>
      </c>
      <c r="D406" s="189" t="s">
        <v>513</v>
      </c>
      <c r="E406" s="190">
        <v>4</v>
      </c>
      <c r="F406" s="191"/>
      <c r="G406" s="192">
        <f t="shared" si="112"/>
        <v>0</v>
      </c>
      <c r="H406" s="191"/>
      <c r="I406" s="192">
        <f t="shared" si="113"/>
        <v>0</v>
      </c>
      <c r="J406" s="191"/>
      <c r="K406" s="192">
        <f t="shared" si="114"/>
        <v>0</v>
      </c>
      <c r="L406" s="192">
        <v>15</v>
      </c>
      <c r="M406" s="192">
        <f t="shared" si="115"/>
        <v>0</v>
      </c>
      <c r="N406" s="190">
        <v>0</v>
      </c>
      <c r="O406" s="190">
        <f t="shared" si="116"/>
        <v>0</v>
      </c>
      <c r="P406" s="190">
        <v>0</v>
      </c>
      <c r="Q406" s="190">
        <f t="shared" si="117"/>
        <v>0</v>
      </c>
      <c r="R406" s="192"/>
      <c r="S406" s="192" t="s">
        <v>760</v>
      </c>
      <c r="T406" s="193" t="s">
        <v>328</v>
      </c>
      <c r="U406" s="156">
        <v>0</v>
      </c>
      <c r="V406" s="156">
        <f t="shared" si="118"/>
        <v>0</v>
      </c>
      <c r="W406" s="156"/>
      <c r="X406" s="156" t="s">
        <v>507</v>
      </c>
      <c r="Y406" s="145"/>
      <c r="Z406" s="145"/>
      <c r="AA406" s="145"/>
      <c r="AB406" s="145"/>
      <c r="AC406" s="145"/>
      <c r="AD406" s="145"/>
      <c r="AE406" s="145"/>
      <c r="AF406" s="145"/>
      <c r="AG406" s="145" t="s">
        <v>5257</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x14ac:dyDescent="0.25">
      <c r="A407" s="164" t="s">
        <v>322</v>
      </c>
      <c r="B407" s="165" t="s">
        <v>74</v>
      </c>
      <c r="C407" s="179" t="s">
        <v>135</v>
      </c>
      <c r="D407" s="166"/>
      <c r="E407" s="167"/>
      <c r="F407" s="168"/>
      <c r="G407" s="168">
        <f>SUMIF(AG408:AG422,"&lt;&gt;NOR",G408:G422)</f>
        <v>0</v>
      </c>
      <c r="H407" s="168"/>
      <c r="I407" s="168">
        <f>SUM(I408:I422)</f>
        <v>0</v>
      </c>
      <c r="J407" s="168"/>
      <c r="K407" s="168">
        <f>SUM(K408:K422)</f>
        <v>0</v>
      </c>
      <c r="L407" s="168"/>
      <c r="M407" s="168">
        <f>SUM(M408:M422)</f>
        <v>0</v>
      </c>
      <c r="N407" s="167"/>
      <c r="O407" s="167">
        <f>SUM(O408:O422)</f>
        <v>0</v>
      </c>
      <c r="P407" s="167"/>
      <c r="Q407" s="167">
        <f>SUM(Q408:Q422)</f>
        <v>0</v>
      </c>
      <c r="R407" s="168"/>
      <c r="S407" s="168"/>
      <c r="T407" s="169"/>
      <c r="U407" s="163"/>
      <c r="V407" s="163">
        <f>SUM(V408:V422)</f>
        <v>0</v>
      </c>
      <c r="W407" s="163"/>
      <c r="X407" s="163"/>
      <c r="AG407" t="s">
        <v>323</v>
      </c>
    </row>
    <row r="408" spans="1:60" outlineLevel="1" x14ac:dyDescent="0.25">
      <c r="A408" s="187">
        <v>381</v>
      </c>
      <c r="B408" s="188" t="s">
        <v>7256</v>
      </c>
      <c r="C408" s="198" t="s">
        <v>7209</v>
      </c>
      <c r="D408" s="189" t="s">
        <v>3852</v>
      </c>
      <c r="E408" s="190">
        <v>1</v>
      </c>
      <c r="F408" s="191"/>
      <c r="G408" s="192">
        <f t="shared" ref="G408:G422" si="119">ROUND(E408*F408,2)</f>
        <v>0</v>
      </c>
      <c r="H408" s="191"/>
      <c r="I408" s="192">
        <f t="shared" ref="I408:I422" si="120">ROUND(E408*H408,2)</f>
        <v>0</v>
      </c>
      <c r="J408" s="191"/>
      <c r="K408" s="192">
        <f t="shared" ref="K408:K422" si="121">ROUND(E408*J408,2)</f>
        <v>0</v>
      </c>
      <c r="L408" s="192">
        <v>15</v>
      </c>
      <c r="M408" s="192">
        <f t="shared" ref="M408:M422" si="122">G408*(1+L408/100)</f>
        <v>0</v>
      </c>
      <c r="N408" s="190">
        <v>0</v>
      </c>
      <c r="O408" s="190">
        <f t="shared" ref="O408:O422" si="123">ROUND(E408*N408,2)</f>
        <v>0</v>
      </c>
      <c r="P408" s="190">
        <v>0</v>
      </c>
      <c r="Q408" s="190">
        <f t="shared" ref="Q408:Q422" si="124">ROUND(E408*P408,2)</f>
        <v>0</v>
      </c>
      <c r="R408" s="192"/>
      <c r="S408" s="192" t="s">
        <v>760</v>
      </c>
      <c r="T408" s="193" t="s">
        <v>328</v>
      </c>
      <c r="U408" s="156">
        <v>0</v>
      </c>
      <c r="V408" s="156">
        <f t="shared" ref="V408:V422" si="125">ROUND(E408*U408,2)</f>
        <v>0</v>
      </c>
      <c r="W408" s="156"/>
      <c r="X408" s="156" t="s">
        <v>507</v>
      </c>
      <c r="Y408" s="145"/>
      <c r="Z408" s="145"/>
      <c r="AA408" s="145"/>
      <c r="AB408" s="145"/>
      <c r="AC408" s="145"/>
      <c r="AD408" s="145"/>
      <c r="AE408" s="145"/>
      <c r="AF408" s="145"/>
      <c r="AG408" s="145" t="s">
        <v>5257</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87">
        <v>382</v>
      </c>
      <c r="B409" s="188" t="s">
        <v>7257</v>
      </c>
      <c r="C409" s="198" t="s">
        <v>7211</v>
      </c>
      <c r="D409" s="189" t="s">
        <v>3852</v>
      </c>
      <c r="E409" s="190">
        <v>1</v>
      </c>
      <c r="F409" s="191"/>
      <c r="G409" s="192">
        <f t="shared" si="119"/>
        <v>0</v>
      </c>
      <c r="H409" s="191"/>
      <c r="I409" s="192">
        <f t="shared" si="120"/>
        <v>0</v>
      </c>
      <c r="J409" s="191"/>
      <c r="K409" s="192">
        <f t="shared" si="121"/>
        <v>0</v>
      </c>
      <c r="L409" s="192">
        <v>15</v>
      </c>
      <c r="M409" s="192">
        <f t="shared" si="122"/>
        <v>0</v>
      </c>
      <c r="N409" s="190">
        <v>0</v>
      </c>
      <c r="O409" s="190">
        <f t="shared" si="123"/>
        <v>0</v>
      </c>
      <c r="P409" s="190">
        <v>0</v>
      </c>
      <c r="Q409" s="190">
        <f t="shared" si="124"/>
        <v>0</v>
      </c>
      <c r="R409" s="192"/>
      <c r="S409" s="192" t="s">
        <v>760</v>
      </c>
      <c r="T409" s="193" t="s">
        <v>328</v>
      </c>
      <c r="U409" s="156">
        <v>0</v>
      </c>
      <c r="V409" s="156">
        <f t="shared" si="125"/>
        <v>0</v>
      </c>
      <c r="W409" s="156"/>
      <c r="X409" s="156" t="s">
        <v>373</v>
      </c>
      <c r="Y409" s="145"/>
      <c r="Z409" s="145"/>
      <c r="AA409" s="145"/>
      <c r="AB409" s="145"/>
      <c r="AC409" s="145"/>
      <c r="AD409" s="145"/>
      <c r="AE409" s="145"/>
      <c r="AF409" s="145"/>
      <c r="AG409" s="145" t="s">
        <v>5260</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87">
        <v>383</v>
      </c>
      <c r="B410" s="188" t="s">
        <v>7258</v>
      </c>
      <c r="C410" s="198" t="s">
        <v>7090</v>
      </c>
      <c r="D410" s="189" t="s">
        <v>3852</v>
      </c>
      <c r="E410" s="190">
        <v>1</v>
      </c>
      <c r="F410" s="191"/>
      <c r="G410" s="192">
        <f t="shared" si="119"/>
        <v>0</v>
      </c>
      <c r="H410" s="191"/>
      <c r="I410" s="192">
        <f t="shared" si="120"/>
        <v>0</v>
      </c>
      <c r="J410" s="191"/>
      <c r="K410" s="192">
        <f t="shared" si="121"/>
        <v>0</v>
      </c>
      <c r="L410" s="192">
        <v>15</v>
      </c>
      <c r="M410" s="192">
        <f t="shared" si="122"/>
        <v>0</v>
      </c>
      <c r="N410" s="190">
        <v>0</v>
      </c>
      <c r="O410" s="190">
        <f t="shared" si="123"/>
        <v>0</v>
      </c>
      <c r="P410" s="190">
        <v>0</v>
      </c>
      <c r="Q410" s="190">
        <f t="shared" si="124"/>
        <v>0</v>
      </c>
      <c r="R410" s="192"/>
      <c r="S410" s="192" t="s">
        <v>760</v>
      </c>
      <c r="T410" s="193" t="s">
        <v>328</v>
      </c>
      <c r="U410" s="156">
        <v>0</v>
      </c>
      <c r="V410" s="156">
        <f t="shared" si="125"/>
        <v>0</v>
      </c>
      <c r="W410" s="156"/>
      <c r="X410" s="156" t="s">
        <v>507</v>
      </c>
      <c r="Y410" s="145"/>
      <c r="Z410" s="145"/>
      <c r="AA410" s="145"/>
      <c r="AB410" s="145"/>
      <c r="AC410" s="145"/>
      <c r="AD410" s="145"/>
      <c r="AE410" s="145"/>
      <c r="AF410" s="145"/>
      <c r="AG410" s="145" t="s">
        <v>5257</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87">
        <v>384</v>
      </c>
      <c r="B411" s="188" t="s">
        <v>7259</v>
      </c>
      <c r="C411" s="198" t="s">
        <v>7214</v>
      </c>
      <c r="D411" s="189" t="s">
        <v>3852</v>
      </c>
      <c r="E411" s="190">
        <v>2</v>
      </c>
      <c r="F411" s="191"/>
      <c r="G411" s="192">
        <f t="shared" si="119"/>
        <v>0</v>
      </c>
      <c r="H411" s="191"/>
      <c r="I411" s="192">
        <f t="shared" si="120"/>
        <v>0</v>
      </c>
      <c r="J411" s="191"/>
      <c r="K411" s="192">
        <f t="shared" si="121"/>
        <v>0</v>
      </c>
      <c r="L411" s="192">
        <v>15</v>
      </c>
      <c r="M411" s="192">
        <f t="shared" si="122"/>
        <v>0</v>
      </c>
      <c r="N411" s="190">
        <v>0</v>
      </c>
      <c r="O411" s="190">
        <f t="shared" si="123"/>
        <v>0</v>
      </c>
      <c r="P411" s="190">
        <v>0</v>
      </c>
      <c r="Q411" s="190">
        <f t="shared" si="124"/>
        <v>0</v>
      </c>
      <c r="R411" s="192"/>
      <c r="S411" s="192" t="s">
        <v>760</v>
      </c>
      <c r="T411" s="193" t="s">
        <v>328</v>
      </c>
      <c r="U411" s="156">
        <v>0</v>
      </c>
      <c r="V411" s="156">
        <f t="shared" si="125"/>
        <v>0</v>
      </c>
      <c r="W411" s="156"/>
      <c r="X411" s="156" t="s">
        <v>507</v>
      </c>
      <c r="Y411" s="145"/>
      <c r="Z411" s="145"/>
      <c r="AA411" s="145"/>
      <c r="AB411" s="145"/>
      <c r="AC411" s="145"/>
      <c r="AD411" s="145"/>
      <c r="AE411" s="145"/>
      <c r="AF411" s="145"/>
      <c r="AG411" s="145" t="s">
        <v>5257</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87">
        <v>385</v>
      </c>
      <c r="B412" s="188" t="s">
        <v>7260</v>
      </c>
      <c r="C412" s="198" t="s">
        <v>7218</v>
      </c>
      <c r="D412" s="189" t="s">
        <v>3852</v>
      </c>
      <c r="E412" s="190">
        <v>2</v>
      </c>
      <c r="F412" s="191"/>
      <c r="G412" s="192">
        <f t="shared" si="119"/>
        <v>0</v>
      </c>
      <c r="H412" s="191"/>
      <c r="I412" s="192">
        <f t="shared" si="120"/>
        <v>0</v>
      </c>
      <c r="J412" s="191"/>
      <c r="K412" s="192">
        <f t="shared" si="121"/>
        <v>0</v>
      </c>
      <c r="L412" s="192">
        <v>15</v>
      </c>
      <c r="M412" s="192">
        <f t="shared" si="122"/>
        <v>0</v>
      </c>
      <c r="N412" s="190">
        <v>0</v>
      </c>
      <c r="O412" s="190">
        <f t="shared" si="123"/>
        <v>0</v>
      </c>
      <c r="P412" s="190">
        <v>0</v>
      </c>
      <c r="Q412" s="190">
        <f t="shared" si="124"/>
        <v>0</v>
      </c>
      <c r="R412" s="192"/>
      <c r="S412" s="192" t="s">
        <v>760</v>
      </c>
      <c r="T412" s="193" t="s">
        <v>328</v>
      </c>
      <c r="U412" s="156">
        <v>0</v>
      </c>
      <c r="V412" s="156">
        <f t="shared" si="125"/>
        <v>0</v>
      </c>
      <c r="W412" s="156"/>
      <c r="X412" s="156" t="s">
        <v>507</v>
      </c>
      <c r="Y412" s="145"/>
      <c r="Z412" s="145"/>
      <c r="AA412" s="145"/>
      <c r="AB412" s="145"/>
      <c r="AC412" s="145"/>
      <c r="AD412" s="145"/>
      <c r="AE412" s="145"/>
      <c r="AF412" s="145"/>
      <c r="AG412" s="145" t="s">
        <v>5257</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87">
        <v>386</v>
      </c>
      <c r="B413" s="188" t="s">
        <v>7261</v>
      </c>
      <c r="C413" s="198" t="s">
        <v>6767</v>
      </c>
      <c r="D413" s="189" t="s">
        <v>3852</v>
      </c>
      <c r="E413" s="190">
        <v>7</v>
      </c>
      <c r="F413" s="191"/>
      <c r="G413" s="192">
        <f t="shared" si="119"/>
        <v>0</v>
      </c>
      <c r="H413" s="191"/>
      <c r="I413" s="192">
        <f t="shared" si="120"/>
        <v>0</v>
      </c>
      <c r="J413" s="191"/>
      <c r="K413" s="192">
        <f t="shared" si="121"/>
        <v>0</v>
      </c>
      <c r="L413" s="192">
        <v>15</v>
      </c>
      <c r="M413" s="192">
        <f t="shared" si="122"/>
        <v>0</v>
      </c>
      <c r="N413" s="190">
        <v>0</v>
      </c>
      <c r="O413" s="190">
        <f t="shared" si="123"/>
        <v>0</v>
      </c>
      <c r="P413" s="190">
        <v>0</v>
      </c>
      <c r="Q413" s="190">
        <f t="shared" si="124"/>
        <v>0</v>
      </c>
      <c r="R413" s="192"/>
      <c r="S413" s="192" t="s">
        <v>760</v>
      </c>
      <c r="T413" s="193" t="s">
        <v>328</v>
      </c>
      <c r="U413" s="156">
        <v>0</v>
      </c>
      <c r="V413" s="156">
        <f t="shared" si="125"/>
        <v>0</v>
      </c>
      <c r="W413" s="156"/>
      <c r="X413" s="156" t="s">
        <v>507</v>
      </c>
      <c r="Y413" s="145"/>
      <c r="Z413" s="145"/>
      <c r="AA413" s="145"/>
      <c r="AB413" s="145"/>
      <c r="AC413" s="145"/>
      <c r="AD413" s="145"/>
      <c r="AE413" s="145"/>
      <c r="AF413" s="145"/>
      <c r="AG413" s="145" t="s">
        <v>5257</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87">
        <v>387</v>
      </c>
      <c r="B414" s="188" t="s">
        <v>7262</v>
      </c>
      <c r="C414" s="198" t="s">
        <v>6769</v>
      </c>
      <c r="D414" s="189" t="s">
        <v>3852</v>
      </c>
      <c r="E414" s="190">
        <v>1</v>
      </c>
      <c r="F414" s="191"/>
      <c r="G414" s="192">
        <f t="shared" si="119"/>
        <v>0</v>
      </c>
      <c r="H414" s="191"/>
      <c r="I414" s="192">
        <f t="shared" si="120"/>
        <v>0</v>
      </c>
      <c r="J414" s="191"/>
      <c r="K414" s="192">
        <f t="shared" si="121"/>
        <v>0</v>
      </c>
      <c r="L414" s="192">
        <v>15</v>
      </c>
      <c r="M414" s="192">
        <f t="shared" si="122"/>
        <v>0</v>
      </c>
      <c r="N414" s="190">
        <v>0</v>
      </c>
      <c r="O414" s="190">
        <f t="shared" si="123"/>
        <v>0</v>
      </c>
      <c r="P414" s="190">
        <v>0</v>
      </c>
      <c r="Q414" s="190">
        <f t="shared" si="124"/>
        <v>0</v>
      </c>
      <c r="R414" s="192"/>
      <c r="S414" s="192" t="s">
        <v>760</v>
      </c>
      <c r="T414" s="193" t="s">
        <v>328</v>
      </c>
      <c r="U414" s="156">
        <v>0</v>
      </c>
      <c r="V414" s="156">
        <f t="shared" si="125"/>
        <v>0</v>
      </c>
      <c r="W414" s="156"/>
      <c r="X414" s="156" t="s">
        <v>507</v>
      </c>
      <c r="Y414" s="145"/>
      <c r="Z414" s="145"/>
      <c r="AA414" s="145"/>
      <c r="AB414" s="145"/>
      <c r="AC414" s="145"/>
      <c r="AD414" s="145"/>
      <c r="AE414" s="145"/>
      <c r="AF414" s="145"/>
      <c r="AG414" s="145" t="s">
        <v>5257</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87">
        <v>388</v>
      </c>
      <c r="B415" s="188" t="s">
        <v>7263</v>
      </c>
      <c r="C415" s="198" t="s">
        <v>6773</v>
      </c>
      <c r="D415" s="189" t="s">
        <v>6774</v>
      </c>
      <c r="E415" s="190">
        <v>7</v>
      </c>
      <c r="F415" s="191"/>
      <c r="G415" s="192">
        <f t="shared" si="119"/>
        <v>0</v>
      </c>
      <c r="H415" s="191"/>
      <c r="I415" s="192">
        <f t="shared" si="120"/>
        <v>0</v>
      </c>
      <c r="J415" s="191"/>
      <c r="K415" s="192">
        <f t="shared" si="121"/>
        <v>0</v>
      </c>
      <c r="L415" s="192">
        <v>15</v>
      </c>
      <c r="M415" s="192">
        <f t="shared" si="122"/>
        <v>0</v>
      </c>
      <c r="N415" s="190">
        <v>0</v>
      </c>
      <c r="O415" s="190">
        <f t="shared" si="123"/>
        <v>0</v>
      </c>
      <c r="P415" s="190">
        <v>0</v>
      </c>
      <c r="Q415" s="190">
        <f t="shared" si="124"/>
        <v>0</v>
      </c>
      <c r="R415" s="192"/>
      <c r="S415" s="192" t="s">
        <v>760</v>
      </c>
      <c r="T415" s="193" t="s">
        <v>328</v>
      </c>
      <c r="U415" s="156">
        <v>0</v>
      </c>
      <c r="V415" s="156">
        <f t="shared" si="125"/>
        <v>0</v>
      </c>
      <c r="W415" s="156"/>
      <c r="X415" s="156" t="s">
        <v>507</v>
      </c>
      <c r="Y415" s="145"/>
      <c r="Z415" s="145"/>
      <c r="AA415" s="145"/>
      <c r="AB415" s="145"/>
      <c r="AC415" s="145"/>
      <c r="AD415" s="145"/>
      <c r="AE415" s="145"/>
      <c r="AF415" s="145"/>
      <c r="AG415" s="145" t="s">
        <v>5257</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87">
        <v>389</v>
      </c>
      <c r="B416" s="188" t="s">
        <v>7264</v>
      </c>
      <c r="C416" s="198" t="s">
        <v>6776</v>
      </c>
      <c r="D416" s="189" t="s">
        <v>6774</v>
      </c>
      <c r="E416" s="190">
        <v>1</v>
      </c>
      <c r="F416" s="191"/>
      <c r="G416" s="192">
        <f t="shared" si="119"/>
        <v>0</v>
      </c>
      <c r="H416" s="191"/>
      <c r="I416" s="192">
        <f t="shared" si="120"/>
        <v>0</v>
      </c>
      <c r="J416" s="191"/>
      <c r="K416" s="192">
        <f t="shared" si="121"/>
        <v>0</v>
      </c>
      <c r="L416" s="192">
        <v>15</v>
      </c>
      <c r="M416" s="192">
        <f t="shared" si="122"/>
        <v>0</v>
      </c>
      <c r="N416" s="190">
        <v>0</v>
      </c>
      <c r="O416" s="190">
        <f t="shared" si="123"/>
        <v>0</v>
      </c>
      <c r="P416" s="190">
        <v>0</v>
      </c>
      <c r="Q416" s="190">
        <f t="shared" si="124"/>
        <v>0</v>
      </c>
      <c r="R416" s="192"/>
      <c r="S416" s="192" t="s">
        <v>760</v>
      </c>
      <c r="T416" s="193" t="s">
        <v>328</v>
      </c>
      <c r="U416" s="156">
        <v>0</v>
      </c>
      <c r="V416" s="156">
        <f t="shared" si="125"/>
        <v>0</v>
      </c>
      <c r="W416" s="156"/>
      <c r="X416" s="156" t="s">
        <v>507</v>
      </c>
      <c r="Y416" s="145"/>
      <c r="Z416" s="145"/>
      <c r="AA416" s="145"/>
      <c r="AB416" s="145"/>
      <c r="AC416" s="145"/>
      <c r="AD416" s="145"/>
      <c r="AE416" s="145"/>
      <c r="AF416" s="145"/>
      <c r="AG416" s="145" t="s">
        <v>5257</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87">
        <v>390</v>
      </c>
      <c r="B417" s="188" t="s">
        <v>7265</v>
      </c>
      <c r="C417" s="198" t="s">
        <v>6928</v>
      </c>
      <c r="D417" s="189" t="s">
        <v>6774</v>
      </c>
      <c r="E417" s="190">
        <v>6</v>
      </c>
      <c r="F417" s="191"/>
      <c r="G417" s="192">
        <f t="shared" si="119"/>
        <v>0</v>
      </c>
      <c r="H417" s="191"/>
      <c r="I417" s="192">
        <f t="shared" si="120"/>
        <v>0</v>
      </c>
      <c r="J417" s="191"/>
      <c r="K417" s="192">
        <f t="shared" si="121"/>
        <v>0</v>
      </c>
      <c r="L417" s="192">
        <v>15</v>
      </c>
      <c r="M417" s="192">
        <f t="shared" si="122"/>
        <v>0</v>
      </c>
      <c r="N417" s="190">
        <v>0</v>
      </c>
      <c r="O417" s="190">
        <f t="shared" si="123"/>
        <v>0</v>
      </c>
      <c r="P417" s="190">
        <v>0</v>
      </c>
      <c r="Q417" s="190">
        <f t="shared" si="124"/>
        <v>0</v>
      </c>
      <c r="R417" s="192"/>
      <c r="S417" s="192" t="s">
        <v>760</v>
      </c>
      <c r="T417" s="193" t="s">
        <v>328</v>
      </c>
      <c r="U417" s="156">
        <v>0</v>
      </c>
      <c r="V417" s="156">
        <f t="shared" si="125"/>
        <v>0</v>
      </c>
      <c r="W417" s="156"/>
      <c r="X417" s="156" t="s">
        <v>373</v>
      </c>
      <c r="Y417" s="145"/>
      <c r="Z417" s="145"/>
      <c r="AA417" s="145"/>
      <c r="AB417" s="145"/>
      <c r="AC417" s="145"/>
      <c r="AD417" s="145"/>
      <c r="AE417" s="145"/>
      <c r="AF417" s="145"/>
      <c r="AG417" s="145" t="s">
        <v>5260</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87">
        <v>391</v>
      </c>
      <c r="B418" s="188" t="s">
        <v>7266</v>
      </c>
      <c r="C418" s="198" t="s">
        <v>7248</v>
      </c>
      <c r="D418" s="189" t="s">
        <v>6774</v>
      </c>
      <c r="E418" s="190">
        <v>4</v>
      </c>
      <c r="F418" s="191"/>
      <c r="G418" s="192">
        <f t="shared" si="119"/>
        <v>0</v>
      </c>
      <c r="H418" s="191"/>
      <c r="I418" s="192">
        <f t="shared" si="120"/>
        <v>0</v>
      </c>
      <c r="J418" s="191"/>
      <c r="K418" s="192">
        <f t="shared" si="121"/>
        <v>0</v>
      </c>
      <c r="L418" s="192">
        <v>15</v>
      </c>
      <c r="M418" s="192">
        <f t="shared" si="122"/>
        <v>0</v>
      </c>
      <c r="N418" s="190">
        <v>0</v>
      </c>
      <c r="O418" s="190">
        <f t="shared" si="123"/>
        <v>0</v>
      </c>
      <c r="P418" s="190">
        <v>0</v>
      </c>
      <c r="Q418" s="190">
        <f t="shared" si="124"/>
        <v>0</v>
      </c>
      <c r="R418" s="192"/>
      <c r="S418" s="192" t="s">
        <v>760</v>
      </c>
      <c r="T418" s="193" t="s">
        <v>328</v>
      </c>
      <c r="U418" s="156">
        <v>0</v>
      </c>
      <c r="V418" s="156">
        <f t="shared" si="125"/>
        <v>0</v>
      </c>
      <c r="W418" s="156"/>
      <c r="X418" s="156" t="s">
        <v>373</v>
      </c>
      <c r="Y418" s="145"/>
      <c r="Z418" s="145"/>
      <c r="AA418" s="145"/>
      <c r="AB418" s="145"/>
      <c r="AC418" s="145"/>
      <c r="AD418" s="145"/>
      <c r="AE418" s="145"/>
      <c r="AF418" s="145"/>
      <c r="AG418" s="145" t="s">
        <v>5260</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87">
        <v>392</v>
      </c>
      <c r="B419" s="188" t="s">
        <v>7267</v>
      </c>
      <c r="C419" s="198" t="s">
        <v>6791</v>
      </c>
      <c r="D419" s="189" t="s">
        <v>6774</v>
      </c>
      <c r="E419" s="190">
        <v>5</v>
      </c>
      <c r="F419" s="191"/>
      <c r="G419" s="192">
        <f t="shared" si="119"/>
        <v>0</v>
      </c>
      <c r="H419" s="191"/>
      <c r="I419" s="192">
        <f t="shared" si="120"/>
        <v>0</v>
      </c>
      <c r="J419" s="191"/>
      <c r="K419" s="192">
        <f t="shared" si="121"/>
        <v>0</v>
      </c>
      <c r="L419" s="192">
        <v>15</v>
      </c>
      <c r="M419" s="192">
        <f t="shared" si="122"/>
        <v>0</v>
      </c>
      <c r="N419" s="190">
        <v>0</v>
      </c>
      <c r="O419" s="190">
        <f t="shared" si="123"/>
        <v>0</v>
      </c>
      <c r="P419" s="190">
        <v>0</v>
      </c>
      <c r="Q419" s="190">
        <f t="shared" si="124"/>
        <v>0</v>
      </c>
      <c r="R419" s="192"/>
      <c r="S419" s="192" t="s">
        <v>760</v>
      </c>
      <c r="T419" s="193" t="s">
        <v>328</v>
      </c>
      <c r="U419" s="156">
        <v>0</v>
      </c>
      <c r="V419" s="156">
        <f t="shared" si="125"/>
        <v>0</v>
      </c>
      <c r="W419" s="156"/>
      <c r="X419" s="156" t="s">
        <v>373</v>
      </c>
      <c r="Y419" s="145"/>
      <c r="Z419" s="145"/>
      <c r="AA419" s="145"/>
      <c r="AB419" s="145"/>
      <c r="AC419" s="145"/>
      <c r="AD419" s="145"/>
      <c r="AE419" s="145"/>
      <c r="AF419" s="145"/>
      <c r="AG419" s="145" t="s">
        <v>5260</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87">
        <v>393</v>
      </c>
      <c r="B420" s="188" t="s">
        <v>7268</v>
      </c>
      <c r="C420" s="198" t="s">
        <v>7269</v>
      </c>
      <c r="D420" s="189" t="s">
        <v>6774</v>
      </c>
      <c r="E420" s="190">
        <v>2</v>
      </c>
      <c r="F420" s="191"/>
      <c r="G420" s="192">
        <f t="shared" si="119"/>
        <v>0</v>
      </c>
      <c r="H420" s="191"/>
      <c r="I420" s="192">
        <f t="shared" si="120"/>
        <v>0</v>
      </c>
      <c r="J420" s="191"/>
      <c r="K420" s="192">
        <f t="shared" si="121"/>
        <v>0</v>
      </c>
      <c r="L420" s="192">
        <v>15</v>
      </c>
      <c r="M420" s="192">
        <f t="shared" si="122"/>
        <v>0</v>
      </c>
      <c r="N420" s="190">
        <v>0</v>
      </c>
      <c r="O420" s="190">
        <f t="shared" si="123"/>
        <v>0</v>
      </c>
      <c r="P420" s="190">
        <v>0</v>
      </c>
      <c r="Q420" s="190">
        <f t="shared" si="124"/>
        <v>0</v>
      </c>
      <c r="R420" s="192"/>
      <c r="S420" s="192" t="s">
        <v>760</v>
      </c>
      <c r="T420" s="193" t="s">
        <v>328</v>
      </c>
      <c r="U420" s="156">
        <v>0</v>
      </c>
      <c r="V420" s="156">
        <f t="shared" si="125"/>
        <v>0</v>
      </c>
      <c r="W420" s="156"/>
      <c r="X420" s="156" t="s">
        <v>373</v>
      </c>
      <c r="Y420" s="145"/>
      <c r="Z420" s="145"/>
      <c r="AA420" s="145"/>
      <c r="AB420" s="145"/>
      <c r="AC420" s="145"/>
      <c r="AD420" s="145"/>
      <c r="AE420" s="145"/>
      <c r="AF420" s="145"/>
      <c r="AG420" s="145" t="s">
        <v>5260</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87">
        <v>394</v>
      </c>
      <c r="B421" s="188" t="s">
        <v>7270</v>
      </c>
      <c r="C421" s="198" t="s">
        <v>6811</v>
      </c>
      <c r="D421" s="189" t="s">
        <v>513</v>
      </c>
      <c r="E421" s="190">
        <v>1</v>
      </c>
      <c r="F421" s="191"/>
      <c r="G421" s="192">
        <f t="shared" si="119"/>
        <v>0</v>
      </c>
      <c r="H421" s="191"/>
      <c r="I421" s="192">
        <f t="shared" si="120"/>
        <v>0</v>
      </c>
      <c r="J421" s="191"/>
      <c r="K421" s="192">
        <f t="shared" si="121"/>
        <v>0</v>
      </c>
      <c r="L421" s="192">
        <v>15</v>
      </c>
      <c r="M421" s="192">
        <f t="shared" si="122"/>
        <v>0</v>
      </c>
      <c r="N421" s="190">
        <v>0</v>
      </c>
      <c r="O421" s="190">
        <f t="shared" si="123"/>
        <v>0</v>
      </c>
      <c r="P421" s="190">
        <v>0</v>
      </c>
      <c r="Q421" s="190">
        <f t="shared" si="124"/>
        <v>0</v>
      </c>
      <c r="R421" s="192"/>
      <c r="S421" s="192" t="s">
        <v>760</v>
      </c>
      <c r="T421" s="193" t="s">
        <v>328</v>
      </c>
      <c r="U421" s="156">
        <v>0</v>
      </c>
      <c r="V421" s="156">
        <f t="shared" si="125"/>
        <v>0</v>
      </c>
      <c r="W421" s="156"/>
      <c r="X421" s="156" t="s">
        <v>507</v>
      </c>
      <c r="Y421" s="145"/>
      <c r="Z421" s="145"/>
      <c r="AA421" s="145"/>
      <c r="AB421" s="145"/>
      <c r="AC421" s="145"/>
      <c r="AD421" s="145"/>
      <c r="AE421" s="145"/>
      <c r="AF421" s="145"/>
      <c r="AG421" s="145" t="s">
        <v>5257</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87">
        <v>395</v>
      </c>
      <c r="B422" s="188" t="s">
        <v>7271</v>
      </c>
      <c r="C422" s="198" t="s">
        <v>6813</v>
      </c>
      <c r="D422" s="189" t="s">
        <v>513</v>
      </c>
      <c r="E422" s="190">
        <v>4</v>
      </c>
      <c r="F422" s="191"/>
      <c r="G422" s="192">
        <f t="shared" si="119"/>
        <v>0</v>
      </c>
      <c r="H422" s="191"/>
      <c r="I422" s="192">
        <f t="shared" si="120"/>
        <v>0</v>
      </c>
      <c r="J422" s="191"/>
      <c r="K422" s="192">
        <f t="shared" si="121"/>
        <v>0</v>
      </c>
      <c r="L422" s="192">
        <v>15</v>
      </c>
      <c r="M422" s="192">
        <f t="shared" si="122"/>
        <v>0</v>
      </c>
      <c r="N422" s="190">
        <v>0</v>
      </c>
      <c r="O422" s="190">
        <f t="shared" si="123"/>
        <v>0</v>
      </c>
      <c r="P422" s="190">
        <v>0</v>
      </c>
      <c r="Q422" s="190">
        <f t="shared" si="124"/>
        <v>0</v>
      </c>
      <c r="R422" s="192"/>
      <c r="S422" s="192" t="s">
        <v>760</v>
      </c>
      <c r="T422" s="193" t="s">
        <v>328</v>
      </c>
      <c r="U422" s="156">
        <v>0</v>
      </c>
      <c r="V422" s="156">
        <f t="shared" si="125"/>
        <v>0</v>
      </c>
      <c r="W422" s="156"/>
      <c r="X422" s="156" t="s">
        <v>507</v>
      </c>
      <c r="Y422" s="145"/>
      <c r="Z422" s="145"/>
      <c r="AA422" s="145"/>
      <c r="AB422" s="145"/>
      <c r="AC422" s="145"/>
      <c r="AD422" s="145"/>
      <c r="AE422" s="145"/>
      <c r="AF422" s="145"/>
      <c r="AG422" s="145" t="s">
        <v>5257</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x14ac:dyDescent="0.25">
      <c r="A423" s="164" t="s">
        <v>322</v>
      </c>
      <c r="B423" s="165" t="s">
        <v>136</v>
      </c>
      <c r="C423" s="179" t="s">
        <v>137</v>
      </c>
      <c r="D423" s="166"/>
      <c r="E423" s="167"/>
      <c r="F423" s="168"/>
      <c r="G423" s="168">
        <f>SUMIF(AG424:AG434,"&lt;&gt;NOR",G424:G434)</f>
        <v>0</v>
      </c>
      <c r="H423" s="168"/>
      <c r="I423" s="168">
        <f>SUM(I424:I434)</f>
        <v>0</v>
      </c>
      <c r="J423" s="168"/>
      <c r="K423" s="168">
        <f>SUM(K424:K434)</f>
        <v>0</v>
      </c>
      <c r="L423" s="168"/>
      <c r="M423" s="168">
        <f>SUM(M424:M434)</f>
        <v>0</v>
      </c>
      <c r="N423" s="167"/>
      <c r="O423" s="167">
        <f>SUM(O424:O434)</f>
        <v>0</v>
      </c>
      <c r="P423" s="167"/>
      <c r="Q423" s="167">
        <f>SUM(Q424:Q434)</f>
        <v>0</v>
      </c>
      <c r="R423" s="168"/>
      <c r="S423" s="168"/>
      <c r="T423" s="169"/>
      <c r="U423" s="163"/>
      <c r="V423" s="163">
        <f>SUM(V424:V434)</f>
        <v>0</v>
      </c>
      <c r="W423" s="163"/>
      <c r="X423" s="163"/>
      <c r="AG423" t="s">
        <v>323</v>
      </c>
    </row>
    <row r="424" spans="1:60" outlineLevel="1" x14ac:dyDescent="0.25">
      <c r="A424" s="187">
        <v>396</v>
      </c>
      <c r="B424" s="188" t="s">
        <v>7272</v>
      </c>
      <c r="C424" s="198" t="s">
        <v>7209</v>
      </c>
      <c r="D424" s="189" t="s">
        <v>3852</v>
      </c>
      <c r="E424" s="190">
        <v>1</v>
      </c>
      <c r="F424" s="191"/>
      <c r="G424" s="192">
        <f t="shared" ref="G424:G434" si="126">ROUND(E424*F424,2)</f>
        <v>0</v>
      </c>
      <c r="H424" s="191"/>
      <c r="I424" s="192">
        <f t="shared" ref="I424:I434" si="127">ROUND(E424*H424,2)</f>
        <v>0</v>
      </c>
      <c r="J424" s="191"/>
      <c r="K424" s="192">
        <f t="shared" ref="K424:K434" si="128">ROUND(E424*J424,2)</f>
        <v>0</v>
      </c>
      <c r="L424" s="192">
        <v>15</v>
      </c>
      <c r="M424" s="192">
        <f t="shared" ref="M424:M434" si="129">G424*(1+L424/100)</f>
        <v>0</v>
      </c>
      <c r="N424" s="190">
        <v>0</v>
      </c>
      <c r="O424" s="190">
        <f t="shared" ref="O424:O434" si="130">ROUND(E424*N424,2)</f>
        <v>0</v>
      </c>
      <c r="P424" s="190">
        <v>0</v>
      </c>
      <c r="Q424" s="190">
        <f t="shared" ref="Q424:Q434" si="131">ROUND(E424*P424,2)</f>
        <v>0</v>
      </c>
      <c r="R424" s="192"/>
      <c r="S424" s="192" t="s">
        <v>760</v>
      </c>
      <c r="T424" s="193" t="s">
        <v>328</v>
      </c>
      <c r="U424" s="156">
        <v>0</v>
      </c>
      <c r="V424" s="156">
        <f t="shared" ref="V424:V434" si="132">ROUND(E424*U424,2)</f>
        <v>0</v>
      </c>
      <c r="W424" s="156"/>
      <c r="X424" s="156" t="s">
        <v>507</v>
      </c>
      <c r="Y424" s="145"/>
      <c r="Z424" s="145"/>
      <c r="AA424" s="145"/>
      <c r="AB424" s="145"/>
      <c r="AC424" s="145"/>
      <c r="AD424" s="145"/>
      <c r="AE424" s="145"/>
      <c r="AF424" s="145"/>
      <c r="AG424" s="145" t="s">
        <v>5257</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87">
        <v>397</v>
      </c>
      <c r="B425" s="188" t="s">
        <v>7273</v>
      </c>
      <c r="C425" s="198" t="s">
        <v>7211</v>
      </c>
      <c r="D425" s="189" t="s">
        <v>3852</v>
      </c>
      <c r="E425" s="190">
        <v>1</v>
      </c>
      <c r="F425" s="191"/>
      <c r="G425" s="192">
        <f t="shared" si="126"/>
        <v>0</v>
      </c>
      <c r="H425" s="191"/>
      <c r="I425" s="192">
        <f t="shared" si="127"/>
        <v>0</v>
      </c>
      <c r="J425" s="191"/>
      <c r="K425" s="192">
        <f t="shared" si="128"/>
        <v>0</v>
      </c>
      <c r="L425" s="192">
        <v>15</v>
      </c>
      <c r="M425" s="192">
        <f t="shared" si="129"/>
        <v>0</v>
      </c>
      <c r="N425" s="190">
        <v>0</v>
      </c>
      <c r="O425" s="190">
        <f t="shared" si="130"/>
        <v>0</v>
      </c>
      <c r="P425" s="190">
        <v>0</v>
      </c>
      <c r="Q425" s="190">
        <f t="shared" si="131"/>
        <v>0</v>
      </c>
      <c r="R425" s="192"/>
      <c r="S425" s="192" t="s">
        <v>760</v>
      </c>
      <c r="T425" s="193" t="s">
        <v>328</v>
      </c>
      <c r="U425" s="156">
        <v>0</v>
      </c>
      <c r="V425" s="156">
        <f t="shared" si="132"/>
        <v>0</v>
      </c>
      <c r="W425" s="156"/>
      <c r="X425" s="156" t="s">
        <v>373</v>
      </c>
      <c r="Y425" s="145"/>
      <c r="Z425" s="145"/>
      <c r="AA425" s="145"/>
      <c r="AB425" s="145"/>
      <c r="AC425" s="145"/>
      <c r="AD425" s="145"/>
      <c r="AE425" s="145"/>
      <c r="AF425" s="145"/>
      <c r="AG425" s="145" t="s">
        <v>5260</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87">
        <v>398</v>
      </c>
      <c r="B426" s="188" t="s">
        <v>7274</v>
      </c>
      <c r="C426" s="198" t="s">
        <v>7090</v>
      </c>
      <c r="D426" s="189" t="s">
        <v>3852</v>
      </c>
      <c r="E426" s="190">
        <v>1</v>
      </c>
      <c r="F426" s="191"/>
      <c r="G426" s="192">
        <f t="shared" si="126"/>
        <v>0</v>
      </c>
      <c r="H426" s="191"/>
      <c r="I426" s="192">
        <f t="shared" si="127"/>
        <v>0</v>
      </c>
      <c r="J426" s="191"/>
      <c r="K426" s="192">
        <f t="shared" si="128"/>
        <v>0</v>
      </c>
      <c r="L426" s="192">
        <v>15</v>
      </c>
      <c r="M426" s="192">
        <f t="shared" si="129"/>
        <v>0</v>
      </c>
      <c r="N426" s="190">
        <v>0</v>
      </c>
      <c r="O426" s="190">
        <f t="shared" si="130"/>
        <v>0</v>
      </c>
      <c r="P426" s="190">
        <v>0</v>
      </c>
      <c r="Q426" s="190">
        <f t="shared" si="131"/>
        <v>0</v>
      </c>
      <c r="R426" s="192"/>
      <c r="S426" s="192" t="s">
        <v>760</v>
      </c>
      <c r="T426" s="193" t="s">
        <v>328</v>
      </c>
      <c r="U426" s="156">
        <v>0</v>
      </c>
      <c r="V426" s="156">
        <f t="shared" si="132"/>
        <v>0</v>
      </c>
      <c r="W426" s="156"/>
      <c r="X426" s="156" t="s">
        <v>507</v>
      </c>
      <c r="Y426" s="145"/>
      <c r="Z426" s="145"/>
      <c r="AA426" s="145"/>
      <c r="AB426" s="145"/>
      <c r="AC426" s="145"/>
      <c r="AD426" s="145"/>
      <c r="AE426" s="145"/>
      <c r="AF426" s="145"/>
      <c r="AG426" s="145" t="s">
        <v>5257</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87">
        <v>399</v>
      </c>
      <c r="B427" s="188" t="s">
        <v>7275</v>
      </c>
      <c r="C427" s="198" t="s">
        <v>7214</v>
      </c>
      <c r="D427" s="189" t="s">
        <v>3852</v>
      </c>
      <c r="E427" s="190">
        <v>2</v>
      </c>
      <c r="F427" s="191"/>
      <c r="G427" s="192">
        <f t="shared" si="126"/>
        <v>0</v>
      </c>
      <c r="H427" s="191"/>
      <c r="I427" s="192">
        <f t="shared" si="127"/>
        <v>0</v>
      </c>
      <c r="J427" s="191"/>
      <c r="K427" s="192">
        <f t="shared" si="128"/>
        <v>0</v>
      </c>
      <c r="L427" s="192">
        <v>15</v>
      </c>
      <c r="M427" s="192">
        <f t="shared" si="129"/>
        <v>0</v>
      </c>
      <c r="N427" s="190">
        <v>0</v>
      </c>
      <c r="O427" s="190">
        <f t="shared" si="130"/>
        <v>0</v>
      </c>
      <c r="P427" s="190">
        <v>0</v>
      </c>
      <c r="Q427" s="190">
        <f t="shared" si="131"/>
        <v>0</v>
      </c>
      <c r="R427" s="192"/>
      <c r="S427" s="192" t="s">
        <v>760</v>
      </c>
      <c r="T427" s="193" t="s">
        <v>328</v>
      </c>
      <c r="U427" s="156">
        <v>0</v>
      </c>
      <c r="V427" s="156">
        <f t="shared" si="132"/>
        <v>0</v>
      </c>
      <c r="W427" s="156"/>
      <c r="X427" s="156" t="s">
        <v>507</v>
      </c>
      <c r="Y427" s="145"/>
      <c r="Z427" s="145"/>
      <c r="AA427" s="145"/>
      <c r="AB427" s="145"/>
      <c r="AC427" s="145"/>
      <c r="AD427" s="145"/>
      <c r="AE427" s="145"/>
      <c r="AF427" s="145"/>
      <c r="AG427" s="145" t="s">
        <v>5257</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87">
        <v>400</v>
      </c>
      <c r="B428" s="188" t="s">
        <v>7276</v>
      </c>
      <c r="C428" s="198" t="s">
        <v>7216</v>
      </c>
      <c r="D428" s="189" t="s">
        <v>3852</v>
      </c>
      <c r="E428" s="190">
        <v>1</v>
      </c>
      <c r="F428" s="191"/>
      <c r="G428" s="192">
        <f t="shared" si="126"/>
        <v>0</v>
      </c>
      <c r="H428" s="191"/>
      <c r="I428" s="192">
        <f t="shared" si="127"/>
        <v>0</v>
      </c>
      <c r="J428" s="191"/>
      <c r="K428" s="192">
        <f t="shared" si="128"/>
        <v>0</v>
      </c>
      <c r="L428" s="192">
        <v>15</v>
      </c>
      <c r="M428" s="192">
        <f t="shared" si="129"/>
        <v>0</v>
      </c>
      <c r="N428" s="190">
        <v>0</v>
      </c>
      <c r="O428" s="190">
        <f t="shared" si="130"/>
        <v>0</v>
      </c>
      <c r="P428" s="190">
        <v>0</v>
      </c>
      <c r="Q428" s="190">
        <f t="shared" si="131"/>
        <v>0</v>
      </c>
      <c r="R428" s="192"/>
      <c r="S428" s="192" t="s">
        <v>760</v>
      </c>
      <c r="T428" s="193" t="s">
        <v>328</v>
      </c>
      <c r="U428" s="156">
        <v>0</v>
      </c>
      <c r="V428" s="156">
        <f t="shared" si="132"/>
        <v>0</v>
      </c>
      <c r="W428" s="156"/>
      <c r="X428" s="156" t="s">
        <v>507</v>
      </c>
      <c r="Y428" s="145"/>
      <c r="Z428" s="145"/>
      <c r="AA428" s="145"/>
      <c r="AB428" s="145"/>
      <c r="AC428" s="145"/>
      <c r="AD428" s="145"/>
      <c r="AE428" s="145"/>
      <c r="AF428" s="145"/>
      <c r="AG428" s="145" t="s">
        <v>5257</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87">
        <v>401</v>
      </c>
      <c r="B429" s="188" t="s">
        <v>7277</v>
      </c>
      <c r="C429" s="198" t="s">
        <v>7218</v>
      </c>
      <c r="D429" s="189" t="s">
        <v>3852</v>
      </c>
      <c r="E429" s="190">
        <v>2</v>
      </c>
      <c r="F429" s="191"/>
      <c r="G429" s="192">
        <f t="shared" si="126"/>
        <v>0</v>
      </c>
      <c r="H429" s="191"/>
      <c r="I429" s="192">
        <f t="shared" si="127"/>
        <v>0</v>
      </c>
      <c r="J429" s="191"/>
      <c r="K429" s="192">
        <f t="shared" si="128"/>
        <v>0</v>
      </c>
      <c r="L429" s="192">
        <v>15</v>
      </c>
      <c r="M429" s="192">
        <f t="shared" si="129"/>
        <v>0</v>
      </c>
      <c r="N429" s="190">
        <v>0</v>
      </c>
      <c r="O429" s="190">
        <f t="shared" si="130"/>
        <v>0</v>
      </c>
      <c r="P429" s="190">
        <v>0</v>
      </c>
      <c r="Q429" s="190">
        <f t="shared" si="131"/>
        <v>0</v>
      </c>
      <c r="R429" s="192"/>
      <c r="S429" s="192" t="s">
        <v>760</v>
      </c>
      <c r="T429" s="193" t="s">
        <v>328</v>
      </c>
      <c r="U429" s="156">
        <v>0</v>
      </c>
      <c r="V429" s="156">
        <f t="shared" si="132"/>
        <v>0</v>
      </c>
      <c r="W429" s="156"/>
      <c r="X429" s="156" t="s">
        <v>507</v>
      </c>
      <c r="Y429" s="145"/>
      <c r="Z429" s="145"/>
      <c r="AA429" s="145"/>
      <c r="AB429" s="145"/>
      <c r="AC429" s="145"/>
      <c r="AD429" s="145"/>
      <c r="AE429" s="145"/>
      <c r="AF429" s="145"/>
      <c r="AG429" s="145" t="s">
        <v>5257</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87">
        <v>402</v>
      </c>
      <c r="B430" s="188" t="s">
        <v>7278</v>
      </c>
      <c r="C430" s="198" t="s">
        <v>7279</v>
      </c>
      <c r="D430" s="189" t="s">
        <v>3852</v>
      </c>
      <c r="E430" s="190">
        <v>1</v>
      </c>
      <c r="F430" s="191"/>
      <c r="G430" s="192">
        <f t="shared" si="126"/>
        <v>0</v>
      </c>
      <c r="H430" s="191"/>
      <c r="I430" s="192">
        <f t="shared" si="127"/>
        <v>0</v>
      </c>
      <c r="J430" s="191"/>
      <c r="K430" s="192">
        <f t="shared" si="128"/>
        <v>0</v>
      </c>
      <c r="L430" s="192">
        <v>15</v>
      </c>
      <c r="M430" s="192">
        <f t="shared" si="129"/>
        <v>0</v>
      </c>
      <c r="N430" s="190">
        <v>0</v>
      </c>
      <c r="O430" s="190">
        <f t="shared" si="130"/>
        <v>0</v>
      </c>
      <c r="P430" s="190">
        <v>0</v>
      </c>
      <c r="Q430" s="190">
        <f t="shared" si="131"/>
        <v>0</v>
      </c>
      <c r="R430" s="192"/>
      <c r="S430" s="192" t="s">
        <v>760</v>
      </c>
      <c r="T430" s="193" t="s">
        <v>328</v>
      </c>
      <c r="U430" s="156">
        <v>0</v>
      </c>
      <c r="V430" s="156">
        <f t="shared" si="132"/>
        <v>0</v>
      </c>
      <c r="W430" s="156"/>
      <c r="X430" s="156" t="s">
        <v>507</v>
      </c>
      <c r="Y430" s="145"/>
      <c r="Z430" s="145"/>
      <c r="AA430" s="145"/>
      <c r="AB430" s="145"/>
      <c r="AC430" s="145"/>
      <c r="AD430" s="145"/>
      <c r="AE430" s="145"/>
      <c r="AF430" s="145"/>
      <c r="AG430" s="145" t="s">
        <v>5257</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87">
        <v>403</v>
      </c>
      <c r="B431" s="188" t="s">
        <v>7280</v>
      </c>
      <c r="C431" s="198" t="s">
        <v>7281</v>
      </c>
      <c r="D431" s="189" t="s">
        <v>6774</v>
      </c>
      <c r="E431" s="190">
        <v>8</v>
      </c>
      <c r="F431" s="191"/>
      <c r="G431" s="192">
        <f t="shared" si="126"/>
        <v>0</v>
      </c>
      <c r="H431" s="191"/>
      <c r="I431" s="192">
        <f t="shared" si="127"/>
        <v>0</v>
      </c>
      <c r="J431" s="191"/>
      <c r="K431" s="192">
        <f t="shared" si="128"/>
        <v>0</v>
      </c>
      <c r="L431" s="192">
        <v>15</v>
      </c>
      <c r="M431" s="192">
        <f t="shared" si="129"/>
        <v>0</v>
      </c>
      <c r="N431" s="190">
        <v>0</v>
      </c>
      <c r="O431" s="190">
        <f t="shared" si="130"/>
        <v>0</v>
      </c>
      <c r="P431" s="190">
        <v>0</v>
      </c>
      <c r="Q431" s="190">
        <f t="shared" si="131"/>
        <v>0</v>
      </c>
      <c r="R431" s="192"/>
      <c r="S431" s="192" t="s">
        <v>760</v>
      </c>
      <c r="T431" s="193" t="s">
        <v>328</v>
      </c>
      <c r="U431" s="156">
        <v>0</v>
      </c>
      <c r="V431" s="156">
        <f t="shared" si="132"/>
        <v>0</v>
      </c>
      <c r="W431" s="156"/>
      <c r="X431" s="156" t="s">
        <v>373</v>
      </c>
      <c r="Y431" s="145"/>
      <c r="Z431" s="145"/>
      <c r="AA431" s="145"/>
      <c r="AB431" s="145"/>
      <c r="AC431" s="145"/>
      <c r="AD431" s="145"/>
      <c r="AE431" s="145"/>
      <c r="AF431" s="145"/>
      <c r="AG431" s="145" t="s">
        <v>5260</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87">
        <v>404</v>
      </c>
      <c r="B432" s="188" t="s">
        <v>7282</v>
      </c>
      <c r="C432" s="198" t="s">
        <v>6811</v>
      </c>
      <c r="D432" s="189" t="s">
        <v>513</v>
      </c>
      <c r="E432" s="190">
        <v>2</v>
      </c>
      <c r="F432" s="191"/>
      <c r="G432" s="192">
        <f t="shared" si="126"/>
        <v>0</v>
      </c>
      <c r="H432" s="191"/>
      <c r="I432" s="192">
        <f t="shared" si="127"/>
        <v>0</v>
      </c>
      <c r="J432" s="191"/>
      <c r="K432" s="192">
        <f t="shared" si="128"/>
        <v>0</v>
      </c>
      <c r="L432" s="192">
        <v>15</v>
      </c>
      <c r="M432" s="192">
        <f t="shared" si="129"/>
        <v>0</v>
      </c>
      <c r="N432" s="190">
        <v>0</v>
      </c>
      <c r="O432" s="190">
        <f t="shared" si="130"/>
        <v>0</v>
      </c>
      <c r="P432" s="190">
        <v>0</v>
      </c>
      <c r="Q432" s="190">
        <f t="shared" si="131"/>
        <v>0</v>
      </c>
      <c r="R432" s="192"/>
      <c r="S432" s="192" t="s">
        <v>760</v>
      </c>
      <c r="T432" s="193" t="s">
        <v>328</v>
      </c>
      <c r="U432" s="156">
        <v>0</v>
      </c>
      <c r="V432" s="156">
        <f t="shared" si="132"/>
        <v>0</v>
      </c>
      <c r="W432" s="156"/>
      <c r="X432" s="156" t="s">
        <v>507</v>
      </c>
      <c r="Y432" s="145"/>
      <c r="Z432" s="145"/>
      <c r="AA432" s="145"/>
      <c r="AB432" s="145"/>
      <c r="AC432" s="145"/>
      <c r="AD432" s="145"/>
      <c r="AE432" s="145"/>
      <c r="AF432" s="145"/>
      <c r="AG432" s="145" t="s">
        <v>5257</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87">
        <v>405</v>
      </c>
      <c r="B433" s="188" t="s">
        <v>7283</v>
      </c>
      <c r="C433" s="198" t="s">
        <v>7229</v>
      </c>
      <c r="D433" s="189" t="s">
        <v>513</v>
      </c>
      <c r="E433" s="190">
        <v>1</v>
      </c>
      <c r="F433" s="191"/>
      <c r="G433" s="192">
        <f t="shared" si="126"/>
        <v>0</v>
      </c>
      <c r="H433" s="191"/>
      <c r="I433" s="192">
        <f t="shared" si="127"/>
        <v>0</v>
      </c>
      <c r="J433" s="191"/>
      <c r="K433" s="192">
        <f t="shared" si="128"/>
        <v>0</v>
      </c>
      <c r="L433" s="192">
        <v>15</v>
      </c>
      <c r="M433" s="192">
        <f t="shared" si="129"/>
        <v>0</v>
      </c>
      <c r="N433" s="190">
        <v>0</v>
      </c>
      <c r="O433" s="190">
        <f t="shared" si="130"/>
        <v>0</v>
      </c>
      <c r="P433" s="190">
        <v>0</v>
      </c>
      <c r="Q433" s="190">
        <f t="shared" si="131"/>
        <v>0</v>
      </c>
      <c r="R433" s="192"/>
      <c r="S433" s="192" t="s">
        <v>760</v>
      </c>
      <c r="T433" s="193" t="s">
        <v>328</v>
      </c>
      <c r="U433" s="156">
        <v>0</v>
      </c>
      <c r="V433" s="156">
        <f t="shared" si="132"/>
        <v>0</v>
      </c>
      <c r="W433" s="156"/>
      <c r="X433" s="156" t="s">
        <v>507</v>
      </c>
      <c r="Y433" s="145"/>
      <c r="Z433" s="145"/>
      <c r="AA433" s="145"/>
      <c r="AB433" s="145"/>
      <c r="AC433" s="145"/>
      <c r="AD433" s="145"/>
      <c r="AE433" s="145"/>
      <c r="AF433" s="145"/>
      <c r="AG433" s="145" t="s">
        <v>5257</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87">
        <v>406</v>
      </c>
      <c r="B434" s="188" t="s">
        <v>7284</v>
      </c>
      <c r="C434" s="198" t="s">
        <v>6813</v>
      </c>
      <c r="D434" s="189" t="s">
        <v>513</v>
      </c>
      <c r="E434" s="190">
        <v>4</v>
      </c>
      <c r="F434" s="191"/>
      <c r="G434" s="192">
        <f t="shared" si="126"/>
        <v>0</v>
      </c>
      <c r="H434" s="191"/>
      <c r="I434" s="192">
        <f t="shared" si="127"/>
        <v>0</v>
      </c>
      <c r="J434" s="191"/>
      <c r="K434" s="192">
        <f t="shared" si="128"/>
        <v>0</v>
      </c>
      <c r="L434" s="192">
        <v>15</v>
      </c>
      <c r="M434" s="192">
        <f t="shared" si="129"/>
        <v>0</v>
      </c>
      <c r="N434" s="190">
        <v>0</v>
      </c>
      <c r="O434" s="190">
        <f t="shared" si="130"/>
        <v>0</v>
      </c>
      <c r="P434" s="190">
        <v>0</v>
      </c>
      <c r="Q434" s="190">
        <f t="shared" si="131"/>
        <v>0</v>
      </c>
      <c r="R434" s="192"/>
      <c r="S434" s="192" t="s">
        <v>760</v>
      </c>
      <c r="T434" s="193" t="s">
        <v>328</v>
      </c>
      <c r="U434" s="156">
        <v>0</v>
      </c>
      <c r="V434" s="156">
        <f t="shared" si="132"/>
        <v>0</v>
      </c>
      <c r="W434" s="156"/>
      <c r="X434" s="156" t="s">
        <v>507</v>
      </c>
      <c r="Y434" s="145"/>
      <c r="Z434" s="145"/>
      <c r="AA434" s="145"/>
      <c r="AB434" s="145"/>
      <c r="AC434" s="145"/>
      <c r="AD434" s="145"/>
      <c r="AE434" s="145"/>
      <c r="AF434" s="145"/>
      <c r="AG434" s="145" t="s">
        <v>5257</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138</v>
      </c>
      <c r="C435" s="179" t="s">
        <v>140</v>
      </c>
      <c r="D435" s="166"/>
      <c r="E435" s="167"/>
      <c r="F435" s="168"/>
      <c r="G435" s="168">
        <f>SUMIF(AG436:AG455,"&lt;&gt;NOR",G436:G455)</f>
        <v>0</v>
      </c>
      <c r="H435" s="168"/>
      <c r="I435" s="168">
        <f>SUM(I436:I455)</f>
        <v>0</v>
      </c>
      <c r="J435" s="168"/>
      <c r="K435" s="168">
        <f>SUM(K436:K455)</f>
        <v>0</v>
      </c>
      <c r="L435" s="168"/>
      <c r="M435" s="168">
        <f>SUM(M436:M455)</f>
        <v>0</v>
      </c>
      <c r="N435" s="167"/>
      <c r="O435" s="167">
        <f>SUM(O436:O455)</f>
        <v>0</v>
      </c>
      <c r="P435" s="167"/>
      <c r="Q435" s="167">
        <f>SUM(Q436:Q455)</f>
        <v>0</v>
      </c>
      <c r="R435" s="168"/>
      <c r="S435" s="168"/>
      <c r="T435" s="169"/>
      <c r="U435" s="163"/>
      <c r="V435" s="163">
        <f>SUM(V436:V455)</f>
        <v>0</v>
      </c>
      <c r="W435" s="163"/>
      <c r="X435" s="163"/>
      <c r="AG435" t="s">
        <v>323</v>
      </c>
    </row>
    <row r="436" spans="1:60" outlineLevel="1" x14ac:dyDescent="0.25">
      <c r="A436" s="187">
        <v>407</v>
      </c>
      <c r="B436" s="188" t="s">
        <v>7285</v>
      </c>
      <c r="C436" s="198" t="s">
        <v>7209</v>
      </c>
      <c r="D436" s="189" t="s">
        <v>3852</v>
      </c>
      <c r="E436" s="190">
        <v>1</v>
      </c>
      <c r="F436" s="191"/>
      <c r="G436" s="192">
        <f t="shared" ref="G436:G455" si="133">ROUND(E436*F436,2)</f>
        <v>0</v>
      </c>
      <c r="H436" s="191"/>
      <c r="I436" s="192">
        <f t="shared" ref="I436:I455" si="134">ROUND(E436*H436,2)</f>
        <v>0</v>
      </c>
      <c r="J436" s="191"/>
      <c r="K436" s="192">
        <f t="shared" ref="K436:K455" si="135">ROUND(E436*J436,2)</f>
        <v>0</v>
      </c>
      <c r="L436" s="192">
        <v>15</v>
      </c>
      <c r="M436" s="192">
        <f t="shared" ref="M436:M455" si="136">G436*(1+L436/100)</f>
        <v>0</v>
      </c>
      <c r="N436" s="190">
        <v>0</v>
      </c>
      <c r="O436" s="190">
        <f t="shared" ref="O436:O455" si="137">ROUND(E436*N436,2)</f>
        <v>0</v>
      </c>
      <c r="P436" s="190">
        <v>0</v>
      </c>
      <c r="Q436" s="190">
        <f t="shared" ref="Q436:Q455" si="138">ROUND(E436*P436,2)</f>
        <v>0</v>
      </c>
      <c r="R436" s="192"/>
      <c r="S436" s="192" t="s">
        <v>760</v>
      </c>
      <c r="T436" s="193" t="s">
        <v>328</v>
      </c>
      <c r="U436" s="156">
        <v>0</v>
      </c>
      <c r="V436" s="156">
        <f t="shared" ref="V436:V455" si="139">ROUND(E436*U436,2)</f>
        <v>0</v>
      </c>
      <c r="W436" s="156"/>
      <c r="X436" s="156" t="s">
        <v>507</v>
      </c>
      <c r="Y436" s="145"/>
      <c r="Z436" s="145"/>
      <c r="AA436" s="145"/>
      <c r="AB436" s="145"/>
      <c r="AC436" s="145"/>
      <c r="AD436" s="145"/>
      <c r="AE436" s="145"/>
      <c r="AF436" s="145"/>
      <c r="AG436" s="145" t="s">
        <v>5257</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87">
        <v>408</v>
      </c>
      <c r="B437" s="188" t="s">
        <v>7286</v>
      </c>
      <c r="C437" s="198" t="s">
        <v>7211</v>
      </c>
      <c r="D437" s="189" t="s">
        <v>3852</v>
      </c>
      <c r="E437" s="190">
        <v>1</v>
      </c>
      <c r="F437" s="191"/>
      <c r="G437" s="192">
        <f t="shared" si="133"/>
        <v>0</v>
      </c>
      <c r="H437" s="191"/>
      <c r="I437" s="192">
        <f t="shared" si="134"/>
        <v>0</v>
      </c>
      <c r="J437" s="191"/>
      <c r="K437" s="192">
        <f t="shared" si="135"/>
        <v>0</v>
      </c>
      <c r="L437" s="192">
        <v>15</v>
      </c>
      <c r="M437" s="192">
        <f t="shared" si="136"/>
        <v>0</v>
      </c>
      <c r="N437" s="190">
        <v>0</v>
      </c>
      <c r="O437" s="190">
        <f t="shared" si="137"/>
        <v>0</v>
      </c>
      <c r="P437" s="190">
        <v>0</v>
      </c>
      <c r="Q437" s="190">
        <f t="shared" si="138"/>
        <v>0</v>
      </c>
      <c r="R437" s="192"/>
      <c r="S437" s="192" t="s">
        <v>760</v>
      </c>
      <c r="T437" s="193" t="s">
        <v>328</v>
      </c>
      <c r="U437" s="156">
        <v>0</v>
      </c>
      <c r="V437" s="156">
        <f t="shared" si="139"/>
        <v>0</v>
      </c>
      <c r="W437" s="156"/>
      <c r="X437" s="156" t="s">
        <v>373</v>
      </c>
      <c r="Y437" s="145"/>
      <c r="Z437" s="145"/>
      <c r="AA437" s="145"/>
      <c r="AB437" s="145"/>
      <c r="AC437" s="145"/>
      <c r="AD437" s="145"/>
      <c r="AE437" s="145"/>
      <c r="AF437" s="145"/>
      <c r="AG437" s="145" t="s">
        <v>5260</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87">
        <v>409</v>
      </c>
      <c r="B438" s="188" t="s">
        <v>7287</v>
      </c>
      <c r="C438" s="198" t="s">
        <v>7090</v>
      </c>
      <c r="D438" s="189" t="s">
        <v>3852</v>
      </c>
      <c r="E438" s="190">
        <v>1</v>
      </c>
      <c r="F438" s="191"/>
      <c r="G438" s="192">
        <f t="shared" si="133"/>
        <v>0</v>
      </c>
      <c r="H438" s="191"/>
      <c r="I438" s="192">
        <f t="shared" si="134"/>
        <v>0</v>
      </c>
      <c r="J438" s="191"/>
      <c r="K438" s="192">
        <f t="shared" si="135"/>
        <v>0</v>
      </c>
      <c r="L438" s="192">
        <v>15</v>
      </c>
      <c r="M438" s="192">
        <f t="shared" si="136"/>
        <v>0</v>
      </c>
      <c r="N438" s="190">
        <v>0</v>
      </c>
      <c r="O438" s="190">
        <f t="shared" si="137"/>
        <v>0</v>
      </c>
      <c r="P438" s="190">
        <v>0</v>
      </c>
      <c r="Q438" s="190">
        <f t="shared" si="138"/>
        <v>0</v>
      </c>
      <c r="R438" s="192"/>
      <c r="S438" s="192" t="s">
        <v>760</v>
      </c>
      <c r="T438" s="193" t="s">
        <v>328</v>
      </c>
      <c r="U438" s="156">
        <v>0</v>
      </c>
      <c r="V438" s="156">
        <f t="shared" si="139"/>
        <v>0</v>
      </c>
      <c r="W438" s="156"/>
      <c r="X438" s="156" t="s">
        <v>507</v>
      </c>
      <c r="Y438" s="145"/>
      <c r="Z438" s="145"/>
      <c r="AA438" s="145"/>
      <c r="AB438" s="145"/>
      <c r="AC438" s="145"/>
      <c r="AD438" s="145"/>
      <c r="AE438" s="145"/>
      <c r="AF438" s="145"/>
      <c r="AG438" s="145" t="s">
        <v>5257</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87">
        <v>410</v>
      </c>
      <c r="B439" s="188" t="s">
        <v>7288</v>
      </c>
      <c r="C439" s="198" t="s">
        <v>7214</v>
      </c>
      <c r="D439" s="189" t="s">
        <v>3852</v>
      </c>
      <c r="E439" s="190">
        <v>2</v>
      </c>
      <c r="F439" s="191"/>
      <c r="G439" s="192">
        <f t="shared" si="133"/>
        <v>0</v>
      </c>
      <c r="H439" s="191"/>
      <c r="I439" s="192">
        <f t="shared" si="134"/>
        <v>0</v>
      </c>
      <c r="J439" s="191"/>
      <c r="K439" s="192">
        <f t="shared" si="135"/>
        <v>0</v>
      </c>
      <c r="L439" s="192">
        <v>15</v>
      </c>
      <c r="M439" s="192">
        <f t="shared" si="136"/>
        <v>0</v>
      </c>
      <c r="N439" s="190">
        <v>0</v>
      </c>
      <c r="O439" s="190">
        <f t="shared" si="137"/>
        <v>0</v>
      </c>
      <c r="P439" s="190">
        <v>0</v>
      </c>
      <c r="Q439" s="190">
        <f t="shared" si="138"/>
        <v>0</v>
      </c>
      <c r="R439" s="192"/>
      <c r="S439" s="192" t="s">
        <v>760</v>
      </c>
      <c r="T439" s="193" t="s">
        <v>328</v>
      </c>
      <c r="U439" s="156">
        <v>0</v>
      </c>
      <c r="V439" s="156">
        <f t="shared" si="139"/>
        <v>0</v>
      </c>
      <c r="W439" s="156"/>
      <c r="X439" s="156" t="s">
        <v>507</v>
      </c>
      <c r="Y439" s="145"/>
      <c r="Z439" s="145"/>
      <c r="AA439" s="145"/>
      <c r="AB439" s="145"/>
      <c r="AC439" s="145"/>
      <c r="AD439" s="145"/>
      <c r="AE439" s="145"/>
      <c r="AF439" s="145"/>
      <c r="AG439" s="145" t="s">
        <v>5257</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0.399999999999999" outlineLevel="1" x14ac:dyDescent="0.25">
      <c r="A440" s="187">
        <v>411</v>
      </c>
      <c r="B440" s="188" t="s">
        <v>7289</v>
      </c>
      <c r="C440" s="198" t="s">
        <v>7290</v>
      </c>
      <c r="D440" s="189" t="s">
        <v>3852</v>
      </c>
      <c r="E440" s="190">
        <v>1</v>
      </c>
      <c r="F440" s="191"/>
      <c r="G440" s="192">
        <f t="shared" si="133"/>
        <v>0</v>
      </c>
      <c r="H440" s="191"/>
      <c r="I440" s="192">
        <f t="shared" si="134"/>
        <v>0</v>
      </c>
      <c r="J440" s="191"/>
      <c r="K440" s="192">
        <f t="shared" si="135"/>
        <v>0</v>
      </c>
      <c r="L440" s="192">
        <v>15</v>
      </c>
      <c r="M440" s="192">
        <f t="shared" si="136"/>
        <v>0</v>
      </c>
      <c r="N440" s="190">
        <v>0</v>
      </c>
      <c r="O440" s="190">
        <f t="shared" si="137"/>
        <v>0</v>
      </c>
      <c r="P440" s="190">
        <v>0</v>
      </c>
      <c r="Q440" s="190">
        <f t="shared" si="138"/>
        <v>0</v>
      </c>
      <c r="R440" s="192"/>
      <c r="S440" s="192" t="s">
        <v>760</v>
      </c>
      <c r="T440" s="193" t="s">
        <v>328</v>
      </c>
      <c r="U440" s="156">
        <v>0</v>
      </c>
      <c r="V440" s="156">
        <f t="shared" si="139"/>
        <v>0</v>
      </c>
      <c r="W440" s="156"/>
      <c r="X440" s="156" t="s">
        <v>507</v>
      </c>
      <c r="Y440" s="145"/>
      <c r="Z440" s="145"/>
      <c r="AA440" s="145"/>
      <c r="AB440" s="145"/>
      <c r="AC440" s="145"/>
      <c r="AD440" s="145"/>
      <c r="AE440" s="145"/>
      <c r="AF440" s="145"/>
      <c r="AG440" s="145" t="s">
        <v>5257</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87">
        <v>412</v>
      </c>
      <c r="B441" s="188" t="s">
        <v>7291</v>
      </c>
      <c r="C441" s="198" t="s">
        <v>7292</v>
      </c>
      <c r="D441" s="189" t="s">
        <v>3852</v>
      </c>
      <c r="E441" s="190">
        <v>1</v>
      </c>
      <c r="F441" s="191"/>
      <c r="G441" s="192">
        <f t="shared" si="133"/>
        <v>0</v>
      </c>
      <c r="H441" s="191"/>
      <c r="I441" s="192">
        <f t="shared" si="134"/>
        <v>0</v>
      </c>
      <c r="J441" s="191"/>
      <c r="K441" s="192">
        <f t="shared" si="135"/>
        <v>0</v>
      </c>
      <c r="L441" s="192">
        <v>15</v>
      </c>
      <c r="M441" s="192">
        <f t="shared" si="136"/>
        <v>0</v>
      </c>
      <c r="N441" s="190">
        <v>0</v>
      </c>
      <c r="O441" s="190">
        <f t="shared" si="137"/>
        <v>0</v>
      </c>
      <c r="P441" s="190">
        <v>0</v>
      </c>
      <c r="Q441" s="190">
        <f t="shared" si="138"/>
        <v>0</v>
      </c>
      <c r="R441" s="192"/>
      <c r="S441" s="192" t="s">
        <v>760</v>
      </c>
      <c r="T441" s="193" t="s">
        <v>328</v>
      </c>
      <c r="U441" s="156">
        <v>0</v>
      </c>
      <c r="V441" s="156">
        <f t="shared" si="139"/>
        <v>0</v>
      </c>
      <c r="W441" s="156"/>
      <c r="X441" s="156" t="s">
        <v>507</v>
      </c>
      <c r="Y441" s="145"/>
      <c r="Z441" s="145"/>
      <c r="AA441" s="145"/>
      <c r="AB441" s="145"/>
      <c r="AC441" s="145"/>
      <c r="AD441" s="145"/>
      <c r="AE441" s="145"/>
      <c r="AF441" s="145"/>
      <c r="AG441" s="145" t="s">
        <v>5257</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87">
        <v>413</v>
      </c>
      <c r="B442" s="188" t="s">
        <v>7293</v>
      </c>
      <c r="C442" s="198" t="s">
        <v>7218</v>
      </c>
      <c r="D442" s="189" t="s">
        <v>3852</v>
      </c>
      <c r="E442" s="190">
        <v>2</v>
      </c>
      <c r="F442" s="191"/>
      <c r="G442" s="192">
        <f t="shared" si="133"/>
        <v>0</v>
      </c>
      <c r="H442" s="191"/>
      <c r="I442" s="192">
        <f t="shared" si="134"/>
        <v>0</v>
      </c>
      <c r="J442" s="191"/>
      <c r="K442" s="192">
        <f t="shared" si="135"/>
        <v>0</v>
      </c>
      <c r="L442" s="192">
        <v>15</v>
      </c>
      <c r="M442" s="192">
        <f t="shared" si="136"/>
        <v>0</v>
      </c>
      <c r="N442" s="190">
        <v>0</v>
      </c>
      <c r="O442" s="190">
        <f t="shared" si="137"/>
        <v>0</v>
      </c>
      <c r="P442" s="190">
        <v>0</v>
      </c>
      <c r="Q442" s="190">
        <f t="shared" si="138"/>
        <v>0</v>
      </c>
      <c r="R442" s="192"/>
      <c r="S442" s="192" t="s">
        <v>760</v>
      </c>
      <c r="T442" s="193" t="s">
        <v>328</v>
      </c>
      <c r="U442" s="156">
        <v>0</v>
      </c>
      <c r="V442" s="156">
        <f t="shared" si="139"/>
        <v>0</v>
      </c>
      <c r="W442" s="156"/>
      <c r="X442" s="156" t="s">
        <v>507</v>
      </c>
      <c r="Y442" s="145"/>
      <c r="Z442" s="145"/>
      <c r="AA442" s="145"/>
      <c r="AB442" s="145"/>
      <c r="AC442" s="145"/>
      <c r="AD442" s="145"/>
      <c r="AE442" s="145"/>
      <c r="AF442" s="145"/>
      <c r="AG442" s="145" t="s">
        <v>5257</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87">
        <v>414</v>
      </c>
      <c r="B443" s="188" t="s">
        <v>7294</v>
      </c>
      <c r="C443" s="198" t="s">
        <v>6767</v>
      </c>
      <c r="D443" s="189" t="s">
        <v>3852</v>
      </c>
      <c r="E443" s="190">
        <v>2</v>
      </c>
      <c r="F443" s="191"/>
      <c r="G443" s="192">
        <f t="shared" si="133"/>
        <v>0</v>
      </c>
      <c r="H443" s="191"/>
      <c r="I443" s="192">
        <f t="shared" si="134"/>
        <v>0</v>
      </c>
      <c r="J443" s="191"/>
      <c r="K443" s="192">
        <f t="shared" si="135"/>
        <v>0</v>
      </c>
      <c r="L443" s="192">
        <v>15</v>
      </c>
      <c r="M443" s="192">
        <f t="shared" si="136"/>
        <v>0</v>
      </c>
      <c r="N443" s="190">
        <v>0</v>
      </c>
      <c r="O443" s="190">
        <f t="shared" si="137"/>
        <v>0</v>
      </c>
      <c r="P443" s="190">
        <v>0</v>
      </c>
      <c r="Q443" s="190">
        <f t="shared" si="138"/>
        <v>0</v>
      </c>
      <c r="R443" s="192"/>
      <c r="S443" s="192" t="s">
        <v>760</v>
      </c>
      <c r="T443" s="193" t="s">
        <v>328</v>
      </c>
      <c r="U443" s="156">
        <v>0</v>
      </c>
      <c r="V443" s="156">
        <f t="shared" si="139"/>
        <v>0</v>
      </c>
      <c r="W443" s="156"/>
      <c r="X443" s="156" t="s">
        <v>507</v>
      </c>
      <c r="Y443" s="145"/>
      <c r="Z443" s="145"/>
      <c r="AA443" s="145"/>
      <c r="AB443" s="145"/>
      <c r="AC443" s="145"/>
      <c r="AD443" s="145"/>
      <c r="AE443" s="145"/>
      <c r="AF443" s="145"/>
      <c r="AG443" s="145" t="s">
        <v>5257</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87">
        <v>415</v>
      </c>
      <c r="B444" s="188" t="s">
        <v>7295</v>
      </c>
      <c r="C444" s="198" t="s">
        <v>6769</v>
      </c>
      <c r="D444" s="189" t="s">
        <v>3852</v>
      </c>
      <c r="E444" s="190">
        <v>1</v>
      </c>
      <c r="F444" s="191"/>
      <c r="G444" s="192">
        <f t="shared" si="133"/>
        <v>0</v>
      </c>
      <c r="H444" s="191"/>
      <c r="I444" s="192">
        <f t="shared" si="134"/>
        <v>0</v>
      </c>
      <c r="J444" s="191"/>
      <c r="K444" s="192">
        <f t="shared" si="135"/>
        <v>0</v>
      </c>
      <c r="L444" s="192">
        <v>15</v>
      </c>
      <c r="M444" s="192">
        <f t="shared" si="136"/>
        <v>0</v>
      </c>
      <c r="N444" s="190">
        <v>0</v>
      </c>
      <c r="O444" s="190">
        <f t="shared" si="137"/>
        <v>0</v>
      </c>
      <c r="P444" s="190">
        <v>0</v>
      </c>
      <c r="Q444" s="190">
        <f t="shared" si="138"/>
        <v>0</v>
      </c>
      <c r="R444" s="192"/>
      <c r="S444" s="192" t="s">
        <v>760</v>
      </c>
      <c r="T444" s="193" t="s">
        <v>328</v>
      </c>
      <c r="U444" s="156">
        <v>0</v>
      </c>
      <c r="V444" s="156">
        <f t="shared" si="139"/>
        <v>0</v>
      </c>
      <c r="W444" s="156"/>
      <c r="X444" s="156" t="s">
        <v>507</v>
      </c>
      <c r="Y444" s="145"/>
      <c r="Z444" s="145"/>
      <c r="AA444" s="145"/>
      <c r="AB444" s="145"/>
      <c r="AC444" s="145"/>
      <c r="AD444" s="145"/>
      <c r="AE444" s="145"/>
      <c r="AF444" s="145"/>
      <c r="AG444" s="145" t="s">
        <v>5257</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87">
        <v>416</v>
      </c>
      <c r="B445" s="188" t="s">
        <v>7296</v>
      </c>
      <c r="C445" s="198" t="s">
        <v>6771</v>
      </c>
      <c r="D445" s="189" t="s">
        <v>3852</v>
      </c>
      <c r="E445" s="190">
        <v>2</v>
      </c>
      <c r="F445" s="191"/>
      <c r="G445" s="192">
        <f t="shared" si="133"/>
        <v>0</v>
      </c>
      <c r="H445" s="191"/>
      <c r="I445" s="192">
        <f t="shared" si="134"/>
        <v>0</v>
      </c>
      <c r="J445" s="191"/>
      <c r="K445" s="192">
        <f t="shared" si="135"/>
        <v>0</v>
      </c>
      <c r="L445" s="192">
        <v>15</v>
      </c>
      <c r="M445" s="192">
        <f t="shared" si="136"/>
        <v>0</v>
      </c>
      <c r="N445" s="190">
        <v>0</v>
      </c>
      <c r="O445" s="190">
        <f t="shared" si="137"/>
        <v>0</v>
      </c>
      <c r="P445" s="190">
        <v>0</v>
      </c>
      <c r="Q445" s="190">
        <f t="shared" si="138"/>
        <v>0</v>
      </c>
      <c r="R445" s="192"/>
      <c r="S445" s="192" t="s">
        <v>760</v>
      </c>
      <c r="T445" s="193" t="s">
        <v>328</v>
      </c>
      <c r="U445" s="156">
        <v>0</v>
      </c>
      <c r="V445" s="156">
        <f t="shared" si="139"/>
        <v>0</v>
      </c>
      <c r="W445" s="156"/>
      <c r="X445" s="156" t="s">
        <v>507</v>
      </c>
      <c r="Y445" s="145"/>
      <c r="Z445" s="145"/>
      <c r="AA445" s="145"/>
      <c r="AB445" s="145"/>
      <c r="AC445" s="145"/>
      <c r="AD445" s="145"/>
      <c r="AE445" s="145"/>
      <c r="AF445" s="145"/>
      <c r="AG445" s="145" t="s">
        <v>5257</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87">
        <v>417</v>
      </c>
      <c r="B446" s="188" t="s">
        <v>7297</v>
      </c>
      <c r="C446" s="198" t="s">
        <v>6773</v>
      </c>
      <c r="D446" s="189" t="s">
        <v>6774</v>
      </c>
      <c r="E446" s="190">
        <v>2</v>
      </c>
      <c r="F446" s="191"/>
      <c r="G446" s="192">
        <f t="shared" si="133"/>
        <v>0</v>
      </c>
      <c r="H446" s="191"/>
      <c r="I446" s="192">
        <f t="shared" si="134"/>
        <v>0</v>
      </c>
      <c r="J446" s="191"/>
      <c r="K446" s="192">
        <f t="shared" si="135"/>
        <v>0</v>
      </c>
      <c r="L446" s="192">
        <v>15</v>
      </c>
      <c r="M446" s="192">
        <f t="shared" si="136"/>
        <v>0</v>
      </c>
      <c r="N446" s="190">
        <v>0</v>
      </c>
      <c r="O446" s="190">
        <f t="shared" si="137"/>
        <v>0</v>
      </c>
      <c r="P446" s="190">
        <v>0</v>
      </c>
      <c r="Q446" s="190">
        <f t="shared" si="138"/>
        <v>0</v>
      </c>
      <c r="R446" s="192"/>
      <c r="S446" s="192" t="s">
        <v>760</v>
      </c>
      <c r="T446" s="193" t="s">
        <v>328</v>
      </c>
      <c r="U446" s="156">
        <v>0</v>
      </c>
      <c r="V446" s="156">
        <f t="shared" si="139"/>
        <v>0</v>
      </c>
      <c r="W446" s="156"/>
      <c r="X446" s="156" t="s">
        <v>507</v>
      </c>
      <c r="Y446" s="145"/>
      <c r="Z446" s="145"/>
      <c r="AA446" s="145"/>
      <c r="AB446" s="145"/>
      <c r="AC446" s="145"/>
      <c r="AD446" s="145"/>
      <c r="AE446" s="145"/>
      <c r="AF446" s="145"/>
      <c r="AG446" s="145" t="s">
        <v>5257</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87">
        <v>418</v>
      </c>
      <c r="B447" s="188" t="s">
        <v>7298</v>
      </c>
      <c r="C447" s="198" t="s">
        <v>6776</v>
      </c>
      <c r="D447" s="189" t="s">
        <v>6774</v>
      </c>
      <c r="E447" s="190">
        <v>1</v>
      </c>
      <c r="F447" s="191"/>
      <c r="G447" s="192">
        <f t="shared" si="133"/>
        <v>0</v>
      </c>
      <c r="H447" s="191"/>
      <c r="I447" s="192">
        <f t="shared" si="134"/>
        <v>0</v>
      </c>
      <c r="J447" s="191"/>
      <c r="K447" s="192">
        <f t="shared" si="135"/>
        <v>0</v>
      </c>
      <c r="L447" s="192">
        <v>15</v>
      </c>
      <c r="M447" s="192">
        <f t="shared" si="136"/>
        <v>0</v>
      </c>
      <c r="N447" s="190">
        <v>0</v>
      </c>
      <c r="O447" s="190">
        <f t="shared" si="137"/>
        <v>0</v>
      </c>
      <c r="P447" s="190">
        <v>0</v>
      </c>
      <c r="Q447" s="190">
        <f t="shared" si="138"/>
        <v>0</v>
      </c>
      <c r="R447" s="192"/>
      <c r="S447" s="192" t="s">
        <v>760</v>
      </c>
      <c r="T447" s="193" t="s">
        <v>328</v>
      </c>
      <c r="U447" s="156">
        <v>0</v>
      </c>
      <c r="V447" s="156">
        <f t="shared" si="139"/>
        <v>0</v>
      </c>
      <c r="W447" s="156"/>
      <c r="X447" s="156" t="s">
        <v>507</v>
      </c>
      <c r="Y447" s="145"/>
      <c r="Z447" s="145"/>
      <c r="AA447" s="145"/>
      <c r="AB447" s="145"/>
      <c r="AC447" s="145"/>
      <c r="AD447" s="145"/>
      <c r="AE447" s="145"/>
      <c r="AF447" s="145"/>
      <c r="AG447" s="145" t="s">
        <v>5257</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87">
        <v>419</v>
      </c>
      <c r="B448" s="188" t="s">
        <v>7299</v>
      </c>
      <c r="C448" s="198" t="s">
        <v>6780</v>
      </c>
      <c r="D448" s="189" t="s">
        <v>6774</v>
      </c>
      <c r="E448" s="190">
        <v>2</v>
      </c>
      <c r="F448" s="191"/>
      <c r="G448" s="192">
        <f t="shared" si="133"/>
        <v>0</v>
      </c>
      <c r="H448" s="191"/>
      <c r="I448" s="192">
        <f t="shared" si="134"/>
        <v>0</v>
      </c>
      <c r="J448" s="191"/>
      <c r="K448" s="192">
        <f t="shared" si="135"/>
        <v>0</v>
      </c>
      <c r="L448" s="192">
        <v>15</v>
      </c>
      <c r="M448" s="192">
        <f t="shared" si="136"/>
        <v>0</v>
      </c>
      <c r="N448" s="190">
        <v>0</v>
      </c>
      <c r="O448" s="190">
        <f t="shared" si="137"/>
        <v>0</v>
      </c>
      <c r="P448" s="190">
        <v>0</v>
      </c>
      <c r="Q448" s="190">
        <f t="shared" si="138"/>
        <v>0</v>
      </c>
      <c r="R448" s="192"/>
      <c r="S448" s="192" t="s">
        <v>760</v>
      </c>
      <c r="T448" s="193" t="s">
        <v>328</v>
      </c>
      <c r="U448" s="156">
        <v>0</v>
      </c>
      <c r="V448" s="156">
        <f t="shared" si="139"/>
        <v>0</v>
      </c>
      <c r="W448" s="156"/>
      <c r="X448" s="156" t="s">
        <v>507</v>
      </c>
      <c r="Y448" s="145"/>
      <c r="Z448" s="145"/>
      <c r="AA448" s="145"/>
      <c r="AB448" s="145"/>
      <c r="AC448" s="145"/>
      <c r="AD448" s="145"/>
      <c r="AE448" s="145"/>
      <c r="AF448" s="145"/>
      <c r="AG448" s="145" t="s">
        <v>5257</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87">
        <v>420</v>
      </c>
      <c r="B449" s="188" t="s">
        <v>7300</v>
      </c>
      <c r="C449" s="198" t="s">
        <v>6928</v>
      </c>
      <c r="D449" s="189" t="s">
        <v>6774</v>
      </c>
      <c r="E449" s="190">
        <v>5</v>
      </c>
      <c r="F449" s="191"/>
      <c r="G449" s="192">
        <f t="shared" si="133"/>
        <v>0</v>
      </c>
      <c r="H449" s="191"/>
      <c r="I449" s="192">
        <f t="shared" si="134"/>
        <v>0</v>
      </c>
      <c r="J449" s="191"/>
      <c r="K449" s="192">
        <f t="shared" si="135"/>
        <v>0</v>
      </c>
      <c r="L449" s="192">
        <v>15</v>
      </c>
      <c r="M449" s="192">
        <f t="shared" si="136"/>
        <v>0</v>
      </c>
      <c r="N449" s="190">
        <v>0</v>
      </c>
      <c r="O449" s="190">
        <f t="shared" si="137"/>
        <v>0</v>
      </c>
      <c r="P449" s="190">
        <v>0</v>
      </c>
      <c r="Q449" s="190">
        <f t="shared" si="138"/>
        <v>0</v>
      </c>
      <c r="R449" s="192"/>
      <c r="S449" s="192" t="s">
        <v>760</v>
      </c>
      <c r="T449" s="193" t="s">
        <v>328</v>
      </c>
      <c r="U449" s="156">
        <v>0</v>
      </c>
      <c r="V449" s="156">
        <f t="shared" si="139"/>
        <v>0</v>
      </c>
      <c r="W449" s="156"/>
      <c r="X449" s="156" t="s">
        <v>373</v>
      </c>
      <c r="Y449" s="145"/>
      <c r="Z449" s="145"/>
      <c r="AA449" s="145"/>
      <c r="AB449" s="145"/>
      <c r="AC449" s="145"/>
      <c r="AD449" s="145"/>
      <c r="AE449" s="145"/>
      <c r="AF449" s="145"/>
      <c r="AG449" s="145" t="s">
        <v>5260</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87">
        <v>421</v>
      </c>
      <c r="B450" s="188" t="s">
        <v>7301</v>
      </c>
      <c r="C450" s="198" t="s">
        <v>7248</v>
      </c>
      <c r="D450" s="189" t="s">
        <v>6774</v>
      </c>
      <c r="E450" s="190">
        <v>4</v>
      </c>
      <c r="F450" s="191"/>
      <c r="G450" s="192">
        <f t="shared" si="133"/>
        <v>0</v>
      </c>
      <c r="H450" s="191"/>
      <c r="I450" s="192">
        <f t="shared" si="134"/>
        <v>0</v>
      </c>
      <c r="J450" s="191"/>
      <c r="K450" s="192">
        <f t="shared" si="135"/>
        <v>0</v>
      </c>
      <c r="L450" s="192">
        <v>15</v>
      </c>
      <c r="M450" s="192">
        <f t="shared" si="136"/>
        <v>0</v>
      </c>
      <c r="N450" s="190">
        <v>0</v>
      </c>
      <c r="O450" s="190">
        <f t="shared" si="137"/>
        <v>0</v>
      </c>
      <c r="P450" s="190">
        <v>0</v>
      </c>
      <c r="Q450" s="190">
        <f t="shared" si="138"/>
        <v>0</v>
      </c>
      <c r="R450" s="192"/>
      <c r="S450" s="192" t="s">
        <v>760</v>
      </c>
      <c r="T450" s="193" t="s">
        <v>328</v>
      </c>
      <c r="U450" s="156">
        <v>0</v>
      </c>
      <c r="V450" s="156">
        <f t="shared" si="139"/>
        <v>0</v>
      </c>
      <c r="W450" s="156"/>
      <c r="X450" s="156" t="s">
        <v>373</v>
      </c>
      <c r="Y450" s="145"/>
      <c r="Z450" s="145"/>
      <c r="AA450" s="145"/>
      <c r="AB450" s="145"/>
      <c r="AC450" s="145"/>
      <c r="AD450" s="145"/>
      <c r="AE450" s="145"/>
      <c r="AF450" s="145"/>
      <c r="AG450" s="145" t="s">
        <v>5260</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87">
        <v>422</v>
      </c>
      <c r="B451" s="188" t="s">
        <v>7302</v>
      </c>
      <c r="C451" s="198" t="s">
        <v>7303</v>
      </c>
      <c r="D451" s="189" t="s">
        <v>6774</v>
      </c>
      <c r="E451" s="190">
        <v>6</v>
      </c>
      <c r="F451" s="191"/>
      <c r="G451" s="192">
        <f t="shared" si="133"/>
        <v>0</v>
      </c>
      <c r="H451" s="191"/>
      <c r="I451" s="192">
        <f t="shared" si="134"/>
        <v>0</v>
      </c>
      <c r="J451" s="191"/>
      <c r="K451" s="192">
        <f t="shared" si="135"/>
        <v>0</v>
      </c>
      <c r="L451" s="192">
        <v>15</v>
      </c>
      <c r="M451" s="192">
        <f t="shared" si="136"/>
        <v>0</v>
      </c>
      <c r="N451" s="190">
        <v>0</v>
      </c>
      <c r="O451" s="190">
        <f t="shared" si="137"/>
        <v>0</v>
      </c>
      <c r="P451" s="190">
        <v>0</v>
      </c>
      <c r="Q451" s="190">
        <f t="shared" si="138"/>
        <v>0</v>
      </c>
      <c r="R451" s="192"/>
      <c r="S451" s="192" t="s">
        <v>760</v>
      </c>
      <c r="T451" s="193" t="s">
        <v>328</v>
      </c>
      <c r="U451" s="156">
        <v>0</v>
      </c>
      <c r="V451" s="156">
        <f t="shared" si="139"/>
        <v>0</v>
      </c>
      <c r="W451" s="156"/>
      <c r="X451" s="156" t="s">
        <v>373</v>
      </c>
      <c r="Y451" s="145"/>
      <c r="Z451" s="145"/>
      <c r="AA451" s="145"/>
      <c r="AB451" s="145"/>
      <c r="AC451" s="145"/>
      <c r="AD451" s="145"/>
      <c r="AE451" s="145"/>
      <c r="AF451" s="145"/>
      <c r="AG451" s="145" t="s">
        <v>5260</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87">
        <v>423</v>
      </c>
      <c r="B452" s="188" t="s">
        <v>7304</v>
      </c>
      <c r="C452" s="198" t="s">
        <v>6795</v>
      </c>
      <c r="D452" s="189" t="s">
        <v>6774</v>
      </c>
      <c r="E452" s="190">
        <v>7</v>
      </c>
      <c r="F452" s="191"/>
      <c r="G452" s="192">
        <f t="shared" si="133"/>
        <v>0</v>
      </c>
      <c r="H452" s="191"/>
      <c r="I452" s="192">
        <f t="shared" si="134"/>
        <v>0</v>
      </c>
      <c r="J452" s="191"/>
      <c r="K452" s="192">
        <f t="shared" si="135"/>
        <v>0</v>
      </c>
      <c r="L452" s="192">
        <v>15</v>
      </c>
      <c r="M452" s="192">
        <f t="shared" si="136"/>
        <v>0</v>
      </c>
      <c r="N452" s="190">
        <v>0</v>
      </c>
      <c r="O452" s="190">
        <f t="shared" si="137"/>
        <v>0</v>
      </c>
      <c r="P452" s="190">
        <v>0</v>
      </c>
      <c r="Q452" s="190">
        <f t="shared" si="138"/>
        <v>0</v>
      </c>
      <c r="R452" s="192"/>
      <c r="S452" s="192" t="s">
        <v>760</v>
      </c>
      <c r="T452" s="193" t="s">
        <v>328</v>
      </c>
      <c r="U452" s="156">
        <v>0</v>
      </c>
      <c r="V452" s="156">
        <f t="shared" si="139"/>
        <v>0</v>
      </c>
      <c r="W452" s="156"/>
      <c r="X452" s="156" t="s">
        <v>373</v>
      </c>
      <c r="Y452" s="145"/>
      <c r="Z452" s="145"/>
      <c r="AA452" s="145"/>
      <c r="AB452" s="145"/>
      <c r="AC452" s="145"/>
      <c r="AD452" s="145"/>
      <c r="AE452" s="145"/>
      <c r="AF452" s="145"/>
      <c r="AG452" s="145" t="s">
        <v>5260</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87">
        <v>424</v>
      </c>
      <c r="B453" s="188" t="s">
        <v>7305</v>
      </c>
      <c r="C453" s="198" t="s">
        <v>7306</v>
      </c>
      <c r="D453" s="189" t="s">
        <v>6774</v>
      </c>
      <c r="E453" s="190">
        <v>1</v>
      </c>
      <c r="F453" s="191"/>
      <c r="G453" s="192">
        <f t="shared" si="133"/>
        <v>0</v>
      </c>
      <c r="H453" s="191"/>
      <c r="I453" s="192">
        <f t="shared" si="134"/>
        <v>0</v>
      </c>
      <c r="J453" s="191"/>
      <c r="K453" s="192">
        <f t="shared" si="135"/>
        <v>0</v>
      </c>
      <c r="L453" s="192">
        <v>15</v>
      </c>
      <c r="M453" s="192">
        <f t="shared" si="136"/>
        <v>0</v>
      </c>
      <c r="N453" s="190">
        <v>0</v>
      </c>
      <c r="O453" s="190">
        <f t="shared" si="137"/>
        <v>0</v>
      </c>
      <c r="P453" s="190">
        <v>0</v>
      </c>
      <c r="Q453" s="190">
        <f t="shared" si="138"/>
        <v>0</v>
      </c>
      <c r="R453" s="192"/>
      <c r="S453" s="192" t="s">
        <v>760</v>
      </c>
      <c r="T453" s="193" t="s">
        <v>328</v>
      </c>
      <c r="U453" s="156">
        <v>0</v>
      </c>
      <c r="V453" s="156">
        <f t="shared" si="139"/>
        <v>0</v>
      </c>
      <c r="W453" s="156"/>
      <c r="X453" s="156" t="s">
        <v>373</v>
      </c>
      <c r="Y453" s="145"/>
      <c r="Z453" s="145"/>
      <c r="AA453" s="145"/>
      <c r="AB453" s="145"/>
      <c r="AC453" s="145"/>
      <c r="AD453" s="145"/>
      <c r="AE453" s="145"/>
      <c r="AF453" s="145"/>
      <c r="AG453" s="145" t="s">
        <v>5260</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87">
        <v>425</v>
      </c>
      <c r="B454" s="188" t="s">
        <v>7307</v>
      </c>
      <c r="C454" s="198" t="s">
        <v>6811</v>
      </c>
      <c r="D454" s="189" t="s">
        <v>513</v>
      </c>
      <c r="E454" s="190">
        <v>3</v>
      </c>
      <c r="F454" s="191"/>
      <c r="G454" s="192">
        <f t="shared" si="133"/>
        <v>0</v>
      </c>
      <c r="H454" s="191"/>
      <c r="I454" s="192">
        <f t="shared" si="134"/>
        <v>0</v>
      </c>
      <c r="J454" s="191"/>
      <c r="K454" s="192">
        <f t="shared" si="135"/>
        <v>0</v>
      </c>
      <c r="L454" s="192">
        <v>15</v>
      </c>
      <c r="M454" s="192">
        <f t="shared" si="136"/>
        <v>0</v>
      </c>
      <c r="N454" s="190">
        <v>0</v>
      </c>
      <c r="O454" s="190">
        <f t="shared" si="137"/>
        <v>0</v>
      </c>
      <c r="P454" s="190">
        <v>0</v>
      </c>
      <c r="Q454" s="190">
        <f t="shared" si="138"/>
        <v>0</v>
      </c>
      <c r="R454" s="192"/>
      <c r="S454" s="192" t="s">
        <v>760</v>
      </c>
      <c r="T454" s="193" t="s">
        <v>328</v>
      </c>
      <c r="U454" s="156">
        <v>0</v>
      </c>
      <c r="V454" s="156">
        <f t="shared" si="139"/>
        <v>0</v>
      </c>
      <c r="W454" s="156"/>
      <c r="X454" s="156" t="s">
        <v>507</v>
      </c>
      <c r="Y454" s="145"/>
      <c r="Z454" s="145"/>
      <c r="AA454" s="145"/>
      <c r="AB454" s="145"/>
      <c r="AC454" s="145"/>
      <c r="AD454" s="145"/>
      <c r="AE454" s="145"/>
      <c r="AF454" s="145"/>
      <c r="AG454" s="145" t="s">
        <v>5257</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87">
        <v>426</v>
      </c>
      <c r="B455" s="188" t="s">
        <v>7308</v>
      </c>
      <c r="C455" s="198" t="s">
        <v>6813</v>
      </c>
      <c r="D455" s="189" t="s">
        <v>513</v>
      </c>
      <c r="E455" s="190">
        <v>4</v>
      </c>
      <c r="F455" s="191"/>
      <c r="G455" s="192">
        <f t="shared" si="133"/>
        <v>0</v>
      </c>
      <c r="H455" s="191"/>
      <c r="I455" s="192">
        <f t="shared" si="134"/>
        <v>0</v>
      </c>
      <c r="J455" s="191"/>
      <c r="K455" s="192">
        <f t="shared" si="135"/>
        <v>0</v>
      </c>
      <c r="L455" s="192">
        <v>15</v>
      </c>
      <c r="M455" s="192">
        <f t="shared" si="136"/>
        <v>0</v>
      </c>
      <c r="N455" s="190">
        <v>0</v>
      </c>
      <c r="O455" s="190">
        <f t="shared" si="137"/>
        <v>0</v>
      </c>
      <c r="P455" s="190">
        <v>0</v>
      </c>
      <c r="Q455" s="190">
        <f t="shared" si="138"/>
        <v>0</v>
      </c>
      <c r="R455" s="192"/>
      <c r="S455" s="192" t="s">
        <v>760</v>
      </c>
      <c r="T455" s="193" t="s">
        <v>328</v>
      </c>
      <c r="U455" s="156">
        <v>0</v>
      </c>
      <c r="V455" s="156">
        <f t="shared" si="139"/>
        <v>0</v>
      </c>
      <c r="W455" s="156"/>
      <c r="X455" s="156" t="s">
        <v>507</v>
      </c>
      <c r="Y455" s="145"/>
      <c r="Z455" s="145"/>
      <c r="AA455" s="145"/>
      <c r="AB455" s="145"/>
      <c r="AC455" s="145"/>
      <c r="AD455" s="145"/>
      <c r="AE455" s="145"/>
      <c r="AF455" s="145"/>
      <c r="AG455" s="145" t="s">
        <v>5257</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x14ac:dyDescent="0.25">
      <c r="A456" s="164" t="s">
        <v>322</v>
      </c>
      <c r="B456" s="165" t="s">
        <v>141</v>
      </c>
      <c r="C456" s="179" t="s">
        <v>142</v>
      </c>
      <c r="D456" s="166"/>
      <c r="E456" s="167"/>
      <c r="F456" s="168"/>
      <c r="G456" s="168">
        <f>SUMIF(AG457:AG470,"&lt;&gt;NOR",G457:G470)</f>
        <v>0</v>
      </c>
      <c r="H456" s="168"/>
      <c r="I456" s="168">
        <f>SUM(I457:I470)</f>
        <v>0</v>
      </c>
      <c r="J456" s="168"/>
      <c r="K456" s="168">
        <f>SUM(K457:K470)</f>
        <v>0</v>
      </c>
      <c r="L456" s="168"/>
      <c r="M456" s="168">
        <f>SUM(M457:M470)</f>
        <v>0</v>
      </c>
      <c r="N456" s="167"/>
      <c r="O456" s="167">
        <f>SUM(O457:O470)</f>
        <v>0</v>
      </c>
      <c r="P456" s="167"/>
      <c r="Q456" s="167">
        <f>SUM(Q457:Q470)</f>
        <v>0</v>
      </c>
      <c r="R456" s="168"/>
      <c r="S456" s="168"/>
      <c r="T456" s="169"/>
      <c r="U456" s="163"/>
      <c r="V456" s="163">
        <f>SUM(V457:V470)</f>
        <v>0</v>
      </c>
      <c r="W456" s="163"/>
      <c r="X456" s="163"/>
      <c r="AG456" t="s">
        <v>323</v>
      </c>
    </row>
    <row r="457" spans="1:60" outlineLevel="1" x14ac:dyDescent="0.25">
      <c r="A457" s="187">
        <v>427</v>
      </c>
      <c r="B457" s="188" t="s">
        <v>7309</v>
      </c>
      <c r="C457" s="198" t="s">
        <v>7232</v>
      </c>
      <c r="D457" s="189" t="s">
        <v>3852</v>
      </c>
      <c r="E457" s="190">
        <v>1</v>
      </c>
      <c r="F457" s="191"/>
      <c r="G457" s="192">
        <f t="shared" ref="G457:G470" si="140">ROUND(E457*F457,2)</f>
        <v>0</v>
      </c>
      <c r="H457" s="191"/>
      <c r="I457" s="192">
        <f t="shared" ref="I457:I470" si="141">ROUND(E457*H457,2)</f>
        <v>0</v>
      </c>
      <c r="J457" s="191"/>
      <c r="K457" s="192">
        <f t="shared" ref="K457:K470" si="142">ROUND(E457*J457,2)</f>
        <v>0</v>
      </c>
      <c r="L457" s="192">
        <v>15</v>
      </c>
      <c r="M457" s="192">
        <f t="shared" ref="M457:M470" si="143">G457*(1+L457/100)</f>
        <v>0</v>
      </c>
      <c r="N457" s="190">
        <v>0</v>
      </c>
      <c r="O457" s="190">
        <f t="shared" ref="O457:O470" si="144">ROUND(E457*N457,2)</f>
        <v>0</v>
      </c>
      <c r="P457" s="190">
        <v>0</v>
      </c>
      <c r="Q457" s="190">
        <f t="shared" ref="Q457:Q470" si="145">ROUND(E457*P457,2)</f>
        <v>0</v>
      </c>
      <c r="R457" s="192"/>
      <c r="S457" s="192" t="s">
        <v>760</v>
      </c>
      <c r="T457" s="193" t="s">
        <v>328</v>
      </c>
      <c r="U457" s="156">
        <v>0</v>
      </c>
      <c r="V457" s="156">
        <f t="shared" ref="V457:V470" si="146">ROUND(E457*U457,2)</f>
        <v>0</v>
      </c>
      <c r="W457" s="156"/>
      <c r="X457" s="156" t="s">
        <v>507</v>
      </c>
      <c r="Y457" s="145"/>
      <c r="Z457" s="145"/>
      <c r="AA457" s="145"/>
      <c r="AB457" s="145"/>
      <c r="AC457" s="145"/>
      <c r="AD457" s="145"/>
      <c r="AE457" s="145"/>
      <c r="AF457" s="145"/>
      <c r="AG457" s="145" t="s">
        <v>5257</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87">
        <v>428</v>
      </c>
      <c r="B458" s="188" t="s">
        <v>7310</v>
      </c>
      <c r="C458" s="198" t="s">
        <v>7234</v>
      </c>
      <c r="D458" s="189" t="s">
        <v>3852</v>
      </c>
      <c r="E458" s="190">
        <v>1</v>
      </c>
      <c r="F458" s="191"/>
      <c r="G458" s="192">
        <f t="shared" si="140"/>
        <v>0</v>
      </c>
      <c r="H458" s="191"/>
      <c r="I458" s="192">
        <f t="shared" si="141"/>
        <v>0</v>
      </c>
      <c r="J458" s="191"/>
      <c r="K458" s="192">
        <f t="shared" si="142"/>
        <v>0</v>
      </c>
      <c r="L458" s="192">
        <v>15</v>
      </c>
      <c r="M458" s="192">
        <f t="shared" si="143"/>
        <v>0</v>
      </c>
      <c r="N458" s="190">
        <v>0</v>
      </c>
      <c r="O458" s="190">
        <f t="shared" si="144"/>
        <v>0</v>
      </c>
      <c r="P458" s="190">
        <v>0</v>
      </c>
      <c r="Q458" s="190">
        <f t="shared" si="145"/>
        <v>0</v>
      </c>
      <c r="R458" s="192"/>
      <c r="S458" s="192" t="s">
        <v>760</v>
      </c>
      <c r="T458" s="193" t="s">
        <v>328</v>
      </c>
      <c r="U458" s="156">
        <v>0</v>
      </c>
      <c r="V458" s="156">
        <f t="shared" si="146"/>
        <v>0</v>
      </c>
      <c r="W458" s="156"/>
      <c r="X458" s="156" t="s">
        <v>373</v>
      </c>
      <c r="Y458" s="145"/>
      <c r="Z458" s="145"/>
      <c r="AA458" s="145"/>
      <c r="AB458" s="145"/>
      <c r="AC458" s="145"/>
      <c r="AD458" s="145"/>
      <c r="AE458" s="145"/>
      <c r="AF458" s="145"/>
      <c r="AG458" s="145" t="s">
        <v>5260</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87">
        <v>429</v>
      </c>
      <c r="B459" s="188" t="s">
        <v>7311</v>
      </c>
      <c r="C459" s="198" t="s">
        <v>7088</v>
      </c>
      <c r="D459" s="189" t="s">
        <v>3852</v>
      </c>
      <c r="E459" s="190">
        <v>1</v>
      </c>
      <c r="F459" s="191"/>
      <c r="G459" s="192">
        <f t="shared" si="140"/>
        <v>0</v>
      </c>
      <c r="H459" s="191"/>
      <c r="I459" s="192">
        <f t="shared" si="141"/>
        <v>0</v>
      </c>
      <c r="J459" s="191"/>
      <c r="K459" s="192">
        <f t="shared" si="142"/>
        <v>0</v>
      </c>
      <c r="L459" s="192">
        <v>15</v>
      </c>
      <c r="M459" s="192">
        <f t="shared" si="143"/>
        <v>0</v>
      </c>
      <c r="N459" s="190">
        <v>0</v>
      </c>
      <c r="O459" s="190">
        <f t="shared" si="144"/>
        <v>0</v>
      </c>
      <c r="P459" s="190">
        <v>0</v>
      </c>
      <c r="Q459" s="190">
        <f t="shared" si="145"/>
        <v>0</v>
      </c>
      <c r="R459" s="192"/>
      <c r="S459" s="192" t="s">
        <v>760</v>
      </c>
      <c r="T459" s="193" t="s">
        <v>328</v>
      </c>
      <c r="U459" s="156">
        <v>0</v>
      </c>
      <c r="V459" s="156">
        <f t="shared" si="146"/>
        <v>0</v>
      </c>
      <c r="W459" s="156"/>
      <c r="X459" s="156" t="s">
        <v>507</v>
      </c>
      <c r="Y459" s="145"/>
      <c r="Z459" s="145"/>
      <c r="AA459" s="145"/>
      <c r="AB459" s="145"/>
      <c r="AC459" s="145"/>
      <c r="AD459" s="145"/>
      <c r="AE459" s="145"/>
      <c r="AF459" s="145"/>
      <c r="AG459" s="145" t="s">
        <v>5257</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87">
        <v>430</v>
      </c>
      <c r="B460" s="188" t="s">
        <v>7312</v>
      </c>
      <c r="C460" s="198" t="s">
        <v>7237</v>
      </c>
      <c r="D460" s="189" t="s">
        <v>3852</v>
      </c>
      <c r="E460" s="190">
        <v>2</v>
      </c>
      <c r="F460" s="191"/>
      <c r="G460" s="192">
        <f t="shared" si="140"/>
        <v>0</v>
      </c>
      <c r="H460" s="191"/>
      <c r="I460" s="192">
        <f t="shared" si="141"/>
        <v>0</v>
      </c>
      <c r="J460" s="191"/>
      <c r="K460" s="192">
        <f t="shared" si="142"/>
        <v>0</v>
      </c>
      <c r="L460" s="192">
        <v>15</v>
      </c>
      <c r="M460" s="192">
        <f t="shared" si="143"/>
        <v>0</v>
      </c>
      <c r="N460" s="190">
        <v>0</v>
      </c>
      <c r="O460" s="190">
        <f t="shared" si="144"/>
        <v>0</v>
      </c>
      <c r="P460" s="190">
        <v>0</v>
      </c>
      <c r="Q460" s="190">
        <f t="shared" si="145"/>
        <v>0</v>
      </c>
      <c r="R460" s="192"/>
      <c r="S460" s="192" t="s">
        <v>760</v>
      </c>
      <c r="T460" s="193" t="s">
        <v>328</v>
      </c>
      <c r="U460" s="156">
        <v>0</v>
      </c>
      <c r="V460" s="156">
        <f t="shared" si="146"/>
        <v>0</v>
      </c>
      <c r="W460" s="156"/>
      <c r="X460" s="156" t="s">
        <v>507</v>
      </c>
      <c r="Y460" s="145"/>
      <c r="Z460" s="145"/>
      <c r="AA460" s="145"/>
      <c r="AB460" s="145"/>
      <c r="AC460" s="145"/>
      <c r="AD460" s="145"/>
      <c r="AE460" s="145"/>
      <c r="AF460" s="145"/>
      <c r="AG460" s="145" t="s">
        <v>5257</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87">
        <v>431</v>
      </c>
      <c r="B461" s="188" t="s">
        <v>7313</v>
      </c>
      <c r="C461" s="198" t="s">
        <v>7240</v>
      </c>
      <c r="D461" s="189" t="s">
        <v>3852</v>
      </c>
      <c r="E461" s="190">
        <v>2</v>
      </c>
      <c r="F461" s="191"/>
      <c r="G461" s="192">
        <f t="shared" si="140"/>
        <v>0</v>
      </c>
      <c r="H461" s="191"/>
      <c r="I461" s="192">
        <f t="shared" si="141"/>
        <v>0</v>
      </c>
      <c r="J461" s="191"/>
      <c r="K461" s="192">
        <f t="shared" si="142"/>
        <v>0</v>
      </c>
      <c r="L461" s="192">
        <v>15</v>
      </c>
      <c r="M461" s="192">
        <f t="shared" si="143"/>
        <v>0</v>
      </c>
      <c r="N461" s="190">
        <v>0</v>
      </c>
      <c r="O461" s="190">
        <f t="shared" si="144"/>
        <v>0</v>
      </c>
      <c r="P461" s="190">
        <v>0</v>
      </c>
      <c r="Q461" s="190">
        <f t="shared" si="145"/>
        <v>0</v>
      </c>
      <c r="R461" s="192"/>
      <c r="S461" s="192" t="s">
        <v>760</v>
      </c>
      <c r="T461" s="193" t="s">
        <v>328</v>
      </c>
      <c r="U461" s="156">
        <v>0</v>
      </c>
      <c r="V461" s="156">
        <f t="shared" si="146"/>
        <v>0</v>
      </c>
      <c r="W461" s="156"/>
      <c r="X461" s="156" t="s">
        <v>507</v>
      </c>
      <c r="Y461" s="145"/>
      <c r="Z461" s="145"/>
      <c r="AA461" s="145"/>
      <c r="AB461" s="145"/>
      <c r="AC461" s="145"/>
      <c r="AD461" s="145"/>
      <c r="AE461" s="145"/>
      <c r="AF461" s="145"/>
      <c r="AG461" s="145" t="s">
        <v>5257</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87">
        <v>432</v>
      </c>
      <c r="B462" s="188" t="s">
        <v>7314</v>
      </c>
      <c r="C462" s="198" t="s">
        <v>6767</v>
      </c>
      <c r="D462" s="189" t="s">
        <v>3852</v>
      </c>
      <c r="E462" s="190">
        <v>5</v>
      </c>
      <c r="F462" s="191"/>
      <c r="G462" s="192">
        <f t="shared" si="140"/>
        <v>0</v>
      </c>
      <c r="H462" s="191"/>
      <c r="I462" s="192">
        <f t="shared" si="141"/>
        <v>0</v>
      </c>
      <c r="J462" s="191"/>
      <c r="K462" s="192">
        <f t="shared" si="142"/>
        <v>0</v>
      </c>
      <c r="L462" s="192">
        <v>15</v>
      </c>
      <c r="M462" s="192">
        <f t="shared" si="143"/>
        <v>0</v>
      </c>
      <c r="N462" s="190">
        <v>0</v>
      </c>
      <c r="O462" s="190">
        <f t="shared" si="144"/>
        <v>0</v>
      </c>
      <c r="P462" s="190">
        <v>0</v>
      </c>
      <c r="Q462" s="190">
        <f t="shared" si="145"/>
        <v>0</v>
      </c>
      <c r="R462" s="192"/>
      <c r="S462" s="192" t="s">
        <v>760</v>
      </c>
      <c r="T462" s="193" t="s">
        <v>328</v>
      </c>
      <c r="U462" s="156">
        <v>0</v>
      </c>
      <c r="V462" s="156">
        <f t="shared" si="146"/>
        <v>0</v>
      </c>
      <c r="W462" s="156"/>
      <c r="X462" s="156" t="s">
        <v>507</v>
      </c>
      <c r="Y462" s="145"/>
      <c r="Z462" s="145"/>
      <c r="AA462" s="145"/>
      <c r="AB462" s="145"/>
      <c r="AC462" s="145"/>
      <c r="AD462" s="145"/>
      <c r="AE462" s="145"/>
      <c r="AF462" s="145"/>
      <c r="AG462" s="145" t="s">
        <v>5257</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87">
        <v>433</v>
      </c>
      <c r="B463" s="188" t="s">
        <v>7315</v>
      </c>
      <c r="C463" s="198" t="s">
        <v>6771</v>
      </c>
      <c r="D463" s="189" t="s">
        <v>3852</v>
      </c>
      <c r="E463" s="190">
        <v>1</v>
      </c>
      <c r="F463" s="191"/>
      <c r="G463" s="192">
        <f t="shared" si="140"/>
        <v>0</v>
      </c>
      <c r="H463" s="191"/>
      <c r="I463" s="192">
        <f t="shared" si="141"/>
        <v>0</v>
      </c>
      <c r="J463" s="191"/>
      <c r="K463" s="192">
        <f t="shared" si="142"/>
        <v>0</v>
      </c>
      <c r="L463" s="192">
        <v>15</v>
      </c>
      <c r="M463" s="192">
        <f t="shared" si="143"/>
        <v>0</v>
      </c>
      <c r="N463" s="190">
        <v>0</v>
      </c>
      <c r="O463" s="190">
        <f t="shared" si="144"/>
        <v>0</v>
      </c>
      <c r="P463" s="190">
        <v>0</v>
      </c>
      <c r="Q463" s="190">
        <f t="shared" si="145"/>
        <v>0</v>
      </c>
      <c r="R463" s="192"/>
      <c r="S463" s="192" t="s">
        <v>760</v>
      </c>
      <c r="T463" s="193" t="s">
        <v>328</v>
      </c>
      <c r="U463" s="156">
        <v>0</v>
      </c>
      <c r="V463" s="156">
        <f t="shared" si="146"/>
        <v>0</v>
      </c>
      <c r="W463" s="156"/>
      <c r="X463" s="156" t="s">
        <v>507</v>
      </c>
      <c r="Y463" s="145"/>
      <c r="Z463" s="145"/>
      <c r="AA463" s="145"/>
      <c r="AB463" s="145"/>
      <c r="AC463" s="145"/>
      <c r="AD463" s="145"/>
      <c r="AE463" s="145"/>
      <c r="AF463" s="145"/>
      <c r="AG463" s="145" t="s">
        <v>5257</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87">
        <v>434</v>
      </c>
      <c r="B464" s="188" t="s">
        <v>7316</v>
      </c>
      <c r="C464" s="198" t="s">
        <v>6773</v>
      </c>
      <c r="D464" s="189" t="s">
        <v>6774</v>
      </c>
      <c r="E464" s="190">
        <v>5</v>
      </c>
      <c r="F464" s="191"/>
      <c r="G464" s="192">
        <f t="shared" si="140"/>
        <v>0</v>
      </c>
      <c r="H464" s="191"/>
      <c r="I464" s="192">
        <f t="shared" si="141"/>
        <v>0</v>
      </c>
      <c r="J464" s="191"/>
      <c r="K464" s="192">
        <f t="shared" si="142"/>
        <v>0</v>
      </c>
      <c r="L464" s="192">
        <v>15</v>
      </c>
      <c r="M464" s="192">
        <f t="shared" si="143"/>
        <v>0</v>
      </c>
      <c r="N464" s="190">
        <v>0</v>
      </c>
      <c r="O464" s="190">
        <f t="shared" si="144"/>
        <v>0</v>
      </c>
      <c r="P464" s="190">
        <v>0</v>
      </c>
      <c r="Q464" s="190">
        <f t="shared" si="145"/>
        <v>0</v>
      </c>
      <c r="R464" s="192"/>
      <c r="S464" s="192" t="s">
        <v>760</v>
      </c>
      <c r="T464" s="193" t="s">
        <v>328</v>
      </c>
      <c r="U464" s="156">
        <v>0</v>
      </c>
      <c r="V464" s="156">
        <f t="shared" si="146"/>
        <v>0</v>
      </c>
      <c r="W464" s="156"/>
      <c r="X464" s="156" t="s">
        <v>507</v>
      </c>
      <c r="Y464" s="145"/>
      <c r="Z464" s="145"/>
      <c r="AA464" s="145"/>
      <c r="AB464" s="145"/>
      <c r="AC464" s="145"/>
      <c r="AD464" s="145"/>
      <c r="AE464" s="145"/>
      <c r="AF464" s="145"/>
      <c r="AG464" s="145" t="s">
        <v>5257</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87">
        <v>435</v>
      </c>
      <c r="B465" s="188" t="s">
        <v>7317</v>
      </c>
      <c r="C465" s="198" t="s">
        <v>6780</v>
      </c>
      <c r="D465" s="189" t="s">
        <v>6774</v>
      </c>
      <c r="E465" s="190">
        <v>1</v>
      </c>
      <c r="F465" s="191"/>
      <c r="G465" s="192">
        <f t="shared" si="140"/>
        <v>0</v>
      </c>
      <c r="H465" s="191"/>
      <c r="I465" s="192">
        <f t="shared" si="141"/>
        <v>0</v>
      </c>
      <c r="J465" s="191"/>
      <c r="K465" s="192">
        <f t="shared" si="142"/>
        <v>0</v>
      </c>
      <c r="L465" s="192">
        <v>15</v>
      </c>
      <c r="M465" s="192">
        <f t="shared" si="143"/>
        <v>0</v>
      </c>
      <c r="N465" s="190">
        <v>0</v>
      </c>
      <c r="O465" s="190">
        <f t="shared" si="144"/>
        <v>0</v>
      </c>
      <c r="P465" s="190">
        <v>0</v>
      </c>
      <c r="Q465" s="190">
        <f t="shared" si="145"/>
        <v>0</v>
      </c>
      <c r="R465" s="192"/>
      <c r="S465" s="192" t="s">
        <v>760</v>
      </c>
      <c r="T465" s="193" t="s">
        <v>328</v>
      </c>
      <c r="U465" s="156">
        <v>0</v>
      </c>
      <c r="V465" s="156">
        <f t="shared" si="146"/>
        <v>0</v>
      </c>
      <c r="W465" s="156"/>
      <c r="X465" s="156" t="s">
        <v>507</v>
      </c>
      <c r="Y465" s="145"/>
      <c r="Z465" s="145"/>
      <c r="AA465" s="145"/>
      <c r="AB465" s="145"/>
      <c r="AC465" s="145"/>
      <c r="AD465" s="145"/>
      <c r="AE465" s="145"/>
      <c r="AF465" s="145"/>
      <c r="AG465" s="145" t="s">
        <v>5257</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87">
        <v>436</v>
      </c>
      <c r="B466" s="188" t="s">
        <v>7318</v>
      </c>
      <c r="C466" s="198" t="s">
        <v>6787</v>
      </c>
      <c r="D466" s="189" t="s">
        <v>6774</v>
      </c>
      <c r="E466" s="190">
        <v>27</v>
      </c>
      <c r="F466" s="191"/>
      <c r="G466" s="192">
        <f t="shared" si="140"/>
        <v>0</v>
      </c>
      <c r="H466" s="191"/>
      <c r="I466" s="192">
        <f t="shared" si="141"/>
        <v>0</v>
      </c>
      <c r="J466" s="191"/>
      <c r="K466" s="192">
        <f t="shared" si="142"/>
        <v>0</v>
      </c>
      <c r="L466" s="192">
        <v>15</v>
      </c>
      <c r="M466" s="192">
        <f t="shared" si="143"/>
        <v>0</v>
      </c>
      <c r="N466" s="190">
        <v>0</v>
      </c>
      <c r="O466" s="190">
        <f t="shared" si="144"/>
        <v>0</v>
      </c>
      <c r="P466" s="190">
        <v>0</v>
      </c>
      <c r="Q466" s="190">
        <f t="shared" si="145"/>
        <v>0</v>
      </c>
      <c r="R466" s="192"/>
      <c r="S466" s="192" t="s">
        <v>760</v>
      </c>
      <c r="T466" s="193" t="s">
        <v>328</v>
      </c>
      <c r="U466" s="156">
        <v>0</v>
      </c>
      <c r="V466" s="156">
        <f t="shared" si="146"/>
        <v>0</v>
      </c>
      <c r="W466" s="156"/>
      <c r="X466" s="156" t="s">
        <v>373</v>
      </c>
      <c r="Y466" s="145"/>
      <c r="Z466" s="145"/>
      <c r="AA466" s="145"/>
      <c r="AB466" s="145"/>
      <c r="AC466" s="145"/>
      <c r="AD466" s="145"/>
      <c r="AE466" s="145"/>
      <c r="AF466" s="145"/>
      <c r="AG466" s="145" t="s">
        <v>5260</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87">
        <v>437</v>
      </c>
      <c r="B467" s="188" t="s">
        <v>7319</v>
      </c>
      <c r="C467" s="198" t="s">
        <v>6789</v>
      </c>
      <c r="D467" s="189" t="s">
        <v>6774</v>
      </c>
      <c r="E467" s="190">
        <v>3</v>
      </c>
      <c r="F467" s="191"/>
      <c r="G467" s="192">
        <f t="shared" si="140"/>
        <v>0</v>
      </c>
      <c r="H467" s="191"/>
      <c r="I467" s="192">
        <f t="shared" si="141"/>
        <v>0</v>
      </c>
      <c r="J467" s="191"/>
      <c r="K467" s="192">
        <f t="shared" si="142"/>
        <v>0</v>
      </c>
      <c r="L467" s="192">
        <v>15</v>
      </c>
      <c r="M467" s="192">
        <f t="shared" si="143"/>
        <v>0</v>
      </c>
      <c r="N467" s="190">
        <v>0</v>
      </c>
      <c r="O467" s="190">
        <f t="shared" si="144"/>
        <v>0</v>
      </c>
      <c r="P467" s="190">
        <v>0</v>
      </c>
      <c r="Q467" s="190">
        <f t="shared" si="145"/>
        <v>0</v>
      </c>
      <c r="R467" s="192"/>
      <c r="S467" s="192" t="s">
        <v>760</v>
      </c>
      <c r="T467" s="193" t="s">
        <v>328</v>
      </c>
      <c r="U467" s="156">
        <v>0</v>
      </c>
      <c r="V467" s="156">
        <f t="shared" si="146"/>
        <v>0</v>
      </c>
      <c r="W467" s="156"/>
      <c r="X467" s="156" t="s">
        <v>373</v>
      </c>
      <c r="Y467" s="145"/>
      <c r="Z467" s="145"/>
      <c r="AA467" s="145"/>
      <c r="AB467" s="145"/>
      <c r="AC467" s="145"/>
      <c r="AD467" s="145"/>
      <c r="AE467" s="145"/>
      <c r="AF467" s="145"/>
      <c r="AG467" s="145" t="s">
        <v>5260</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87">
        <v>438</v>
      </c>
      <c r="B468" s="188" t="s">
        <v>7320</v>
      </c>
      <c r="C468" s="198" t="s">
        <v>6931</v>
      </c>
      <c r="D468" s="189" t="s">
        <v>6774</v>
      </c>
      <c r="E468" s="190">
        <v>19</v>
      </c>
      <c r="F468" s="191"/>
      <c r="G468" s="192">
        <f t="shared" si="140"/>
        <v>0</v>
      </c>
      <c r="H468" s="191"/>
      <c r="I468" s="192">
        <f t="shared" si="141"/>
        <v>0</v>
      </c>
      <c r="J468" s="191"/>
      <c r="K468" s="192">
        <f t="shared" si="142"/>
        <v>0</v>
      </c>
      <c r="L468" s="192">
        <v>15</v>
      </c>
      <c r="M468" s="192">
        <f t="shared" si="143"/>
        <v>0</v>
      </c>
      <c r="N468" s="190">
        <v>0</v>
      </c>
      <c r="O468" s="190">
        <f t="shared" si="144"/>
        <v>0</v>
      </c>
      <c r="P468" s="190">
        <v>0</v>
      </c>
      <c r="Q468" s="190">
        <f t="shared" si="145"/>
        <v>0</v>
      </c>
      <c r="R468" s="192"/>
      <c r="S468" s="192" t="s">
        <v>760</v>
      </c>
      <c r="T468" s="193" t="s">
        <v>328</v>
      </c>
      <c r="U468" s="156">
        <v>0</v>
      </c>
      <c r="V468" s="156">
        <f t="shared" si="146"/>
        <v>0</v>
      </c>
      <c r="W468" s="156"/>
      <c r="X468" s="156" t="s">
        <v>373</v>
      </c>
      <c r="Y468" s="145"/>
      <c r="Z468" s="145"/>
      <c r="AA468" s="145"/>
      <c r="AB468" s="145"/>
      <c r="AC468" s="145"/>
      <c r="AD468" s="145"/>
      <c r="AE468" s="145"/>
      <c r="AF468" s="145"/>
      <c r="AG468" s="145" t="s">
        <v>5260</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87">
        <v>439</v>
      </c>
      <c r="B469" s="188" t="s">
        <v>7321</v>
      </c>
      <c r="C469" s="198" t="s">
        <v>7322</v>
      </c>
      <c r="D469" s="189" t="s">
        <v>6774</v>
      </c>
      <c r="E469" s="190">
        <v>1</v>
      </c>
      <c r="F469" s="191"/>
      <c r="G469" s="192">
        <f t="shared" si="140"/>
        <v>0</v>
      </c>
      <c r="H469" s="191"/>
      <c r="I469" s="192">
        <f t="shared" si="141"/>
        <v>0</v>
      </c>
      <c r="J469" s="191"/>
      <c r="K469" s="192">
        <f t="shared" si="142"/>
        <v>0</v>
      </c>
      <c r="L469" s="192">
        <v>15</v>
      </c>
      <c r="M469" s="192">
        <f t="shared" si="143"/>
        <v>0</v>
      </c>
      <c r="N469" s="190">
        <v>0</v>
      </c>
      <c r="O469" s="190">
        <f t="shared" si="144"/>
        <v>0</v>
      </c>
      <c r="P469" s="190">
        <v>0</v>
      </c>
      <c r="Q469" s="190">
        <f t="shared" si="145"/>
        <v>0</v>
      </c>
      <c r="R469" s="192"/>
      <c r="S469" s="192" t="s">
        <v>760</v>
      </c>
      <c r="T469" s="193" t="s">
        <v>328</v>
      </c>
      <c r="U469" s="156">
        <v>0</v>
      </c>
      <c r="V469" s="156">
        <f t="shared" si="146"/>
        <v>0</v>
      </c>
      <c r="W469" s="156"/>
      <c r="X469" s="156" t="s">
        <v>373</v>
      </c>
      <c r="Y469" s="145"/>
      <c r="Z469" s="145"/>
      <c r="AA469" s="145"/>
      <c r="AB469" s="145"/>
      <c r="AC469" s="145"/>
      <c r="AD469" s="145"/>
      <c r="AE469" s="145"/>
      <c r="AF469" s="145"/>
      <c r="AG469" s="145" t="s">
        <v>5260</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87">
        <v>440</v>
      </c>
      <c r="B470" s="188" t="s">
        <v>7323</v>
      </c>
      <c r="C470" s="198" t="s">
        <v>6813</v>
      </c>
      <c r="D470" s="189" t="s">
        <v>513</v>
      </c>
      <c r="E470" s="190">
        <v>4</v>
      </c>
      <c r="F470" s="191"/>
      <c r="G470" s="192">
        <f t="shared" si="140"/>
        <v>0</v>
      </c>
      <c r="H470" s="191"/>
      <c r="I470" s="192">
        <f t="shared" si="141"/>
        <v>0</v>
      </c>
      <c r="J470" s="191"/>
      <c r="K470" s="192">
        <f t="shared" si="142"/>
        <v>0</v>
      </c>
      <c r="L470" s="192">
        <v>15</v>
      </c>
      <c r="M470" s="192">
        <f t="shared" si="143"/>
        <v>0</v>
      </c>
      <c r="N470" s="190">
        <v>0</v>
      </c>
      <c r="O470" s="190">
        <f t="shared" si="144"/>
        <v>0</v>
      </c>
      <c r="P470" s="190">
        <v>0</v>
      </c>
      <c r="Q470" s="190">
        <f t="shared" si="145"/>
        <v>0</v>
      </c>
      <c r="R470" s="192"/>
      <c r="S470" s="192" t="s">
        <v>760</v>
      </c>
      <c r="T470" s="193" t="s">
        <v>328</v>
      </c>
      <c r="U470" s="156">
        <v>0</v>
      </c>
      <c r="V470" s="156">
        <f t="shared" si="146"/>
        <v>0</v>
      </c>
      <c r="W470" s="156"/>
      <c r="X470" s="156" t="s">
        <v>507</v>
      </c>
      <c r="Y470" s="145"/>
      <c r="Z470" s="145"/>
      <c r="AA470" s="145"/>
      <c r="AB470" s="145"/>
      <c r="AC470" s="145"/>
      <c r="AD470" s="145"/>
      <c r="AE470" s="145"/>
      <c r="AF470" s="145"/>
      <c r="AG470" s="145" t="s">
        <v>5257</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x14ac:dyDescent="0.25">
      <c r="A471" s="164" t="s">
        <v>322</v>
      </c>
      <c r="B471" s="165" t="s">
        <v>143</v>
      </c>
      <c r="C471" s="179" t="s">
        <v>144</v>
      </c>
      <c r="D471" s="166"/>
      <c r="E471" s="167"/>
      <c r="F471" s="168"/>
      <c r="G471" s="168">
        <f>SUMIF(AG472:AG478,"&lt;&gt;NOR",G472:G478)</f>
        <v>0</v>
      </c>
      <c r="H471" s="168"/>
      <c r="I471" s="168">
        <f>SUM(I472:I478)</f>
        <v>0</v>
      </c>
      <c r="J471" s="168"/>
      <c r="K471" s="168">
        <f>SUM(K472:K478)</f>
        <v>0</v>
      </c>
      <c r="L471" s="168"/>
      <c r="M471" s="168">
        <f>SUM(M472:M478)</f>
        <v>0</v>
      </c>
      <c r="N471" s="167"/>
      <c r="O471" s="167">
        <f>SUM(O472:O478)</f>
        <v>0</v>
      </c>
      <c r="P471" s="167"/>
      <c r="Q471" s="167">
        <f>SUM(Q472:Q478)</f>
        <v>0</v>
      </c>
      <c r="R471" s="168"/>
      <c r="S471" s="168"/>
      <c r="T471" s="169"/>
      <c r="U471" s="163"/>
      <c r="V471" s="163">
        <f>SUM(V472:V478)</f>
        <v>0</v>
      </c>
      <c r="W471" s="163"/>
      <c r="X471" s="163"/>
      <c r="AG471" t="s">
        <v>323</v>
      </c>
    </row>
    <row r="472" spans="1:60" outlineLevel="1" x14ac:dyDescent="0.25">
      <c r="A472" s="187">
        <v>441</v>
      </c>
      <c r="B472" s="188" t="s">
        <v>7324</v>
      </c>
      <c r="C472" s="198" t="s">
        <v>7325</v>
      </c>
      <c r="D472" s="189" t="s">
        <v>3852</v>
      </c>
      <c r="E472" s="190">
        <v>1</v>
      </c>
      <c r="F472" s="191"/>
      <c r="G472" s="192">
        <f t="shared" ref="G472:G478" si="147">ROUND(E472*F472,2)</f>
        <v>0</v>
      </c>
      <c r="H472" s="191"/>
      <c r="I472" s="192">
        <f t="shared" ref="I472:I478" si="148">ROUND(E472*H472,2)</f>
        <v>0</v>
      </c>
      <c r="J472" s="191"/>
      <c r="K472" s="192">
        <f t="shared" ref="K472:K478" si="149">ROUND(E472*J472,2)</f>
        <v>0</v>
      </c>
      <c r="L472" s="192">
        <v>15</v>
      </c>
      <c r="M472" s="192">
        <f t="shared" ref="M472:M478" si="150">G472*(1+L472/100)</f>
        <v>0</v>
      </c>
      <c r="N472" s="190">
        <v>0</v>
      </c>
      <c r="O472" s="190">
        <f t="shared" ref="O472:O478" si="151">ROUND(E472*N472,2)</f>
        <v>0</v>
      </c>
      <c r="P472" s="190">
        <v>0</v>
      </c>
      <c r="Q472" s="190">
        <f t="shared" ref="Q472:Q478" si="152">ROUND(E472*P472,2)</f>
        <v>0</v>
      </c>
      <c r="R472" s="192"/>
      <c r="S472" s="192" t="s">
        <v>760</v>
      </c>
      <c r="T472" s="193" t="s">
        <v>328</v>
      </c>
      <c r="U472" s="156">
        <v>0</v>
      </c>
      <c r="V472" s="156">
        <f t="shared" ref="V472:V478" si="153">ROUND(E472*U472,2)</f>
        <v>0</v>
      </c>
      <c r="W472" s="156"/>
      <c r="X472" s="156" t="s">
        <v>507</v>
      </c>
      <c r="Y472" s="145"/>
      <c r="Z472" s="145"/>
      <c r="AA472" s="145"/>
      <c r="AB472" s="145"/>
      <c r="AC472" s="145"/>
      <c r="AD472" s="145"/>
      <c r="AE472" s="145"/>
      <c r="AF472" s="145"/>
      <c r="AG472" s="145" t="s">
        <v>5257</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87">
        <v>442</v>
      </c>
      <c r="B473" s="188" t="s">
        <v>7326</v>
      </c>
      <c r="C473" s="198" t="s">
        <v>7327</v>
      </c>
      <c r="D473" s="189" t="s">
        <v>3852</v>
      </c>
      <c r="E473" s="190">
        <v>1</v>
      </c>
      <c r="F473" s="191"/>
      <c r="G473" s="192">
        <f t="shared" si="147"/>
        <v>0</v>
      </c>
      <c r="H473" s="191"/>
      <c r="I473" s="192">
        <f t="shared" si="148"/>
        <v>0</v>
      </c>
      <c r="J473" s="191"/>
      <c r="K473" s="192">
        <f t="shared" si="149"/>
        <v>0</v>
      </c>
      <c r="L473" s="192">
        <v>15</v>
      </c>
      <c r="M473" s="192">
        <f t="shared" si="150"/>
        <v>0</v>
      </c>
      <c r="N473" s="190">
        <v>0</v>
      </c>
      <c r="O473" s="190">
        <f t="shared" si="151"/>
        <v>0</v>
      </c>
      <c r="P473" s="190">
        <v>0</v>
      </c>
      <c r="Q473" s="190">
        <f t="shared" si="152"/>
        <v>0</v>
      </c>
      <c r="R473" s="192"/>
      <c r="S473" s="192" t="s">
        <v>760</v>
      </c>
      <c r="T473" s="193" t="s">
        <v>328</v>
      </c>
      <c r="U473" s="156">
        <v>0</v>
      </c>
      <c r="V473" s="156">
        <f t="shared" si="153"/>
        <v>0</v>
      </c>
      <c r="W473" s="156"/>
      <c r="X473" s="156" t="s">
        <v>373</v>
      </c>
      <c r="Y473" s="145"/>
      <c r="Z473" s="145"/>
      <c r="AA473" s="145"/>
      <c r="AB473" s="145"/>
      <c r="AC473" s="145"/>
      <c r="AD473" s="145"/>
      <c r="AE473" s="145"/>
      <c r="AF473" s="145"/>
      <c r="AG473" s="145" t="s">
        <v>5260</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87">
        <v>443</v>
      </c>
      <c r="B474" s="188" t="s">
        <v>7328</v>
      </c>
      <c r="C474" s="198" t="s">
        <v>7329</v>
      </c>
      <c r="D474" s="189" t="s">
        <v>3852</v>
      </c>
      <c r="E474" s="190">
        <v>1</v>
      </c>
      <c r="F474" s="191"/>
      <c r="G474" s="192">
        <f t="shared" si="147"/>
        <v>0</v>
      </c>
      <c r="H474" s="191"/>
      <c r="I474" s="192">
        <f t="shared" si="148"/>
        <v>0</v>
      </c>
      <c r="J474" s="191"/>
      <c r="K474" s="192">
        <f t="shared" si="149"/>
        <v>0</v>
      </c>
      <c r="L474" s="192">
        <v>15</v>
      </c>
      <c r="M474" s="192">
        <f t="shared" si="150"/>
        <v>0</v>
      </c>
      <c r="N474" s="190">
        <v>0</v>
      </c>
      <c r="O474" s="190">
        <f t="shared" si="151"/>
        <v>0</v>
      </c>
      <c r="P474" s="190">
        <v>0</v>
      </c>
      <c r="Q474" s="190">
        <f t="shared" si="152"/>
        <v>0</v>
      </c>
      <c r="R474" s="192"/>
      <c r="S474" s="192" t="s">
        <v>760</v>
      </c>
      <c r="T474" s="193" t="s">
        <v>328</v>
      </c>
      <c r="U474" s="156">
        <v>0</v>
      </c>
      <c r="V474" s="156">
        <f t="shared" si="153"/>
        <v>0</v>
      </c>
      <c r="W474" s="156"/>
      <c r="X474" s="156" t="s">
        <v>373</v>
      </c>
      <c r="Y474" s="145"/>
      <c r="Z474" s="145"/>
      <c r="AA474" s="145"/>
      <c r="AB474" s="145"/>
      <c r="AC474" s="145"/>
      <c r="AD474" s="145"/>
      <c r="AE474" s="145"/>
      <c r="AF474" s="145"/>
      <c r="AG474" s="145" t="s">
        <v>5260</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87">
        <v>444</v>
      </c>
      <c r="B475" s="188" t="s">
        <v>7330</v>
      </c>
      <c r="C475" s="198" t="s">
        <v>7331</v>
      </c>
      <c r="D475" s="189" t="s">
        <v>3852</v>
      </c>
      <c r="E475" s="190">
        <v>1</v>
      </c>
      <c r="F475" s="191"/>
      <c r="G475" s="192">
        <f t="shared" si="147"/>
        <v>0</v>
      </c>
      <c r="H475" s="191"/>
      <c r="I475" s="192">
        <f t="shared" si="148"/>
        <v>0</v>
      </c>
      <c r="J475" s="191"/>
      <c r="K475" s="192">
        <f t="shared" si="149"/>
        <v>0</v>
      </c>
      <c r="L475" s="192">
        <v>15</v>
      </c>
      <c r="M475" s="192">
        <f t="shared" si="150"/>
        <v>0</v>
      </c>
      <c r="N475" s="190">
        <v>0</v>
      </c>
      <c r="O475" s="190">
        <f t="shared" si="151"/>
        <v>0</v>
      </c>
      <c r="P475" s="190">
        <v>0</v>
      </c>
      <c r="Q475" s="190">
        <f t="shared" si="152"/>
        <v>0</v>
      </c>
      <c r="R475" s="192"/>
      <c r="S475" s="192" t="s">
        <v>760</v>
      </c>
      <c r="T475" s="193" t="s">
        <v>328</v>
      </c>
      <c r="U475" s="156">
        <v>0</v>
      </c>
      <c r="V475" s="156">
        <f t="shared" si="153"/>
        <v>0</v>
      </c>
      <c r="W475" s="156"/>
      <c r="X475" s="156" t="s">
        <v>507</v>
      </c>
      <c r="Y475" s="145"/>
      <c r="Z475" s="145"/>
      <c r="AA475" s="145"/>
      <c r="AB475" s="145"/>
      <c r="AC475" s="145"/>
      <c r="AD475" s="145"/>
      <c r="AE475" s="145"/>
      <c r="AF475" s="145"/>
      <c r="AG475" s="145" t="s">
        <v>5257</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87">
        <v>445</v>
      </c>
      <c r="B476" s="188" t="s">
        <v>7332</v>
      </c>
      <c r="C476" s="198" t="s">
        <v>7333</v>
      </c>
      <c r="D476" s="189" t="s">
        <v>758</v>
      </c>
      <c r="E476" s="190">
        <v>30</v>
      </c>
      <c r="F476" s="191"/>
      <c r="G476" s="192">
        <f t="shared" si="147"/>
        <v>0</v>
      </c>
      <c r="H476" s="191"/>
      <c r="I476" s="192">
        <f t="shared" si="148"/>
        <v>0</v>
      </c>
      <c r="J476" s="191"/>
      <c r="K476" s="192">
        <f t="shared" si="149"/>
        <v>0</v>
      </c>
      <c r="L476" s="192">
        <v>15</v>
      </c>
      <c r="M476" s="192">
        <f t="shared" si="150"/>
        <v>0</v>
      </c>
      <c r="N476" s="190">
        <v>0</v>
      </c>
      <c r="O476" s="190">
        <f t="shared" si="151"/>
        <v>0</v>
      </c>
      <c r="P476" s="190">
        <v>0</v>
      </c>
      <c r="Q476" s="190">
        <f t="shared" si="152"/>
        <v>0</v>
      </c>
      <c r="R476" s="192"/>
      <c r="S476" s="192" t="s">
        <v>760</v>
      </c>
      <c r="T476" s="193" t="s">
        <v>328</v>
      </c>
      <c r="U476" s="156">
        <v>0</v>
      </c>
      <c r="V476" s="156">
        <f t="shared" si="153"/>
        <v>0</v>
      </c>
      <c r="W476" s="156"/>
      <c r="X476" s="156" t="s">
        <v>373</v>
      </c>
      <c r="Y476" s="145"/>
      <c r="Z476" s="145"/>
      <c r="AA476" s="145"/>
      <c r="AB476" s="145"/>
      <c r="AC476" s="145"/>
      <c r="AD476" s="145"/>
      <c r="AE476" s="145"/>
      <c r="AF476" s="145"/>
      <c r="AG476" s="145" t="s">
        <v>5260</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87">
        <v>446</v>
      </c>
      <c r="B477" s="188" t="s">
        <v>7334</v>
      </c>
      <c r="C477" s="198" t="s">
        <v>7335</v>
      </c>
      <c r="D477" s="189" t="s">
        <v>758</v>
      </c>
      <c r="E477" s="190">
        <v>30</v>
      </c>
      <c r="F477" s="191"/>
      <c r="G477" s="192">
        <f t="shared" si="147"/>
        <v>0</v>
      </c>
      <c r="H477" s="191"/>
      <c r="I477" s="192">
        <f t="shared" si="148"/>
        <v>0</v>
      </c>
      <c r="J477" s="191"/>
      <c r="K477" s="192">
        <f t="shared" si="149"/>
        <v>0</v>
      </c>
      <c r="L477" s="192">
        <v>15</v>
      </c>
      <c r="M477" s="192">
        <f t="shared" si="150"/>
        <v>0</v>
      </c>
      <c r="N477" s="190">
        <v>0</v>
      </c>
      <c r="O477" s="190">
        <f t="shared" si="151"/>
        <v>0</v>
      </c>
      <c r="P477" s="190">
        <v>0</v>
      </c>
      <c r="Q477" s="190">
        <f t="shared" si="152"/>
        <v>0</v>
      </c>
      <c r="R477" s="192"/>
      <c r="S477" s="192" t="s">
        <v>760</v>
      </c>
      <c r="T477" s="193" t="s">
        <v>328</v>
      </c>
      <c r="U477" s="156">
        <v>0</v>
      </c>
      <c r="V477" s="156">
        <f t="shared" si="153"/>
        <v>0</v>
      </c>
      <c r="W477" s="156"/>
      <c r="X477" s="156" t="s">
        <v>373</v>
      </c>
      <c r="Y477" s="145"/>
      <c r="Z477" s="145"/>
      <c r="AA477" s="145"/>
      <c r="AB477" s="145"/>
      <c r="AC477" s="145"/>
      <c r="AD477" s="145"/>
      <c r="AE477" s="145"/>
      <c r="AF477" s="145"/>
      <c r="AG477" s="145" t="s">
        <v>5260</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87">
        <v>447</v>
      </c>
      <c r="B478" s="188" t="s">
        <v>7336</v>
      </c>
      <c r="C478" s="198" t="s">
        <v>7183</v>
      </c>
      <c r="D478" s="189" t="s">
        <v>3818</v>
      </c>
      <c r="E478" s="190">
        <v>3.1</v>
      </c>
      <c r="F478" s="191"/>
      <c r="G478" s="192">
        <f t="shared" si="147"/>
        <v>0</v>
      </c>
      <c r="H478" s="191"/>
      <c r="I478" s="192">
        <f t="shared" si="148"/>
        <v>0</v>
      </c>
      <c r="J478" s="191"/>
      <c r="K478" s="192">
        <f t="shared" si="149"/>
        <v>0</v>
      </c>
      <c r="L478" s="192">
        <v>15</v>
      </c>
      <c r="M478" s="192">
        <f t="shared" si="150"/>
        <v>0</v>
      </c>
      <c r="N478" s="190">
        <v>0</v>
      </c>
      <c r="O478" s="190">
        <f t="shared" si="151"/>
        <v>0</v>
      </c>
      <c r="P478" s="190">
        <v>0</v>
      </c>
      <c r="Q478" s="190">
        <f t="shared" si="152"/>
        <v>0</v>
      </c>
      <c r="R478" s="192"/>
      <c r="S478" s="192" t="s">
        <v>760</v>
      </c>
      <c r="T478" s="193" t="s">
        <v>328</v>
      </c>
      <c r="U478" s="156">
        <v>0</v>
      </c>
      <c r="V478" s="156">
        <f t="shared" si="153"/>
        <v>0</v>
      </c>
      <c r="W478" s="156"/>
      <c r="X478" s="156" t="s">
        <v>507</v>
      </c>
      <c r="Y478" s="145"/>
      <c r="Z478" s="145"/>
      <c r="AA478" s="145"/>
      <c r="AB478" s="145"/>
      <c r="AC478" s="145"/>
      <c r="AD478" s="145"/>
      <c r="AE478" s="145"/>
      <c r="AF478" s="145"/>
      <c r="AG478" s="145" t="s">
        <v>5257</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x14ac:dyDescent="0.25">
      <c r="A479" s="164" t="s">
        <v>322</v>
      </c>
      <c r="B479" s="165" t="s">
        <v>145</v>
      </c>
      <c r="C479" s="179" t="s">
        <v>146</v>
      </c>
      <c r="D479" s="166"/>
      <c r="E479" s="167"/>
      <c r="F479" s="168"/>
      <c r="G479" s="168">
        <f>SUMIF(AG480:AG484,"&lt;&gt;NOR",G480:G484)</f>
        <v>0</v>
      </c>
      <c r="H479" s="168"/>
      <c r="I479" s="168">
        <f>SUM(I480:I484)</f>
        <v>0</v>
      </c>
      <c r="J479" s="168"/>
      <c r="K479" s="168">
        <f>SUM(K480:K484)</f>
        <v>0</v>
      </c>
      <c r="L479" s="168"/>
      <c r="M479" s="168">
        <f>SUM(M480:M484)</f>
        <v>0</v>
      </c>
      <c r="N479" s="167"/>
      <c r="O479" s="167">
        <f>SUM(O480:O484)</f>
        <v>0</v>
      </c>
      <c r="P479" s="167"/>
      <c r="Q479" s="167">
        <f>SUM(Q480:Q484)</f>
        <v>0</v>
      </c>
      <c r="R479" s="168"/>
      <c r="S479" s="168"/>
      <c r="T479" s="169"/>
      <c r="U479" s="163"/>
      <c r="V479" s="163">
        <f>SUM(V480:V484)</f>
        <v>0</v>
      </c>
      <c r="W479" s="163"/>
      <c r="X479" s="163"/>
      <c r="AG479" t="s">
        <v>323</v>
      </c>
    </row>
    <row r="480" spans="1:60" outlineLevel="1" x14ac:dyDescent="0.25">
      <c r="A480" s="187">
        <v>448</v>
      </c>
      <c r="B480" s="188" t="s">
        <v>7337</v>
      </c>
      <c r="C480" s="198" t="s">
        <v>7338</v>
      </c>
      <c r="D480" s="189" t="s">
        <v>3852</v>
      </c>
      <c r="E480" s="190">
        <v>1</v>
      </c>
      <c r="F480" s="191"/>
      <c r="G480" s="192">
        <f>ROUND(E480*F480,2)</f>
        <v>0</v>
      </c>
      <c r="H480" s="191"/>
      <c r="I480" s="192">
        <f>ROUND(E480*H480,2)</f>
        <v>0</v>
      </c>
      <c r="J480" s="191"/>
      <c r="K480" s="192">
        <f>ROUND(E480*J480,2)</f>
        <v>0</v>
      </c>
      <c r="L480" s="192">
        <v>15</v>
      </c>
      <c r="M480" s="192">
        <f>G480*(1+L480/100)</f>
        <v>0</v>
      </c>
      <c r="N480" s="190">
        <v>0</v>
      </c>
      <c r="O480" s="190">
        <f>ROUND(E480*N480,2)</f>
        <v>0</v>
      </c>
      <c r="P480" s="190">
        <v>0</v>
      </c>
      <c r="Q480" s="190">
        <f>ROUND(E480*P480,2)</f>
        <v>0</v>
      </c>
      <c r="R480" s="192"/>
      <c r="S480" s="192" t="s">
        <v>760</v>
      </c>
      <c r="T480" s="193" t="s">
        <v>328</v>
      </c>
      <c r="U480" s="156">
        <v>0</v>
      </c>
      <c r="V480" s="156">
        <f>ROUND(E480*U480,2)</f>
        <v>0</v>
      </c>
      <c r="W480" s="156"/>
      <c r="X480" s="156" t="s">
        <v>507</v>
      </c>
      <c r="Y480" s="145"/>
      <c r="Z480" s="145"/>
      <c r="AA480" s="145"/>
      <c r="AB480" s="145"/>
      <c r="AC480" s="145"/>
      <c r="AD480" s="145"/>
      <c r="AE480" s="145"/>
      <c r="AF480" s="145"/>
      <c r="AG480" s="145" t="s">
        <v>5257</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87">
        <v>449</v>
      </c>
      <c r="B481" s="188" t="s">
        <v>7339</v>
      </c>
      <c r="C481" s="198" t="s">
        <v>7340</v>
      </c>
      <c r="D481" s="189" t="s">
        <v>3852</v>
      </c>
      <c r="E481" s="190">
        <v>1</v>
      </c>
      <c r="F481" s="191"/>
      <c r="G481" s="192">
        <f>ROUND(E481*F481,2)</f>
        <v>0</v>
      </c>
      <c r="H481" s="191"/>
      <c r="I481" s="192">
        <f>ROUND(E481*H481,2)</f>
        <v>0</v>
      </c>
      <c r="J481" s="191"/>
      <c r="K481" s="192">
        <f>ROUND(E481*J481,2)</f>
        <v>0</v>
      </c>
      <c r="L481" s="192">
        <v>15</v>
      </c>
      <c r="M481" s="192">
        <f>G481*(1+L481/100)</f>
        <v>0</v>
      </c>
      <c r="N481" s="190">
        <v>0</v>
      </c>
      <c r="O481" s="190">
        <f>ROUND(E481*N481,2)</f>
        <v>0</v>
      </c>
      <c r="P481" s="190">
        <v>0</v>
      </c>
      <c r="Q481" s="190">
        <f>ROUND(E481*P481,2)</f>
        <v>0</v>
      </c>
      <c r="R481" s="192"/>
      <c r="S481" s="192" t="s">
        <v>760</v>
      </c>
      <c r="T481" s="193" t="s">
        <v>328</v>
      </c>
      <c r="U481" s="156">
        <v>0</v>
      </c>
      <c r="V481" s="156">
        <f>ROUND(E481*U481,2)</f>
        <v>0</v>
      </c>
      <c r="W481" s="156"/>
      <c r="X481" s="156" t="s">
        <v>373</v>
      </c>
      <c r="Y481" s="145"/>
      <c r="Z481" s="145"/>
      <c r="AA481" s="145"/>
      <c r="AB481" s="145"/>
      <c r="AC481" s="145"/>
      <c r="AD481" s="145"/>
      <c r="AE481" s="145"/>
      <c r="AF481" s="145"/>
      <c r="AG481" s="145" t="s">
        <v>5260</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87">
        <v>450</v>
      </c>
      <c r="B482" s="188" t="s">
        <v>7341</v>
      </c>
      <c r="C482" s="198" t="s">
        <v>7179</v>
      </c>
      <c r="D482" s="189" t="s">
        <v>758</v>
      </c>
      <c r="E482" s="190">
        <v>5</v>
      </c>
      <c r="F482" s="191"/>
      <c r="G482" s="192">
        <f>ROUND(E482*F482,2)</f>
        <v>0</v>
      </c>
      <c r="H482" s="191"/>
      <c r="I482" s="192">
        <f>ROUND(E482*H482,2)</f>
        <v>0</v>
      </c>
      <c r="J482" s="191"/>
      <c r="K482" s="192">
        <f>ROUND(E482*J482,2)</f>
        <v>0</v>
      </c>
      <c r="L482" s="192">
        <v>15</v>
      </c>
      <c r="M482" s="192">
        <f>G482*(1+L482/100)</f>
        <v>0</v>
      </c>
      <c r="N482" s="190">
        <v>0</v>
      </c>
      <c r="O482" s="190">
        <f>ROUND(E482*N482,2)</f>
        <v>0</v>
      </c>
      <c r="P482" s="190">
        <v>0</v>
      </c>
      <c r="Q482" s="190">
        <f>ROUND(E482*P482,2)</f>
        <v>0</v>
      </c>
      <c r="R482" s="192"/>
      <c r="S482" s="192" t="s">
        <v>760</v>
      </c>
      <c r="T482" s="193" t="s">
        <v>328</v>
      </c>
      <c r="U482" s="156">
        <v>0</v>
      </c>
      <c r="V482" s="156">
        <f>ROUND(E482*U482,2)</f>
        <v>0</v>
      </c>
      <c r="W482" s="156"/>
      <c r="X482" s="156" t="s">
        <v>507</v>
      </c>
      <c r="Y482" s="145"/>
      <c r="Z482" s="145"/>
      <c r="AA482" s="145"/>
      <c r="AB482" s="145"/>
      <c r="AC482" s="145"/>
      <c r="AD482" s="145"/>
      <c r="AE482" s="145"/>
      <c r="AF482" s="145"/>
      <c r="AG482" s="145" t="s">
        <v>5257</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87">
        <v>451</v>
      </c>
      <c r="B483" s="188" t="s">
        <v>7342</v>
      </c>
      <c r="C483" s="198" t="s">
        <v>7181</v>
      </c>
      <c r="D483" s="189" t="s">
        <v>758</v>
      </c>
      <c r="E483" s="190">
        <v>5</v>
      </c>
      <c r="F483" s="191"/>
      <c r="G483" s="192">
        <f>ROUND(E483*F483,2)</f>
        <v>0</v>
      </c>
      <c r="H483" s="191"/>
      <c r="I483" s="192">
        <f>ROUND(E483*H483,2)</f>
        <v>0</v>
      </c>
      <c r="J483" s="191"/>
      <c r="K483" s="192">
        <f>ROUND(E483*J483,2)</f>
        <v>0</v>
      </c>
      <c r="L483" s="192">
        <v>15</v>
      </c>
      <c r="M483" s="192">
        <f>G483*(1+L483/100)</f>
        <v>0</v>
      </c>
      <c r="N483" s="190">
        <v>0</v>
      </c>
      <c r="O483" s="190">
        <f>ROUND(E483*N483,2)</f>
        <v>0</v>
      </c>
      <c r="P483" s="190">
        <v>0</v>
      </c>
      <c r="Q483" s="190">
        <f>ROUND(E483*P483,2)</f>
        <v>0</v>
      </c>
      <c r="R483" s="192"/>
      <c r="S483" s="192" t="s">
        <v>760</v>
      </c>
      <c r="T483" s="193" t="s">
        <v>328</v>
      </c>
      <c r="U483" s="156">
        <v>0</v>
      </c>
      <c r="V483" s="156">
        <f>ROUND(E483*U483,2)</f>
        <v>0</v>
      </c>
      <c r="W483" s="156"/>
      <c r="X483" s="156" t="s">
        <v>507</v>
      </c>
      <c r="Y483" s="145"/>
      <c r="Z483" s="145"/>
      <c r="AA483" s="145"/>
      <c r="AB483" s="145"/>
      <c r="AC483" s="145"/>
      <c r="AD483" s="145"/>
      <c r="AE483" s="145"/>
      <c r="AF483" s="145"/>
      <c r="AG483" s="145" t="s">
        <v>5257</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87">
        <v>452</v>
      </c>
      <c r="B484" s="188" t="s">
        <v>7343</v>
      </c>
      <c r="C484" s="198" t="s">
        <v>7183</v>
      </c>
      <c r="D484" s="189" t="s">
        <v>3818</v>
      </c>
      <c r="E484" s="190">
        <v>1</v>
      </c>
      <c r="F484" s="191"/>
      <c r="G484" s="192">
        <f>ROUND(E484*F484,2)</f>
        <v>0</v>
      </c>
      <c r="H484" s="191"/>
      <c r="I484" s="192">
        <f>ROUND(E484*H484,2)</f>
        <v>0</v>
      </c>
      <c r="J484" s="191"/>
      <c r="K484" s="192">
        <f>ROUND(E484*J484,2)</f>
        <v>0</v>
      </c>
      <c r="L484" s="192">
        <v>15</v>
      </c>
      <c r="M484" s="192">
        <f>G484*(1+L484/100)</f>
        <v>0</v>
      </c>
      <c r="N484" s="190">
        <v>0</v>
      </c>
      <c r="O484" s="190">
        <f>ROUND(E484*N484,2)</f>
        <v>0</v>
      </c>
      <c r="P484" s="190">
        <v>0</v>
      </c>
      <c r="Q484" s="190">
        <f>ROUND(E484*P484,2)</f>
        <v>0</v>
      </c>
      <c r="R484" s="192"/>
      <c r="S484" s="192" t="s">
        <v>760</v>
      </c>
      <c r="T484" s="193" t="s">
        <v>328</v>
      </c>
      <c r="U484" s="156">
        <v>0</v>
      </c>
      <c r="V484" s="156">
        <f>ROUND(E484*U484,2)</f>
        <v>0</v>
      </c>
      <c r="W484" s="156"/>
      <c r="X484" s="156" t="s">
        <v>507</v>
      </c>
      <c r="Y484" s="145"/>
      <c r="Z484" s="145"/>
      <c r="AA484" s="145"/>
      <c r="AB484" s="145"/>
      <c r="AC484" s="145"/>
      <c r="AD484" s="145"/>
      <c r="AE484" s="145"/>
      <c r="AF484" s="145"/>
      <c r="AG484" s="145" t="s">
        <v>5257</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x14ac:dyDescent="0.25">
      <c r="A485" s="164" t="s">
        <v>322</v>
      </c>
      <c r="B485" s="165" t="s">
        <v>147</v>
      </c>
      <c r="C485" s="179" t="s">
        <v>148</v>
      </c>
      <c r="D485" s="166"/>
      <c r="E485" s="167"/>
      <c r="F485" s="168"/>
      <c r="G485" s="168">
        <f>SUMIF(AG486:AG489,"&lt;&gt;NOR",G486:G489)</f>
        <v>0</v>
      </c>
      <c r="H485" s="168"/>
      <c r="I485" s="168">
        <f>SUM(I486:I489)</f>
        <v>0</v>
      </c>
      <c r="J485" s="168"/>
      <c r="K485" s="168">
        <f>SUM(K486:K489)</f>
        <v>0</v>
      </c>
      <c r="L485" s="168"/>
      <c r="M485" s="168">
        <f>SUM(M486:M489)</f>
        <v>0</v>
      </c>
      <c r="N485" s="167"/>
      <c r="O485" s="167">
        <f>SUM(O486:O489)</f>
        <v>0</v>
      </c>
      <c r="P485" s="167"/>
      <c r="Q485" s="167">
        <f>SUM(Q486:Q489)</f>
        <v>0</v>
      </c>
      <c r="R485" s="168"/>
      <c r="S485" s="168"/>
      <c r="T485" s="169"/>
      <c r="U485" s="163"/>
      <c r="V485" s="163">
        <f>SUM(V486:V489)</f>
        <v>0</v>
      </c>
      <c r="W485" s="163"/>
      <c r="X485" s="163"/>
      <c r="AG485" t="s">
        <v>323</v>
      </c>
    </row>
    <row r="486" spans="1:60" outlineLevel="1" x14ac:dyDescent="0.25">
      <c r="A486" s="187">
        <v>453</v>
      </c>
      <c r="B486" s="188" t="s">
        <v>7344</v>
      </c>
      <c r="C486" s="198" t="s">
        <v>7345</v>
      </c>
      <c r="D486" s="189" t="s">
        <v>3852</v>
      </c>
      <c r="E486" s="190">
        <v>1</v>
      </c>
      <c r="F486" s="191"/>
      <c r="G486" s="192">
        <f>ROUND(E486*F486,2)</f>
        <v>0</v>
      </c>
      <c r="H486" s="191"/>
      <c r="I486" s="192">
        <f>ROUND(E486*H486,2)</f>
        <v>0</v>
      </c>
      <c r="J486" s="191"/>
      <c r="K486" s="192">
        <f>ROUND(E486*J486,2)</f>
        <v>0</v>
      </c>
      <c r="L486" s="192">
        <v>15</v>
      </c>
      <c r="M486" s="192">
        <f>G486*(1+L486/100)</f>
        <v>0</v>
      </c>
      <c r="N486" s="190">
        <v>0</v>
      </c>
      <c r="O486" s="190">
        <f>ROUND(E486*N486,2)</f>
        <v>0</v>
      </c>
      <c r="P486" s="190">
        <v>0</v>
      </c>
      <c r="Q486" s="190">
        <f>ROUND(E486*P486,2)</f>
        <v>0</v>
      </c>
      <c r="R486" s="192"/>
      <c r="S486" s="192" t="s">
        <v>760</v>
      </c>
      <c r="T486" s="193" t="s">
        <v>328</v>
      </c>
      <c r="U486" s="156">
        <v>0</v>
      </c>
      <c r="V486" s="156">
        <f>ROUND(E486*U486,2)</f>
        <v>0</v>
      </c>
      <c r="W486" s="156"/>
      <c r="X486" s="156" t="s">
        <v>507</v>
      </c>
      <c r="Y486" s="145"/>
      <c r="Z486" s="145"/>
      <c r="AA486" s="145"/>
      <c r="AB486" s="145"/>
      <c r="AC486" s="145"/>
      <c r="AD486" s="145"/>
      <c r="AE486" s="145"/>
      <c r="AF486" s="145"/>
      <c r="AG486" s="145" t="s">
        <v>5257</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87">
        <v>454</v>
      </c>
      <c r="B487" s="188" t="s">
        <v>7346</v>
      </c>
      <c r="C487" s="198" t="s">
        <v>7347</v>
      </c>
      <c r="D487" s="189" t="s">
        <v>6774</v>
      </c>
      <c r="E487" s="190">
        <v>2</v>
      </c>
      <c r="F487" s="191"/>
      <c r="G487" s="192">
        <f>ROUND(E487*F487,2)</f>
        <v>0</v>
      </c>
      <c r="H487" s="191"/>
      <c r="I487" s="192">
        <f>ROUND(E487*H487,2)</f>
        <v>0</v>
      </c>
      <c r="J487" s="191"/>
      <c r="K487" s="192">
        <f>ROUND(E487*J487,2)</f>
        <v>0</v>
      </c>
      <c r="L487" s="192">
        <v>15</v>
      </c>
      <c r="M487" s="192">
        <f>G487*(1+L487/100)</f>
        <v>0</v>
      </c>
      <c r="N487" s="190">
        <v>0</v>
      </c>
      <c r="O487" s="190">
        <f>ROUND(E487*N487,2)</f>
        <v>0</v>
      </c>
      <c r="P487" s="190">
        <v>0</v>
      </c>
      <c r="Q487" s="190">
        <f>ROUND(E487*P487,2)</f>
        <v>0</v>
      </c>
      <c r="R487" s="192"/>
      <c r="S487" s="192" t="s">
        <v>760</v>
      </c>
      <c r="T487" s="193" t="s">
        <v>328</v>
      </c>
      <c r="U487" s="156">
        <v>0</v>
      </c>
      <c r="V487" s="156">
        <f>ROUND(E487*U487,2)</f>
        <v>0</v>
      </c>
      <c r="W487" s="156"/>
      <c r="X487" s="156" t="s">
        <v>507</v>
      </c>
      <c r="Y487" s="145"/>
      <c r="Z487" s="145"/>
      <c r="AA487" s="145"/>
      <c r="AB487" s="145"/>
      <c r="AC487" s="145"/>
      <c r="AD487" s="145"/>
      <c r="AE487" s="145"/>
      <c r="AF487" s="145"/>
      <c r="AG487" s="145" t="s">
        <v>5257</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87">
        <v>455</v>
      </c>
      <c r="B488" s="188" t="s">
        <v>7348</v>
      </c>
      <c r="C488" s="198" t="s">
        <v>6811</v>
      </c>
      <c r="D488" s="189" t="s">
        <v>513</v>
      </c>
      <c r="E488" s="190">
        <v>2</v>
      </c>
      <c r="F488" s="191"/>
      <c r="G488" s="192">
        <f>ROUND(E488*F488,2)</f>
        <v>0</v>
      </c>
      <c r="H488" s="191"/>
      <c r="I488" s="192">
        <f>ROUND(E488*H488,2)</f>
        <v>0</v>
      </c>
      <c r="J488" s="191"/>
      <c r="K488" s="192">
        <f>ROUND(E488*J488,2)</f>
        <v>0</v>
      </c>
      <c r="L488" s="192">
        <v>15</v>
      </c>
      <c r="M488" s="192">
        <f>G488*(1+L488/100)</f>
        <v>0</v>
      </c>
      <c r="N488" s="190">
        <v>0</v>
      </c>
      <c r="O488" s="190">
        <f>ROUND(E488*N488,2)</f>
        <v>0</v>
      </c>
      <c r="P488" s="190">
        <v>0</v>
      </c>
      <c r="Q488" s="190">
        <f>ROUND(E488*P488,2)</f>
        <v>0</v>
      </c>
      <c r="R488" s="192"/>
      <c r="S488" s="192" t="s">
        <v>760</v>
      </c>
      <c r="T488" s="193" t="s">
        <v>328</v>
      </c>
      <c r="U488" s="156">
        <v>0</v>
      </c>
      <c r="V488" s="156">
        <f>ROUND(E488*U488,2)</f>
        <v>0</v>
      </c>
      <c r="W488" s="156"/>
      <c r="X488" s="156" t="s">
        <v>507</v>
      </c>
      <c r="Y488" s="145"/>
      <c r="Z488" s="145"/>
      <c r="AA488" s="145"/>
      <c r="AB488" s="145"/>
      <c r="AC488" s="145"/>
      <c r="AD488" s="145"/>
      <c r="AE488" s="145"/>
      <c r="AF488" s="145"/>
      <c r="AG488" s="145" t="s">
        <v>5257</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87">
        <v>456</v>
      </c>
      <c r="B489" s="188" t="s">
        <v>7349</v>
      </c>
      <c r="C489" s="198" t="s">
        <v>7229</v>
      </c>
      <c r="D489" s="189" t="s">
        <v>513</v>
      </c>
      <c r="E489" s="190">
        <v>1</v>
      </c>
      <c r="F489" s="191"/>
      <c r="G489" s="192">
        <f>ROUND(E489*F489,2)</f>
        <v>0</v>
      </c>
      <c r="H489" s="191"/>
      <c r="I489" s="192">
        <f>ROUND(E489*H489,2)</f>
        <v>0</v>
      </c>
      <c r="J489" s="191"/>
      <c r="K489" s="192">
        <f>ROUND(E489*J489,2)</f>
        <v>0</v>
      </c>
      <c r="L489" s="192">
        <v>15</v>
      </c>
      <c r="M489" s="192">
        <f>G489*(1+L489/100)</f>
        <v>0</v>
      </c>
      <c r="N489" s="190">
        <v>0</v>
      </c>
      <c r="O489" s="190">
        <f>ROUND(E489*N489,2)</f>
        <v>0</v>
      </c>
      <c r="P489" s="190">
        <v>0</v>
      </c>
      <c r="Q489" s="190">
        <f>ROUND(E489*P489,2)</f>
        <v>0</v>
      </c>
      <c r="R489" s="192"/>
      <c r="S489" s="192" t="s">
        <v>760</v>
      </c>
      <c r="T489" s="193" t="s">
        <v>328</v>
      </c>
      <c r="U489" s="156">
        <v>0</v>
      </c>
      <c r="V489" s="156">
        <f>ROUND(E489*U489,2)</f>
        <v>0</v>
      </c>
      <c r="W489" s="156"/>
      <c r="X489" s="156" t="s">
        <v>507</v>
      </c>
      <c r="Y489" s="145"/>
      <c r="Z489" s="145"/>
      <c r="AA489" s="145"/>
      <c r="AB489" s="145"/>
      <c r="AC489" s="145"/>
      <c r="AD489" s="145"/>
      <c r="AE489" s="145"/>
      <c r="AF489" s="145"/>
      <c r="AG489" s="145" t="s">
        <v>5257</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x14ac:dyDescent="0.25">
      <c r="A490" s="164" t="s">
        <v>322</v>
      </c>
      <c r="B490" s="165" t="s">
        <v>149</v>
      </c>
      <c r="C490" s="179" t="s">
        <v>150</v>
      </c>
      <c r="D490" s="166"/>
      <c r="E490" s="167"/>
      <c r="F490" s="168"/>
      <c r="G490" s="168">
        <f>SUMIF(AG491:AG495,"&lt;&gt;NOR",G491:G495)</f>
        <v>0</v>
      </c>
      <c r="H490" s="168"/>
      <c r="I490" s="168">
        <f>SUM(I491:I495)</f>
        <v>0</v>
      </c>
      <c r="J490" s="168"/>
      <c r="K490" s="168">
        <f>SUM(K491:K495)</f>
        <v>0</v>
      </c>
      <c r="L490" s="168"/>
      <c r="M490" s="168">
        <f>SUM(M491:M495)</f>
        <v>0</v>
      </c>
      <c r="N490" s="167"/>
      <c r="O490" s="167">
        <f>SUM(O491:O495)</f>
        <v>0</v>
      </c>
      <c r="P490" s="167"/>
      <c r="Q490" s="167">
        <f>SUM(Q491:Q495)</f>
        <v>0</v>
      </c>
      <c r="R490" s="168"/>
      <c r="S490" s="168"/>
      <c r="T490" s="169"/>
      <c r="U490" s="163"/>
      <c r="V490" s="163">
        <f>SUM(V491:V495)</f>
        <v>0</v>
      </c>
      <c r="W490" s="163"/>
      <c r="X490" s="163"/>
      <c r="AG490" t="s">
        <v>323</v>
      </c>
    </row>
    <row r="491" spans="1:60" outlineLevel="1" x14ac:dyDescent="0.25">
      <c r="A491" s="187">
        <v>457</v>
      </c>
      <c r="B491" s="188" t="s">
        <v>7350</v>
      </c>
      <c r="C491" s="198" t="s">
        <v>7351</v>
      </c>
      <c r="D491" s="189" t="s">
        <v>3852</v>
      </c>
      <c r="E491" s="190">
        <v>1</v>
      </c>
      <c r="F491" s="191"/>
      <c r="G491" s="192">
        <f>ROUND(E491*F491,2)</f>
        <v>0</v>
      </c>
      <c r="H491" s="191"/>
      <c r="I491" s="192">
        <f>ROUND(E491*H491,2)</f>
        <v>0</v>
      </c>
      <c r="J491" s="191"/>
      <c r="K491" s="192">
        <f>ROUND(E491*J491,2)</f>
        <v>0</v>
      </c>
      <c r="L491" s="192">
        <v>15</v>
      </c>
      <c r="M491" s="192">
        <f>G491*(1+L491/100)</f>
        <v>0</v>
      </c>
      <c r="N491" s="190">
        <v>0</v>
      </c>
      <c r="O491" s="190">
        <f>ROUND(E491*N491,2)</f>
        <v>0</v>
      </c>
      <c r="P491" s="190">
        <v>0</v>
      </c>
      <c r="Q491" s="190">
        <f>ROUND(E491*P491,2)</f>
        <v>0</v>
      </c>
      <c r="R491" s="192"/>
      <c r="S491" s="192" t="s">
        <v>760</v>
      </c>
      <c r="T491" s="193" t="s">
        <v>328</v>
      </c>
      <c r="U491" s="156">
        <v>0</v>
      </c>
      <c r="V491" s="156">
        <f>ROUND(E491*U491,2)</f>
        <v>0</v>
      </c>
      <c r="W491" s="156"/>
      <c r="X491" s="156" t="s">
        <v>507</v>
      </c>
      <c r="Y491" s="145"/>
      <c r="Z491" s="145"/>
      <c r="AA491" s="145"/>
      <c r="AB491" s="145"/>
      <c r="AC491" s="145"/>
      <c r="AD491" s="145"/>
      <c r="AE491" s="145"/>
      <c r="AF491" s="145"/>
      <c r="AG491" s="145" t="s">
        <v>5257</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87">
        <v>458</v>
      </c>
      <c r="B492" s="188" t="s">
        <v>7352</v>
      </c>
      <c r="C492" s="198" t="s">
        <v>7353</v>
      </c>
      <c r="D492" s="189" t="s">
        <v>3852</v>
      </c>
      <c r="E492" s="190">
        <v>1</v>
      </c>
      <c r="F492" s="191"/>
      <c r="G492" s="192">
        <f>ROUND(E492*F492,2)</f>
        <v>0</v>
      </c>
      <c r="H492" s="191"/>
      <c r="I492" s="192">
        <f>ROUND(E492*H492,2)</f>
        <v>0</v>
      </c>
      <c r="J492" s="191"/>
      <c r="K492" s="192">
        <f>ROUND(E492*J492,2)</f>
        <v>0</v>
      </c>
      <c r="L492" s="192">
        <v>15</v>
      </c>
      <c r="M492" s="192">
        <f>G492*(1+L492/100)</f>
        <v>0</v>
      </c>
      <c r="N492" s="190">
        <v>0</v>
      </c>
      <c r="O492" s="190">
        <f>ROUND(E492*N492,2)</f>
        <v>0</v>
      </c>
      <c r="P492" s="190">
        <v>0</v>
      </c>
      <c r="Q492" s="190">
        <f>ROUND(E492*P492,2)</f>
        <v>0</v>
      </c>
      <c r="R492" s="192"/>
      <c r="S492" s="192" t="s">
        <v>760</v>
      </c>
      <c r="T492" s="193" t="s">
        <v>328</v>
      </c>
      <c r="U492" s="156">
        <v>0</v>
      </c>
      <c r="V492" s="156">
        <f>ROUND(E492*U492,2)</f>
        <v>0</v>
      </c>
      <c r="W492" s="156"/>
      <c r="X492" s="156" t="s">
        <v>373</v>
      </c>
      <c r="Y492" s="145"/>
      <c r="Z492" s="145"/>
      <c r="AA492" s="145"/>
      <c r="AB492" s="145"/>
      <c r="AC492" s="145"/>
      <c r="AD492" s="145"/>
      <c r="AE492" s="145"/>
      <c r="AF492" s="145"/>
      <c r="AG492" s="145" t="s">
        <v>5260</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87">
        <v>459</v>
      </c>
      <c r="B493" s="188" t="s">
        <v>7354</v>
      </c>
      <c r="C493" s="198" t="s">
        <v>7355</v>
      </c>
      <c r="D493" s="189" t="s">
        <v>3852</v>
      </c>
      <c r="E493" s="190">
        <v>1</v>
      </c>
      <c r="F493" s="191"/>
      <c r="G493" s="192">
        <f>ROUND(E493*F493,2)</f>
        <v>0</v>
      </c>
      <c r="H493" s="191"/>
      <c r="I493" s="192">
        <f>ROUND(E493*H493,2)</f>
        <v>0</v>
      </c>
      <c r="J493" s="191"/>
      <c r="K493" s="192">
        <f>ROUND(E493*J493,2)</f>
        <v>0</v>
      </c>
      <c r="L493" s="192">
        <v>15</v>
      </c>
      <c r="M493" s="192">
        <f>G493*(1+L493/100)</f>
        <v>0</v>
      </c>
      <c r="N493" s="190">
        <v>0</v>
      </c>
      <c r="O493" s="190">
        <f>ROUND(E493*N493,2)</f>
        <v>0</v>
      </c>
      <c r="P493" s="190">
        <v>0</v>
      </c>
      <c r="Q493" s="190">
        <f>ROUND(E493*P493,2)</f>
        <v>0</v>
      </c>
      <c r="R493" s="192"/>
      <c r="S493" s="192" t="s">
        <v>760</v>
      </c>
      <c r="T493" s="193" t="s">
        <v>328</v>
      </c>
      <c r="U493" s="156">
        <v>0</v>
      </c>
      <c r="V493" s="156">
        <f>ROUND(E493*U493,2)</f>
        <v>0</v>
      </c>
      <c r="W493" s="156"/>
      <c r="X493" s="156" t="s">
        <v>373</v>
      </c>
      <c r="Y493" s="145"/>
      <c r="Z493" s="145"/>
      <c r="AA493" s="145"/>
      <c r="AB493" s="145"/>
      <c r="AC493" s="145"/>
      <c r="AD493" s="145"/>
      <c r="AE493" s="145"/>
      <c r="AF493" s="145"/>
      <c r="AG493" s="145" t="s">
        <v>5260</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87">
        <v>460</v>
      </c>
      <c r="B494" s="188" t="s">
        <v>7356</v>
      </c>
      <c r="C494" s="198" t="s">
        <v>7357</v>
      </c>
      <c r="D494" s="189" t="s">
        <v>3852</v>
      </c>
      <c r="E494" s="190">
        <v>1</v>
      </c>
      <c r="F494" s="191"/>
      <c r="G494" s="192">
        <f>ROUND(E494*F494,2)</f>
        <v>0</v>
      </c>
      <c r="H494" s="191"/>
      <c r="I494" s="192">
        <f>ROUND(E494*H494,2)</f>
        <v>0</v>
      </c>
      <c r="J494" s="191"/>
      <c r="K494" s="192">
        <f>ROUND(E494*J494,2)</f>
        <v>0</v>
      </c>
      <c r="L494" s="192">
        <v>15</v>
      </c>
      <c r="M494" s="192">
        <f>G494*(1+L494/100)</f>
        <v>0</v>
      </c>
      <c r="N494" s="190">
        <v>0</v>
      </c>
      <c r="O494" s="190">
        <f>ROUND(E494*N494,2)</f>
        <v>0</v>
      </c>
      <c r="P494" s="190">
        <v>0</v>
      </c>
      <c r="Q494" s="190">
        <f>ROUND(E494*P494,2)</f>
        <v>0</v>
      </c>
      <c r="R494" s="192"/>
      <c r="S494" s="192" t="s">
        <v>760</v>
      </c>
      <c r="T494" s="193" t="s">
        <v>328</v>
      </c>
      <c r="U494" s="156">
        <v>0</v>
      </c>
      <c r="V494" s="156">
        <f>ROUND(E494*U494,2)</f>
        <v>0</v>
      </c>
      <c r="W494" s="156"/>
      <c r="X494" s="156" t="s">
        <v>373</v>
      </c>
      <c r="Y494" s="145"/>
      <c r="Z494" s="145"/>
      <c r="AA494" s="145"/>
      <c r="AB494" s="145"/>
      <c r="AC494" s="145"/>
      <c r="AD494" s="145"/>
      <c r="AE494" s="145"/>
      <c r="AF494" s="145"/>
      <c r="AG494" s="145" t="s">
        <v>5260</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1">
        <v>461</v>
      </c>
      <c r="B495" s="172" t="s">
        <v>7358</v>
      </c>
      <c r="C495" s="180" t="s">
        <v>7359</v>
      </c>
      <c r="D495" s="173" t="s">
        <v>3852</v>
      </c>
      <c r="E495" s="174">
        <v>1</v>
      </c>
      <c r="F495" s="175"/>
      <c r="G495" s="176">
        <f>ROUND(E495*F495,2)</f>
        <v>0</v>
      </c>
      <c r="H495" s="175"/>
      <c r="I495" s="176">
        <f>ROUND(E495*H495,2)</f>
        <v>0</v>
      </c>
      <c r="J495" s="175"/>
      <c r="K495" s="176">
        <f>ROUND(E495*J495,2)</f>
        <v>0</v>
      </c>
      <c r="L495" s="176">
        <v>15</v>
      </c>
      <c r="M495" s="176">
        <f>G495*(1+L495/100)</f>
        <v>0</v>
      </c>
      <c r="N495" s="174">
        <v>0</v>
      </c>
      <c r="O495" s="174">
        <f>ROUND(E495*N495,2)</f>
        <v>0</v>
      </c>
      <c r="P495" s="174">
        <v>0</v>
      </c>
      <c r="Q495" s="174">
        <f>ROUND(E495*P495,2)</f>
        <v>0</v>
      </c>
      <c r="R495" s="176"/>
      <c r="S495" s="176" t="s">
        <v>760</v>
      </c>
      <c r="T495" s="177" t="s">
        <v>328</v>
      </c>
      <c r="U495" s="156">
        <v>0</v>
      </c>
      <c r="V495" s="156">
        <f>ROUND(E495*U495,2)</f>
        <v>0</v>
      </c>
      <c r="W495" s="156"/>
      <c r="X495" s="156" t="s">
        <v>507</v>
      </c>
      <c r="Y495" s="145"/>
      <c r="Z495" s="145"/>
      <c r="AA495" s="145"/>
      <c r="AB495" s="145"/>
      <c r="AC495" s="145"/>
      <c r="AD495" s="145"/>
      <c r="AE495" s="145"/>
      <c r="AF495" s="145"/>
      <c r="AG495" s="145" t="s">
        <v>5257</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x14ac:dyDescent="0.25">
      <c r="A496" s="3"/>
      <c r="B496" s="4"/>
      <c r="C496" s="182"/>
      <c r="D496" s="6"/>
      <c r="E496" s="3"/>
      <c r="F496" s="3"/>
      <c r="G496" s="3"/>
      <c r="H496" s="3"/>
      <c r="I496" s="3"/>
      <c r="J496" s="3"/>
      <c r="K496" s="3"/>
      <c r="L496" s="3"/>
      <c r="M496" s="3"/>
      <c r="N496" s="3"/>
      <c r="O496" s="3"/>
      <c r="P496" s="3"/>
      <c r="Q496" s="3"/>
      <c r="R496" s="3"/>
      <c r="S496" s="3"/>
      <c r="T496" s="3"/>
      <c r="U496" s="3"/>
      <c r="V496" s="3"/>
      <c r="W496" s="3"/>
      <c r="X496" s="3"/>
      <c r="AE496">
        <v>15</v>
      </c>
      <c r="AF496">
        <v>21</v>
      </c>
      <c r="AG496" t="s">
        <v>309</v>
      </c>
    </row>
    <row r="497" spans="1:33" x14ac:dyDescent="0.25">
      <c r="A497" s="148"/>
      <c r="B497" s="149" t="s">
        <v>29</v>
      </c>
      <c r="C497" s="183"/>
      <c r="D497" s="150"/>
      <c r="E497" s="151"/>
      <c r="F497" s="151"/>
      <c r="G497" s="170">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365</v>
      </c>
    </row>
    <row r="498" spans="1:33" x14ac:dyDescent="0.25">
      <c r="C498" s="184"/>
      <c r="D498" s="10"/>
      <c r="AG498" t="s">
        <v>367</v>
      </c>
    </row>
    <row r="499" spans="1:33" x14ac:dyDescent="0.25">
      <c r="D499" s="10"/>
    </row>
    <row r="500" spans="1:33" x14ac:dyDescent="0.25">
      <c r="D500" s="10"/>
    </row>
    <row r="501" spans="1:33" x14ac:dyDescent="0.25">
      <c r="D501" s="10"/>
    </row>
    <row r="502" spans="1:33" x14ac:dyDescent="0.25">
      <c r="D502" s="10"/>
    </row>
    <row r="503" spans="1:33" x14ac:dyDescent="0.25">
      <c r="D503" s="10"/>
    </row>
    <row r="504" spans="1:33" x14ac:dyDescent="0.25">
      <c r="D504" s="10"/>
    </row>
    <row r="505" spans="1:33" x14ac:dyDescent="0.25">
      <c r="D505" s="10"/>
    </row>
    <row r="506" spans="1:33" x14ac:dyDescent="0.25">
      <c r="D506" s="10"/>
    </row>
    <row r="507" spans="1:33" x14ac:dyDescent="0.25">
      <c r="D507" s="10"/>
    </row>
    <row r="508" spans="1:33" x14ac:dyDescent="0.25">
      <c r="D508" s="10"/>
    </row>
    <row r="509" spans="1:33" x14ac:dyDescent="0.25">
      <c r="D509" s="10"/>
    </row>
    <row r="510" spans="1:33" x14ac:dyDescent="0.25">
      <c r="D510" s="10"/>
    </row>
    <row r="511" spans="1:33" x14ac:dyDescent="0.25">
      <c r="D511" s="10"/>
    </row>
    <row r="512" spans="1:33"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azbxR3Y4Alu1dEEQZzuVPnaJ0xPcAB4/6MYTCnhTmSlBo2yqHaxeQiSZkyugLTn5b94kUOuMz1K88k9YEu14A==" saltValue="Y7w62rnntl+MpKJujuO3qw==" spinCount="100000" sheet="1"/>
  <mergeCells count="12">
    <mergeCell ref="C304:G304"/>
    <mergeCell ref="A1:G1"/>
    <mergeCell ref="C2:G2"/>
    <mergeCell ref="C3:G3"/>
    <mergeCell ref="C4:G4"/>
    <mergeCell ref="C10:G10"/>
    <mergeCell ref="C11:G11"/>
    <mergeCell ref="C78:G78"/>
    <mergeCell ref="C79:G79"/>
    <mergeCell ref="C160:G160"/>
    <mergeCell ref="C161:G161"/>
    <mergeCell ref="C303:G3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A77D-05B0-4717-A217-A054C6C0455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87">
        <v>1</v>
      </c>
      <c r="B9" s="188" t="s">
        <v>7361</v>
      </c>
      <c r="C9" s="198" t="s">
        <v>7362</v>
      </c>
      <c r="D9" s="189" t="s">
        <v>6774</v>
      </c>
      <c r="E9" s="190">
        <v>5.4649999999999999</v>
      </c>
      <c r="F9" s="191"/>
      <c r="G9" s="192">
        <f t="shared" ref="G9:G22" si="0">ROUND(E9*F9,2)</f>
        <v>0</v>
      </c>
      <c r="H9" s="191"/>
      <c r="I9" s="192">
        <f t="shared" ref="I9:I22" si="1">ROUND(E9*H9,2)</f>
        <v>0</v>
      </c>
      <c r="J9" s="191"/>
      <c r="K9" s="192">
        <f t="shared" ref="K9:K22" si="2">ROUND(E9*J9,2)</f>
        <v>0</v>
      </c>
      <c r="L9" s="192">
        <v>15</v>
      </c>
      <c r="M9" s="192">
        <f t="shared" ref="M9:M22" si="3">G9*(1+L9/100)</f>
        <v>0</v>
      </c>
      <c r="N9" s="190">
        <v>0</v>
      </c>
      <c r="O9" s="190">
        <f t="shared" ref="O9:O22" si="4">ROUND(E9*N9,2)</f>
        <v>0</v>
      </c>
      <c r="P9" s="190">
        <v>0</v>
      </c>
      <c r="Q9" s="190">
        <f t="shared" ref="Q9:Q22" si="5">ROUND(E9*P9,2)</f>
        <v>0</v>
      </c>
      <c r="R9" s="192"/>
      <c r="S9" s="192" t="s">
        <v>760</v>
      </c>
      <c r="T9" s="193" t="s">
        <v>328</v>
      </c>
      <c r="U9" s="156">
        <v>0</v>
      </c>
      <c r="V9" s="156">
        <f t="shared" ref="V9:V22" si="6">ROUND(E9*U9,2)</f>
        <v>0</v>
      </c>
      <c r="W9" s="156"/>
      <c r="X9" s="156" t="s">
        <v>373</v>
      </c>
      <c r="Y9" s="145"/>
      <c r="Z9" s="145"/>
      <c r="AA9" s="145"/>
      <c r="AB9" s="145"/>
      <c r="AC9" s="145"/>
      <c r="AD9" s="145"/>
      <c r="AE9" s="145"/>
      <c r="AF9" s="145"/>
      <c r="AG9" s="145" t="s">
        <v>5260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7363</v>
      </c>
      <c r="C10" s="198" t="s">
        <v>7364</v>
      </c>
      <c r="D10" s="189" t="s">
        <v>6774</v>
      </c>
      <c r="E10" s="190">
        <v>0.6</v>
      </c>
      <c r="F10" s="191"/>
      <c r="G10" s="192">
        <f t="shared" si="0"/>
        <v>0</v>
      </c>
      <c r="H10" s="191"/>
      <c r="I10" s="192">
        <f t="shared" si="1"/>
        <v>0</v>
      </c>
      <c r="J10" s="191"/>
      <c r="K10" s="192">
        <f t="shared" si="2"/>
        <v>0</v>
      </c>
      <c r="L10" s="192">
        <v>15</v>
      </c>
      <c r="M10" s="192">
        <f t="shared" si="3"/>
        <v>0</v>
      </c>
      <c r="N10" s="190">
        <v>0</v>
      </c>
      <c r="O10" s="190">
        <f t="shared" si="4"/>
        <v>0</v>
      </c>
      <c r="P10" s="190">
        <v>0</v>
      </c>
      <c r="Q10" s="190">
        <f t="shared" si="5"/>
        <v>0</v>
      </c>
      <c r="R10" s="192"/>
      <c r="S10" s="192" t="s">
        <v>760</v>
      </c>
      <c r="T10" s="193" t="s">
        <v>328</v>
      </c>
      <c r="U10" s="156">
        <v>0</v>
      </c>
      <c r="V10" s="156">
        <f t="shared" si="6"/>
        <v>0</v>
      </c>
      <c r="W10" s="156"/>
      <c r="X10" s="156" t="s">
        <v>507</v>
      </c>
      <c r="Y10" s="145"/>
      <c r="Z10" s="145"/>
      <c r="AA10" s="145"/>
      <c r="AB10" s="145"/>
      <c r="AC10" s="145"/>
      <c r="AD10" s="145"/>
      <c r="AE10" s="145"/>
      <c r="AF10" s="145"/>
      <c r="AG10" s="145" t="s">
        <v>5257</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7365</v>
      </c>
      <c r="C11" s="198" t="s">
        <v>7366</v>
      </c>
      <c r="D11" s="189" t="s">
        <v>6774</v>
      </c>
      <c r="E11" s="190">
        <v>4.49</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507</v>
      </c>
      <c r="Y11" s="145"/>
      <c r="Z11" s="145"/>
      <c r="AA11" s="145"/>
      <c r="AB11" s="145"/>
      <c r="AC11" s="145"/>
      <c r="AD11" s="145"/>
      <c r="AE11" s="145"/>
      <c r="AF11" s="145"/>
      <c r="AG11" s="145" t="s">
        <v>5257</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7367</v>
      </c>
      <c r="C12" s="198" t="s">
        <v>7368</v>
      </c>
      <c r="D12" s="189" t="s">
        <v>4924</v>
      </c>
      <c r="E12" s="190">
        <v>1</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c r="S12" s="192" t="s">
        <v>760</v>
      </c>
      <c r="T12" s="193" t="s">
        <v>328</v>
      </c>
      <c r="U12" s="156">
        <v>0</v>
      </c>
      <c r="V12" s="156">
        <f t="shared" si="6"/>
        <v>0</v>
      </c>
      <c r="W12" s="156"/>
      <c r="X12" s="156" t="s">
        <v>507</v>
      </c>
      <c r="Y12" s="145"/>
      <c r="Z12" s="145"/>
      <c r="AA12" s="145"/>
      <c r="AB12" s="145"/>
      <c r="AC12" s="145"/>
      <c r="AD12" s="145"/>
      <c r="AE12" s="145"/>
      <c r="AF12" s="145"/>
      <c r="AG12" s="145" t="s">
        <v>5257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7369</v>
      </c>
      <c r="C13" s="198" t="s">
        <v>7370</v>
      </c>
      <c r="D13" s="189" t="s">
        <v>6774</v>
      </c>
      <c r="E13" s="190">
        <v>3.125</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7371</v>
      </c>
      <c r="C14" s="198" t="s">
        <v>7372</v>
      </c>
      <c r="D14" s="189" t="s">
        <v>6774</v>
      </c>
      <c r="E14" s="190">
        <v>2.4</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5257</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7373</v>
      </c>
      <c r="C15" s="198" t="s">
        <v>7374</v>
      </c>
      <c r="D15" s="189" t="s">
        <v>6774</v>
      </c>
      <c r="E15" s="190">
        <v>2.29</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7375</v>
      </c>
      <c r="C16" s="198" t="s">
        <v>7376</v>
      </c>
      <c r="D16" s="189" t="s">
        <v>6774</v>
      </c>
      <c r="E16" s="190">
        <v>2.21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7377</v>
      </c>
      <c r="C17" s="198" t="s">
        <v>7378</v>
      </c>
      <c r="D17" s="189" t="s">
        <v>6774</v>
      </c>
      <c r="E17" s="190">
        <v>3.2</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507</v>
      </c>
      <c r="Y17" s="145"/>
      <c r="Z17" s="145"/>
      <c r="AA17" s="145"/>
      <c r="AB17" s="145"/>
      <c r="AC17" s="145"/>
      <c r="AD17" s="145"/>
      <c r="AE17" s="145"/>
      <c r="AF17" s="145"/>
      <c r="AG17" s="145" t="s">
        <v>5257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7379</v>
      </c>
      <c r="C18" s="198" t="s">
        <v>7380</v>
      </c>
      <c r="D18" s="189" t="s">
        <v>4924</v>
      </c>
      <c r="E18" s="190">
        <v>1</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7381</v>
      </c>
      <c r="C19" s="198" t="s">
        <v>7382</v>
      </c>
      <c r="D19" s="189" t="s">
        <v>6774</v>
      </c>
      <c r="E19" s="190">
        <v>6</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7383</v>
      </c>
      <c r="C20" s="198" t="s">
        <v>7384</v>
      </c>
      <c r="D20" s="189" t="s">
        <v>4924</v>
      </c>
      <c r="E20" s="190">
        <v>10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5260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7385</v>
      </c>
      <c r="C21" s="198" t="s">
        <v>7386</v>
      </c>
      <c r="D21" s="189" t="s">
        <v>6774</v>
      </c>
      <c r="E21" s="190">
        <v>4.8</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7387</v>
      </c>
      <c r="C22" s="198" t="s">
        <v>7388</v>
      </c>
      <c r="D22" s="189" t="s">
        <v>6774</v>
      </c>
      <c r="E22" s="190">
        <v>3.54</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5257</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79"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87">
        <v>15</v>
      </c>
      <c r="B24" s="188" t="s">
        <v>7389</v>
      </c>
      <c r="C24" s="198" t="s">
        <v>7390</v>
      </c>
      <c r="D24" s="189" t="s">
        <v>6774</v>
      </c>
      <c r="E24" s="190">
        <v>2.5649999999999999</v>
      </c>
      <c r="F24" s="191"/>
      <c r="G24" s="192">
        <f>ROUND(E24*F24,2)</f>
        <v>0</v>
      </c>
      <c r="H24" s="191"/>
      <c r="I24" s="192">
        <f>ROUND(E24*H24,2)</f>
        <v>0</v>
      </c>
      <c r="J24" s="191"/>
      <c r="K24" s="192">
        <f>ROUND(E24*J24,2)</f>
        <v>0</v>
      </c>
      <c r="L24" s="192">
        <v>15</v>
      </c>
      <c r="M24" s="192">
        <f>G24*(1+L24/100)</f>
        <v>0</v>
      </c>
      <c r="N24" s="190">
        <v>0</v>
      </c>
      <c r="O24" s="190">
        <f>ROUND(E24*N24,2)</f>
        <v>0</v>
      </c>
      <c r="P24" s="190">
        <v>0</v>
      </c>
      <c r="Q24" s="190">
        <f>ROUND(E24*P24,2)</f>
        <v>0</v>
      </c>
      <c r="R24" s="192"/>
      <c r="S24" s="192" t="s">
        <v>760</v>
      </c>
      <c r="T24" s="193" t="s">
        <v>328</v>
      </c>
      <c r="U24" s="156">
        <v>0</v>
      </c>
      <c r="V24" s="156">
        <f>ROUND(E24*U24,2)</f>
        <v>0</v>
      </c>
      <c r="W24" s="156"/>
      <c r="X24" s="156" t="s">
        <v>507</v>
      </c>
      <c r="Y24" s="145"/>
      <c r="Z24" s="145"/>
      <c r="AA24" s="145"/>
      <c r="AB24" s="145"/>
      <c r="AC24" s="145"/>
      <c r="AD24" s="145"/>
      <c r="AE24" s="145"/>
      <c r="AF24" s="145"/>
      <c r="AG24" s="145" t="s">
        <v>5257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16</v>
      </c>
      <c r="B25" s="188" t="s">
        <v>7391</v>
      </c>
      <c r="C25" s="198" t="s">
        <v>7392</v>
      </c>
      <c r="D25" s="189" t="s">
        <v>6774</v>
      </c>
      <c r="E25" s="190">
        <v>2.7149999999999999</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507</v>
      </c>
      <c r="Y25" s="145"/>
      <c r="Z25" s="145"/>
      <c r="AA25" s="145"/>
      <c r="AB25" s="145"/>
      <c r="AC25" s="145"/>
      <c r="AD25" s="145"/>
      <c r="AE25" s="145"/>
      <c r="AF25" s="145"/>
      <c r="AG25" s="145" t="s">
        <v>5257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7393</v>
      </c>
      <c r="C26" s="198" t="s">
        <v>7394</v>
      </c>
      <c r="D26" s="189" t="s">
        <v>6774</v>
      </c>
      <c r="E26" s="190">
        <v>1.9750000000000001</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507</v>
      </c>
      <c r="Y26" s="145"/>
      <c r="Z26" s="145"/>
      <c r="AA26" s="145"/>
      <c r="AB26" s="145"/>
      <c r="AC26" s="145"/>
      <c r="AD26" s="145"/>
      <c r="AE26" s="145"/>
      <c r="AF26" s="145"/>
      <c r="AG26" s="145" t="s">
        <v>5257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7395</v>
      </c>
      <c r="C27" s="198" t="s">
        <v>7376</v>
      </c>
      <c r="D27" s="189" t="s">
        <v>6774</v>
      </c>
      <c r="E27" s="190">
        <v>4.41</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c r="S27" s="192" t="s">
        <v>760</v>
      </c>
      <c r="T27" s="193" t="s">
        <v>328</v>
      </c>
      <c r="U27" s="156">
        <v>0</v>
      </c>
      <c r="V27" s="156">
        <f>ROUND(E27*U27,2)</f>
        <v>0</v>
      </c>
      <c r="W27" s="156"/>
      <c r="X27" s="156" t="s">
        <v>507</v>
      </c>
      <c r="Y27" s="145"/>
      <c r="Z27" s="145"/>
      <c r="AA27" s="145"/>
      <c r="AB27" s="145"/>
      <c r="AC27" s="145"/>
      <c r="AD27" s="145"/>
      <c r="AE27" s="145"/>
      <c r="AF27" s="145"/>
      <c r="AG27" s="145" t="s">
        <v>5257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19</v>
      </c>
      <c r="B28" s="188" t="s">
        <v>7396</v>
      </c>
      <c r="C28" s="198" t="s">
        <v>7376</v>
      </c>
      <c r="D28" s="189" t="s">
        <v>6774</v>
      </c>
      <c r="E28" s="190">
        <v>3.125</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c r="S28" s="192" t="s">
        <v>760</v>
      </c>
      <c r="T28" s="193" t="s">
        <v>328</v>
      </c>
      <c r="U28" s="156">
        <v>0</v>
      </c>
      <c r="V28" s="156">
        <f>ROUND(E28*U28,2)</f>
        <v>0</v>
      </c>
      <c r="W28" s="156"/>
      <c r="X28" s="156" t="s">
        <v>507</v>
      </c>
      <c r="Y28" s="145"/>
      <c r="Z28" s="145"/>
      <c r="AA28" s="145"/>
      <c r="AB28" s="145"/>
      <c r="AC28" s="145"/>
      <c r="AD28" s="145"/>
      <c r="AE28" s="145"/>
      <c r="AF28" s="145"/>
      <c r="AG28" s="145" t="s">
        <v>5257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79"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87">
        <v>20</v>
      </c>
      <c r="B30" s="188" t="s">
        <v>7397</v>
      </c>
      <c r="C30" s="198" t="s">
        <v>7398</v>
      </c>
      <c r="D30" s="189" t="s">
        <v>6774</v>
      </c>
      <c r="E30" s="190">
        <v>4.75</v>
      </c>
      <c r="F30" s="191"/>
      <c r="G30" s="192">
        <f>ROUND(E30*F30,2)</f>
        <v>0</v>
      </c>
      <c r="H30" s="191"/>
      <c r="I30" s="192">
        <f>ROUND(E30*H30,2)</f>
        <v>0</v>
      </c>
      <c r="J30" s="191"/>
      <c r="K30" s="192">
        <f>ROUND(E30*J30,2)</f>
        <v>0</v>
      </c>
      <c r="L30" s="192">
        <v>15</v>
      </c>
      <c r="M30" s="192">
        <f>G30*(1+L30/100)</f>
        <v>0</v>
      </c>
      <c r="N30" s="190">
        <v>0</v>
      </c>
      <c r="O30" s="190">
        <f>ROUND(E30*N30,2)</f>
        <v>0</v>
      </c>
      <c r="P30" s="190">
        <v>0</v>
      </c>
      <c r="Q30" s="190">
        <f>ROUND(E30*P30,2)</f>
        <v>0</v>
      </c>
      <c r="R30" s="192"/>
      <c r="S30" s="192" t="s">
        <v>760</v>
      </c>
      <c r="T30" s="193" t="s">
        <v>328</v>
      </c>
      <c r="U30" s="156">
        <v>0</v>
      </c>
      <c r="V30" s="156">
        <f>ROUND(E30*U30,2)</f>
        <v>0</v>
      </c>
      <c r="W30" s="156"/>
      <c r="X30" s="156" t="s">
        <v>373</v>
      </c>
      <c r="Y30" s="145"/>
      <c r="Z30" s="145"/>
      <c r="AA30" s="145"/>
      <c r="AB30" s="145"/>
      <c r="AC30" s="145"/>
      <c r="AD30" s="145"/>
      <c r="AE30" s="145"/>
      <c r="AF30" s="145"/>
      <c r="AG30" s="145" t="s">
        <v>5260</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21</v>
      </c>
      <c r="B31" s="188" t="s">
        <v>7399</v>
      </c>
      <c r="C31" s="198" t="s">
        <v>7400</v>
      </c>
      <c r="D31" s="189" t="s">
        <v>4924</v>
      </c>
      <c r="E31" s="190">
        <v>8</v>
      </c>
      <c r="F31" s="191"/>
      <c r="G31" s="192">
        <f>ROUND(E31*F31,2)</f>
        <v>0</v>
      </c>
      <c r="H31" s="191"/>
      <c r="I31" s="192">
        <f>ROUND(E31*H31,2)</f>
        <v>0</v>
      </c>
      <c r="J31" s="191"/>
      <c r="K31" s="192">
        <f>ROUND(E31*J31,2)</f>
        <v>0</v>
      </c>
      <c r="L31" s="192">
        <v>15</v>
      </c>
      <c r="M31" s="192">
        <f>G31*(1+L31/100)</f>
        <v>0</v>
      </c>
      <c r="N31" s="190">
        <v>0</v>
      </c>
      <c r="O31" s="190">
        <f>ROUND(E31*N31,2)</f>
        <v>0</v>
      </c>
      <c r="P31" s="190">
        <v>0</v>
      </c>
      <c r="Q31" s="190">
        <f>ROUND(E31*P31,2)</f>
        <v>0</v>
      </c>
      <c r="R31" s="192"/>
      <c r="S31" s="192" t="s">
        <v>760</v>
      </c>
      <c r="T31" s="193" t="s">
        <v>328</v>
      </c>
      <c r="U31" s="156">
        <v>0</v>
      </c>
      <c r="V31" s="156">
        <f>ROUND(E31*U31,2)</f>
        <v>0</v>
      </c>
      <c r="W31" s="156"/>
      <c r="X31" s="156" t="s">
        <v>507</v>
      </c>
      <c r="Y31" s="145"/>
      <c r="Z31" s="145"/>
      <c r="AA31" s="145"/>
      <c r="AB31" s="145"/>
      <c r="AC31" s="145"/>
      <c r="AD31" s="145"/>
      <c r="AE31" s="145"/>
      <c r="AF31" s="145"/>
      <c r="AG31" s="145" t="s">
        <v>5257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79"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87">
        <v>22</v>
      </c>
      <c r="B33" s="188" t="s">
        <v>7401</v>
      </c>
      <c r="C33" s="198" t="s">
        <v>7378</v>
      </c>
      <c r="D33" s="189" t="s">
        <v>6774</v>
      </c>
      <c r="E33" s="190">
        <v>3.15</v>
      </c>
      <c r="F33" s="191"/>
      <c r="G33" s="192">
        <f>ROUND(E33*F33,2)</f>
        <v>0</v>
      </c>
      <c r="H33" s="191"/>
      <c r="I33" s="192">
        <f>ROUND(E33*H33,2)</f>
        <v>0</v>
      </c>
      <c r="J33" s="191"/>
      <c r="K33" s="192">
        <f>ROUND(E33*J33,2)</f>
        <v>0</v>
      </c>
      <c r="L33" s="192">
        <v>15</v>
      </c>
      <c r="M33" s="192">
        <f>G33*(1+L33/100)</f>
        <v>0</v>
      </c>
      <c r="N33" s="190">
        <v>0</v>
      </c>
      <c r="O33" s="190">
        <f>ROUND(E33*N33,2)</f>
        <v>0</v>
      </c>
      <c r="P33" s="190">
        <v>0</v>
      </c>
      <c r="Q33" s="190">
        <f>ROUND(E33*P33,2)</f>
        <v>0</v>
      </c>
      <c r="R33" s="192"/>
      <c r="S33" s="192" t="s">
        <v>760</v>
      </c>
      <c r="T33" s="193" t="s">
        <v>328</v>
      </c>
      <c r="U33" s="156">
        <v>0</v>
      </c>
      <c r="V33" s="156">
        <f>ROUND(E33*U33,2)</f>
        <v>0</v>
      </c>
      <c r="W33" s="156"/>
      <c r="X33" s="156" t="s">
        <v>373</v>
      </c>
      <c r="Y33" s="145"/>
      <c r="Z33" s="145"/>
      <c r="AA33" s="145"/>
      <c r="AB33" s="145"/>
      <c r="AC33" s="145"/>
      <c r="AD33" s="145"/>
      <c r="AE33" s="145"/>
      <c r="AF33" s="145"/>
      <c r="AG33" s="145" t="s">
        <v>374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7402</v>
      </c>
      <c r="C34" s="180" t="s">
        <v>7403</v>
      </c>
      <c r="D34" s="173" t="s">
        <v>6774</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760</v>
      </c>
      <c r="T34" s="177" t="s">
        <v>328</v>
      </c>
      <c r="U34" s="156">
        <v>0</v>
      </c>
      <c r="V34" s="156">
        <f>ROUND(E34*U34,2)</f>
        <v>0</v>
      </c>
      <c r="W34" s="156"/>
      <c r="X34" s="156" t="s">
        <v>373</v>
      </c>
      <c r="Y34" s="145"/>
      <c r="Z34" s="145"/>
      <c r="AA34" s="145"/>
      <c r="AB34" s="145"/>
      <c r="AC34" s="145"/>
      <c r="AD34" s="145"/>
      <c r="AE34" s="145"/>
      <c r="AF34" s="145"/>
      <c r="AG34" s="145" t="s">
        <v>374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7404</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7" t="s">
        <v>7405</v>
      </c>
      <c r="D36" s="185"/>
      <c r="E36" s="186">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24</v>
      </c>
      <c r="B37" s="188" t="s">
        <v>7406</v>
      </c>
      <c r="C37" s="198" t="s">
        <v>7407</v>
      </c>
      <c r="D37" s="189" t="s">
        <v>4924</v>
      </c>
      <c r="E37" s="190">
        <v>2</v>
      </c>
      <c r="F37" s="191"/>
      <c r="G37" s="192">
        <f>ROUND(E37*F37,2)</f>
        <v>0</v>
      </c>
      <c r="H37" s="191"/>
      <c r="I37" s="192">
        <f>ROUND(E37*H37,2)</f>
        <v>0</v>
      </c>
      <c r="J37" s="191"/>
      <c r="K37" s="192">
        <f>ROUND(E37*J37,2)</f>
        <v>0</v>
      </c>
      <c r="L37" s="192">
        <v>15</v>
      </c>
      <c r="M37" s="192">
        <f>G37*(1+L37/100)</f>
        <v>0</v>
      </c>
      <c r="N37" s="190">
        <v>0</v>
      </c>
      <c r="O37" s="190">
        <f>ROUND(E37*N37,2)</f>
        <v>0</v>
      </c>
      <c r="P37" s="190">
        <v>0</v>
      </c>
      <c r="Q37" s="190">
        <f>ROUND(E37*P37,2)</f>
        <v>0</v>
      </c>
      <c r="R37" s="192"/>
      <c r="S37" s="192" t="s">
        <v>760</v>
      </c>
      <c r="T37" s="193" t="s">
        <v>328</v>
      </c>
      <c r="U37" s="156">
        <v>0</v>
      </c>
      <c r="V37" s="156">
        <f>ROUND(E37*U37,2)</f>
        <v>0</v>
      </c>
      <c r="W37" s="156"/>
      <c r="X37" s="156" t="s">
        <v>373</v>
      </c>
      <c r="Y37" s="145"/>
      <c r="Z37" s="145"/>
      <c r="AA37" s="145"/>
      <c r="AB37" s="145"/>
      <c r="AC37" s="145"/>
      <c r="AD37" s="145"/>
      <c r="AE37" s="145"/>
      <c r="AF37" s="145"/>
      <c r="AG37" s="145" t="s">
        <v>374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7408</v>
      </c>
      <c r="C38" s="180" t="s">
        <v>7407</v>
      </c>
      <c r="D38" s="173" t="s">
        <v>4924</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760</v>
      </c>
      <c r="T38" s="177" t="s">
        <v>328</v>
      </c>
      <c r="U38" s="156">
        <v>0</v>
      </c>
      <c r="V38" s="156">
        <f>ROUND(E38*U38,2)</f>
        <v>0</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82"/>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83"/>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365</v>
      </c>
    </row>
    <row r="41" spans="1:60" x14ac:dyDescent="0.25">
      <c r="C41" s="184"/>
      <c r="D41" s="10"/>
      <c r="AG41" t="s">
        <v>367</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PfdivM/ix8r4wL3GglM+zLWpu10yfSvpKQizFKcQeTAviwuxu0T6GlHQAQUIFKYOpU8pXTe9zy7RQb5Ak/48Q==" saltValue="cxIvuw9wVLC31KhJw8esz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2FC5-8619-4716-ACE9-A9C194F538F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7409</v>
      </c>
      <c r="C9" s="180" t="s">
        <v>7410</v>
      </c>
      <c r="D9" s="173" t="s">
        <v>3852</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760</v>
      </c>
      <c r="T9" s="177" t="s">
        <v>328</v>
      </c>
      <c r="U9" s="156">
        <v>0</v>
      </c>
      <c r="V9" s="156">
        <f>ROUND(E9*U9,2)</f>
        <v>0</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7523</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61" t="s">
        <v>7524</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61" t="s">
        <v>7525</v>
      </c>
      <c r="D12" s="262"/>
      <c r="E12" s="262"/>
      <c r="F12" s="262"/>
      <c r="G12" s="262"/>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7526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61" t="s">
        <v>7527</v>
      </c>
      <c r="D14" s="262"/>
      <c r="E14" s="262"/>
      <c r="F14" s="262"/>
      <c r="G14" s="262"/>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61" t="s">
        <v>7528</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7411</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61" t="s">
        <v>7529</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61" t="s">
        <v>7412</v>
      </c>
      <c r="D18" s="262"/>
      <c r="E18" s="262"/>
      <c r="F18" s="262"/>
      <c r="G18" s="262"/>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61" t="s">
        <v>7413</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61" t="s">
        <v>7414</v>
      </c>
      <c r="D20" s="262"/>
      <c r="E20" s="262"/>
      <c r="F20" s="262"/>
      <c r="G20" s="262"/>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61" t="s">
        <v>7415</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61" t="s">
        <v>7530</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7416</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61" t="s">
        <v>7417</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61" t="s">
        <v>7531</v>
      </c>
      <c r="D25" s="262"/>
      <c r="E25" s="262"/>
      <c r="F25" s="262"/>
      <c r="G25" s="262"/>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61" t="s">
        <v>7418</v>
      </c>
      <c r="D26" s="262"/>
      <c r="E26" s="262"/>
      <c r="F26" s="262"/>
      <c r="G26" s="262"/>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61" t="s">
        <v>7419</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61" t="s">
        <v>7420</v>
      </c>
      <c r="D28" s="262"/>
      <c r="E28" s="262"/>
      <c r="F28" s="262"/>
      <c r="G28" s="262"/>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61" t="s">
        <v>7421</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61" t="s">
        <v>7422</v>
      </c>
      <c r="D30" s="262"/>
      <c r="E30" s="262"/>
      <c r="F30" s="262"/>
      <c r="G30" s="262"/>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7423</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7424</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61" t="s">
        <v>7425</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61" t="s">
        <v>7426</v>
      </c>
      <c r="D34" s="262"/>
      <c r="E34" s="262"/>
      <c r="F34" s="262"/>
      <c r="G34" s="262"/>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61" t="s">
        <v>7532</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7427</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7533</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61" t="s">
        <v>7428</v>
      </c>
      <c r="D38" s="262"/>
      <c r="E38" s="262"/>
      <c r="F38" s="262"/>
      <c r="G38" s="262"/>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61" t="s">
        <v>7429</v>
      </c>
      <c r="D39" s="262"/>
      <c r="E39" s="262"/>
      <c r="F39" s="262"/>
      <c r="G39" s="262"/>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61" t="s">
        <v>7534</v>
      </c>
      <c r="D40" s="262"/>
      <c r="E40" s="262"/>
      <c r="F40" s="262"/>
      <c r="G40" s="262"/>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61" t="s">
        <v>7430</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61" t="s">
        <v>7431</v>
      </c>
      <c r="D42" s="262"/>
      <c r="E42" s="262"/>
      <c r="F42" s="262"/>
      <c r="G42" s="262"/>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61" t="s">
        <v>7535</v>
      </c>
      <c r="D43" s="262"/>
      <c r="E43" s="262"/>
      <c r="F43" s="262"/>
      <c r="G43" s="262"/>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61" t="s">
        <v>7432</v>
      </c>
      <c r="D44" s="262"/>
      <c r="E44" s="262"/>
      <c r="F44" s="262"/>
      <c r="G44" s="262"/>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61" t="s">
        <v>7433</v>
      </c>
      <c r="D45" s="262"/>
      <c r="E45" s="262"/>
      <c r="F45" s="262"/>
      <c r="G45" s="262"/>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61" t="s">
        <v>7434</v>
      </c>
      <c r="D46" s="262"/>
      <c r="E46" s="262"/>
      <c r="F46" s="262"/>
      <c r="G46" s="262"/>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61" t="s">
        <v>7536</v>
      </c>
      <c r="D47" s="262"/>
      <c r="E47" s="262"/>
      <c r="F47" s="262"/>
      <c r="G47" s="262"/>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61" t="s">
        <v>7435</v>
      </c>
      <c r="D48" s="262"/>
      <c r="E48" s="262"/>
      <c r="F48" s="262"/>
      <c r="G48" s="262"/>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61" t="s">
        <v>7436</v>
      </c>
      <c r="D49" s="262"/>
      <c r="E49" s="262"/>
      <c r="F49" s="262"/>
      <c r="G49" s="262"/>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61" t="s">
        <v>7437</v>
      </c>
      <c r="D50" s="262"/>
      <c r="E50" s="262"/>
      <c r="F50" s="262"/>
      <c r="G50" s="262"/>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7537</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61" t="s">
        <v>7438</v>
      </c>
      <c r="D52" s="262"/>
      <c r="E52" s="262"/>
      <c r="F52" s="262"/>
      <c r="G52" s="262"/>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61" t="s">
        <v>7439</v>
      </c>
      <c r="D53" s="262"/>
      <c r="E53" s="262"/>
      <c r="F53" s="262"/>
      <c r="G53" s="262"/>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61" t="s">
        <v>7440</v>
      </c>
      <c r="D54" s="262"/>
      <c r="E54" s="262"/>
      <c r="F54" s="262"/>
      <c r="G54" s="262"/>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61" t="s">
        <v>7441</v>
      </c>
      <c r="D55" s="262"/>
      <c r="E55" s="262"/>
      <c r="F55" s="262"/>
      <c r="G55" s="262"/>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61" t="s">
        <v>7442</v>
      </c>
      <c r="D56" s="262"/>
      <c r="E56" s="262"/>
      <c r="F56" s="262"/>
      <c r="G56" s="262"/>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61" t="s">
        <v>7443</v>
      </c>
      <c r="D57" s="262"/>
      <c r="E57" s="262"/>
      <c r="F57" s="262"/>
      <c r="G57" s="262"/>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7444</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7445</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7446</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61" t="s">
        <v>7447</v>
      </c>
      <c r="D61" s="262"/>
      <c r="E61" s="262"/>
      <c r="F61" s="262"/>
      <c r="G61" s="262"/>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61" t="s">
        <v>7448</v>
      </c>
      <c r="D62" s="262"/>
      <c r="E62" s="262"/>
      <c r="F62" s="262"/>
      <c r="G62" s="262"/>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61" t="s">
        <v>7449</v>
      </c>
      <c r="D63" s="262"/>
      <c r="E63" s="262"/>
      <c r="F63" s="262"/>
      <c r="G63" s="262"/>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61" t="s">
        <v>7538</v>
      </c>
      <c r="D64" s="262"/>
      <c r="E64" s="262"/>
      <c r="F64" s="262"/>
      <c r="G64" s="262"/>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61" t="s">
        <v>7450</v>
      </c>
      <c r="D65" s="262"/>
      <c r="E65" s="262"/>
      <c r="F65" s="262"/>
      <c r="G65" s="262"/>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61" t="s">
        <v>7451</v>
      </c>
      <c r="D66" s="262"/>
      <c r="E66" s="262"/>
      <c r="F66" s="262"/>
      <c r="G66" s="262"/>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61" t="s">
        <v>7452</v>
      </c>
      <c r="D67" s="262"/>
      <c r="E67" s="262"/>
      <c r="F67" s="262"/>
      <c r="G67" s="262"/>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61" t="s">
        <v>7453</v>
      </c>
      <c r="D68" s="262"/>
      <c r="E68" s="262"/>
      <c r="F68" s="262"/>
      <c r="G68" s="262"/>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61" t="s">
        <v>7454</v>
      </c>
      <c r="D69" s="262"/>
      <c r="E69" s="262"/>
      <c r="F69" s="262"/>
      <c r="G69" s="262"/>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61" t="s">
        <v>7447</v>
      </c>
      <c r="D70" s="262"/>
      <c r="E70" s="262"/>
      <c r="F70" s="262"/>
      <c r="G70" s="262"/>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61" t="s">
        <v>7539</v>
      </c>
      <c r="D71" s="262"/>
      <c r="E71" s="262"/>
      <c r="F71" s="262"/>
      <c r="G71" s="262"/>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7411</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61" t="s">
        <v>7540</v>
      </c>
      <c r="D73" s="262"/>
      <c r="E73" s="262"/>
      <c r="F73" s="262"/>
      <c r="G73" s="262"/>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7455</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61" t="s">
        <v>7456</v>
      </c>
      <c r="D75" s="262"/>
      <c r="E75" s="262"/>
      <c r="F75" s="262"/>
      <c r="G75" s="262"/>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61" t="s">
        <v>7457</v>
      </c>
      <c r="D76" s="262"/>
      <c r="E76" s="262"/>
      <c r="F76" s="262"/>
      <c r="G76" s="262"/>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61" t="s">
        <v>7458</v>
      </c>
      <c r="D77" s="262"/>
      <c r="E77" s="262"/>
      <c r="F77" s="262"/>
      <c r="G77" s="262"/>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7459</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61" t="s">
        <v>7460</v>
      </c>
      <c r="D79" s="262"/>
      <c r="E79" s="262"/>
      <c r="F79" s="262"/>
      <c r="G79" s="262"/>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61" t="s">
        <v>7461</v>
      </c>
      <c r="D80" s="262"/>
      <c r="E80" s="262"/>
      <c r="F80" s="262"/>
      <c r="G80" s="262"/>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61" t="s">
        <v>7462</v>
      </c>
      <c r="D81" s="262"/>
      <c r="E81" s="262"/>
      <c r="F81" s="262"/>
      <c r="G81" s="262"/>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61" t="s">
        <v>7463</v>
      </c>
      <c r="D82" s="262"/>
      <c r="E82" s="262"/>
      <c r="F82" s="262"/>
      <c r="G82" s="262"/>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7464</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61" t="s">
        <v>7465</v>
      </c>
      <c r="D84" s="262"/>
      <c r="E84" s="262"/>
      <c r="F84" s="262"/>
      <c r="G84" s="262"/>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61" t="s">
        <v>7466</v>
      </c>
      <c r="D85" s="262"/>
      <c r="E85" s="262"/>
      <c r="F85" s="262"/>
      <c r="G85" s="262"/>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61" t="s">
        <v>7467</v>
      </c>
      <c r="D86" s="262"/>
      <c r="E86" s="262"/>
      <c r="F86" s="262"/>
      <c r="G86" s="262"/>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61" t="s">
        <v>7541</v>
      </c>
      <c r="D87" s="262"/>
      <c r="E87" s="262"/>
      <c r="F87" s="262"/>
      <c r="G87" s="262"/>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61" t="s">
        <v>7468</v>
      </c>
      <c r="D88" s="262"/>
      <c r="E88" s="262"/>
      <c r="F88" s="262"/>
      <c r="G88" s="262"/>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61" t="s">
        <v>7469</v>
      </c>
      <c r="D89" s="262"/>
      <c r="E89" s="262"/>
      <c r="F89" s="262"/>
      <c r="G89" s="262"/>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61" t="s">
        <v>7459</v>
      </c>
      <c r="D90" s="262"/>
      <c r="E90" s="262"/>
      <c r="F90" s="262"/>
      <c r="G90" s="262"/>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61" t="s">
        <v>7470</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61" t="s">
        <v>7471</v>
      </c>
      <c r="D92" s="262"/>
      <c r="E92" s="262"/>
      <c r="F92" s="262"/>
      <c r="G92" s="262"/>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61" t="s">
        <v>7472</v>
      </c>
      <c r="D93" s="262"/>
      <c r="E93" s="262"/>
      <c r="F93" s="262"/>
      <c r="G93" s="262"/>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61" t="s">
        <v>7473</v>
      </c>
      <c r="D94" s="262"/>
      <c r="E94" s="262"/>
      <c r="F94" s="262"/>
      <c r="G94" s="262"/>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61" t="s">
        <v>7474</v>
      </c>
      <c r="D95" s="262"/>
      <c r="E95" s="262"/>
      <c r="F95" s="262"/>
      <c r="G95" s="262"/>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7475</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61" t="s">
        <v>7476</v>
      </c>
      <c r="D97" s="262"/>
      <c r="E97" s="262"/>
      <c r="F97" s="262"/>
      <c r="G97" s="262"/>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61" t="s">
        <v>7477</v>
      </c>
      <c r="D98" s="262"/>
      <c r="E98" s="262"/>
      <c r="F98" s="262"/>
      <c r="G98" s="262"/>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61" t="s">
        <v>7478</v>
      </c>
      <c r="D99" s="262"/>
      <c r="E99" s="262"/>
      <c r="F99" s="262"/>
      <c r="G99" s="262"/>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61" t="s">
        <v>7542</v>
      </c>
      <c r="D100" s="262"/>
      <c r="E100" s="262"/>
      <c r="F100" s="262"/>
      <c r="G100" s="262"/>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61" t="s">
        <v>7479</v>
      </c>
      <c r="D101" s="262"/>
      <c r="E101" s="262"/>
      <c r="F101" s="262"/>
      <c r="G101" s="262"/>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61" t="s">
        <v>7480</v>
      </c>
      <c r="D102" s="262"/>
      <c r="E102" s="262"/>
      <c r="F102" s="262"/>
      <c r="G102" s="262"/>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61" t="s">
        <v>7481</v>
      </c>
      <c r="D103" s="262"/>
      <c r="E103" s="262"/>
      <c r="F103" s="262"/>
      <c r="G103" s="262"/>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61" t="s">
        <v>7543</v>
      </c>
      <c r="D104" s="262"/>
      <c r="E104" s="262"/>
      <c r="F104" s="262"/>
      <c r="G104" s="262"/>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7482</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61" t="s">
        <v>7483</v>
      </c>
      <c r="D106" s="262"/>
      <c r="E106" s="262"/>
      <c r="F106" s="262"/>
      <c r="G106" s="262"/>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61" t="s">
        <v>7484</v>
      </c>
      <c r="D107" s="262"/>
      <c r="E107" s="262"/>
      <c r="F107" s="262"/>
      <c r="G107" s="262"/>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61" t="s">
        <v>7485</v>
      </c>
      <c r="D108" s="262"/>
      <c r="E108" s="262"/>
      <c r="F108" s="262"/>
      <c r="G108" s="262"/>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61" t="s">
        <v>7544</v>
      </c>
      <c r="D109" s="262"/>
      <c r="E109" s="262"/>
      <c r="F109" s="262"/>
      <c r="G109" s="262"/>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7411</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61" t="s">
        <v>7545</v>
      </c>
      <c r="D111" s="262"/>
      <c r="E111" s="262"/>
      <c r="F111" s="262"/>
      <c r="G111" s="262"/>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61" t="s">
        <v>7486</v>
      </c>
      <c r="D112" s="262"/>
      <c r="E112" s="262"/>
      <c r="F112" s="262"/>
      <c r="G112" s="262"/>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61" t="s">
        <v>7487</v>
      </c>
      <c r="D113" s="262"/>
      <c r="E113" s="262"/>
      <c r="F113" s="262"/>
      <c r="G113" s="262"/>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61" t="s">
        <v>7488</v>
      </c>
      <c r="D114" s="262"/>
      <c r="E114" s="262"/>
      <c r="F114" s="262"/>
      <c r="G114" s="262"/>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61" t="s">
        <v>7546</v>
      </c>
      <c r="D115" s="262"/>
      <c r="E115" s="262"/>
      <c r="F115" s="262"/>
      <c r="G115" s="262"/>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61" t="s">
        <v>7489</v>
      </c>
      <c r="D116" s="262"/>
      <c r="E116" s="262"/>
      <c r="F116" s="262"/>
      <c r="G116" s="262"/>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61" t="s">
        <v>7490</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61" t="s">
        <v>7547</v>
      </c>
      <c r="D118" s="262"/>
      <c r="E118" s="262"/>
      <c r="F118" s="262"/>
      <c r="G118" s="262"/>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2618</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7491</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7492</v>
      </c>
      <c r="C121" s="180" t="s">
        <v>7493</v>
      </c>
      <c r="D121" s="173" t="s">
        <v>3852</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760</v>
      </c>
      <c r="T121" s="177" t="s">
        <v>328</v>
      </c>
      <c r="U121" s="156">
        <v>0</v>
      </c>
      <c r="V121" s="156">
        <f>ROUND(E121*U121,2)</f>
        <v>0</v>
      </c>
      <c r="W121" s="156"/>
      <c r="X121" s="156" t="s">
        <v>373</v>
      </c>
      <c r="Y121" s="145"/>
      <c r="Z121" s="145"/>
      <c r="AA121" s="145"/>
      <c r="AB121" s="145"/>
      <c r="AC121" s="145"/>
      <c r="AD121" s="145"/>
      <c r="AE121" s="145"/>
      <c r="AF121" s="145"/>
      <c r="AG121" s="145" t="s">
        <v>374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7494</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7427</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61" t="s">
        <v>7548</v>
      </c>
      <c r="D124" s="262"/>
      <c r="E124" s="262"/>
      <c r="F124" s="262"/>
      <c r="G124" s="262"/>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7427</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7495</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61" t="s">
        <v>7549</v>
      </c>
      <c r="D127" s="262"/>
      <c r="E127" s="262"/>
      <c r="F127" s="262"/>
      <c r="G127" s="262"/>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61" t="s">
        <v>7550</v>
      </c>
      <c r="D128" s="262"/>
      <c r="E128" s="262"/>
      <c r="F128" s="262"/>
      <c r="G128" s="262"/>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7551</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7552</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61" t="s">
        <v>7553</v>
      </c>
      <c r="D131" s="262"/>
      <c r="E131" s="262"/>
      <c r="F131" s="262"/>
      <c r="G131" s="262"/>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7554</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7555</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61" t="s">
        <v>7556</v>
      </c>
      <c r="D134" s="262"/>
      <c r="E134" s="262"/>
      <c r="F134" s="262"/>
      <c r="G134" s="262"/>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7557</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7558</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7559</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61" t="s">
        <v>7560</v>
      </c>
      <c r="D138" s="262"/>
      <c r="E138" s="262"/>
      <c r="F138" s="262"/>
      <c r="G138" s="262"/>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7427</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61" t="s">
        <v>7496</v>
      </c>
      <c r="D140" s="262"/>
      <c r="E140" s="262"/>
      <c r="F140" s="262"/>
      <c r="G140" s="262"/>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61" t="s">
        <v>7561</v>
      </c>
      <c r="D141" s="262"/>
      <c r="E141" s="262"/>
      <c r="F141" s="262"/>
      <c r="G141" s="262"/>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7562</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61" t="s">
        <v>7563</v>
      </c>
      <c r="D143" s="262"/>
      <c r="E143" s="262"/>
      <c r="F143" s="262"/>
      <c r="G143" s="262"/>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61" t="s">
        <v>7564</v>
      </c>
      <c r="D144" s="262"/>
      <c r="E144" s="262"/>
      <c r="F144" s="262"/>
      <c r="G144" s="262"/>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7565</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61" t="s">
        <v>7566</v>
      </c>
      <c r="D146" s="262"/>
      <c r="E146" s="262"/>
      <c r="F146" s="262"/>
      <c r="G146" s="262"/>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7567</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7427</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61" t="s">
        <v>7497</v>
      </c>
      <c r="D149" s="262"/>
      <c r="E149" s="262"/>
      <c r="F149" s="262"/>
      <c r="G149" s="262"/>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7568</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61" t="s">
        <v>7569</v>
      </c>
      <c r="D151" s="262"/>
      <c r="E151" s="262"/>
      <c r="F151" s="262"/>
      <c r="G151" s="262"/>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61" t="s">
        <v>7570</v>
      </c>
      <c r="D152" s="262"/>
      <c r="E152" s="262"/>
      <c r="F152" s="262"/>
      <c r="G152" s="262"/>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61" t="s">
        <v>7571</v>
      </c>
      <c r="D153" s="262"/>
      <c r="E153" s="262"/>
      <c r="F153" s="262"/>
      <c r="G153" s="262"/>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61" t="s">
        <v>7572</v>
      </c>
      <c r="D154" s="262"/>
      <c r="E154" s="262"/>
      <c r="F154" s="262"/>
      <c r="G154" s="262"/>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61" t="s">
        <v>7573</v>
      </c>
      <c r="D155" s="262"/>
      <c r="E155" s="262"/>
      <c r="F155" s="262"/>
      <c r="G155" s="262"/>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61" t="s">
        <v>7574</v>
      </c>
      <c r="D156" s="262"/>
      <c r="E156" s="262"/>
      <c r="F156" s="262"/>
      <c r="G156" s="262"/>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61" t="s">
        <v>7575</v>
      </c>
      <c r="D157" s="262"/>
      <c r="E157" s="262"/>
      <c r="F157" s="262"/>
      <c r="G157" s="262"/>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61" t="s">
        <v>7576</v>
      </c>
      <c r="D158" s="262"/>
      <c r="E158" s="262"/>
      <c r="F158" s="262"/>
      <c r="G158" s="262"/>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7427</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7498</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61" t="s">
        <v>7577</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61" t="s">
        <v>7578</v>
      </c>
      <c r="D162" s="262"/>
      <c r="E162" s="262"/>
      <c r="F162" s="262"/>
      <c r="G162" s="262"/>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61" t="s">
        <v>7579</v>
      </c>
      <c r="D163" s="262"/>
      <c r="E163" s="262"/>
      <c r="F163" s="262"/>
      <c r="G163" s="262"/>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7580</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61" t="s">
        <v>7581</v>
      </c>
      <c r="D165" s="262"/>
      <c r="E165" s="262"/>
      <c r="F165" s="262"/>
      <c r="G165" s="262"/>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7582</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7427</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7499</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61" t="s">
        <v>7583</v>
      </c>
      <c r="D169" s="262"/>
      <c r="E169" s="262"/>
      <c r="F169" s="262"/>
      <c r="G169" s="262"/>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61" t="s">
        <v>7584</v>
      </c>
      <c r="D170" s="262"/>
      <c r="E170" s="262"/>
      <c r="F170" s="262"/>
      <c r="G170" s="262"/>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61" t="s">
        <v>7563</v>
      </c>
      <c r="D171" s="262"/>
      <c r="E171" s="262"/>
      <c r="F171" s="262"/>
      <c r="G171" s="262"/>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61" t="s">
        <v>7585</v>
      </c>
      <c r="D172" s="262"/>
      <c r="E172" s="262"/>
      <c r="F172" s="262"/>
      <c r="G172" s="262"/>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61" t="s">
        <v>7586</v>
      </c>
      <c r="D173" s="262"/>
      <c r="E173" s="262"/>
      <c r="F173" s="262"/>
      <c r="G173" s="262"/>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61" t="s">
        <v>7566</v>
      </c>
      <c r="D174" s="262"/>
      <c r="E174" s="262"/>
      <c r="F174" s="262"/>
      <c r="G174" s="262"/>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61" t="s">
        <v>7587</v>
      </c>
      <c r="D175" s="262"/>
      <c r="E175" s="262"/>
      <c r="F175" s="262"/>
      <c r="G175" s="262"/>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7427</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61" t="s">
        <v>7500</v>
      </c>
      <c r="D177" s="262"/>
      <c r="E177" s="262"/>
      <c r="F177" s="262"/>
      <c r="G177" s="262"/>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7427</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61" t="s">
        <v>7501</v>
      </c>
      <c r="D179" s="262"/>
      <c r="E179" s="262"/>
      <c r="F179" s="262"/>
      <c r="G179" s="262"/>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61" t="s">
        <v>7588</v>
      </c>
      <c r="D180" s="262"/>
      <c r="E180" s="262"/>
      <c r="F180" s="262"/>
      <c r="G180" s="262"/>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61" t="s">
        <v>7589</v>
      </c>
      <c r="D181" s="262"/>
      <c r="E181" s="262"/>
      <c r="F181" s="262"/>
      <c r="G181" s="262"/>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61" t="s">
        <v>7590</v>
      </c>
      <c r="D182" s="262"/>
      <c r="E182" s="262"/>
      <c r="F182" s="262"/>
      <c r="G182" s="262"/>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61" t="s">
        <v>7591</v>
      </c>
      <c r="D183" s="262"/>
      <c r="E183" s="262"/>
      <c r="F183" s="262"/>
      <c r="G183" s="262"/>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61" t="s">
        <v>7592</v>
      </c>
      <c r="D184" s="262"/>
      <c r="E184" s="262"/>
      <c r="F184" s="262"/>
      <c r="G184" s="262"/>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7427</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61" t="s">
        <v>7502</v>
      </c>
      <c r="D186" s="262"/>
      <c r="E186" s="262"/>
      <c r="F186" s="262"/>
      <c r="G186" s="262"/>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61" t="s">
        <v>7593</v>
      </c>
      <c r="D187" s="262"/>
      <c r="E187" s="262"/>
      <c r="F187" s="262"/>
      <c r="G187" s="262"/>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61" t="s">
        <v>7594</v>
      </c>
      <c r="D188" s="262"/>
      <c r="E188" s="262"/>
      <c r="F188" s="262"/>
      <c r="G188" s="262"/>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61" t="s">
        <v>7595</v>
      </c>
      <c r="D189" s="262"/>
      <c r="E189" s="262"/>
      <c r="F189" s="262"/>
      <c r="G189" s="262"/>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61" t="s">
        <v>7596</v>
      </c>
      <c r="D190" s="262"/>
      <c r="E190" s="262"/>
      <c r="F190" s="262"/>
      <c r="G190" s="262"/>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61" t="s">
        <v>7597</v>
      </c>
      <c r="D191" s="262"/>
      <c r="E191" s="262"/>
      <c r="F191" s="262"/>
      <c r="G191" s="262"/>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61" t="s">
        <v>7598</v>
      </c>
      <c r="D192" s="262"/>
      <c r="E192" s="262"/>
      <c r="F192" s="262"/>
      <c r="G192" s="262"/>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61" t="s">
        <v>7599</v>
      </c>
      <c r="D193" s="262"/>
      <c r="E193" s="262"/>
      <c r="F193" s="262"/>
      <c r="G193" s="262"/>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61" t="s">
        <v>7600</v>
      </c>
      <c r="D194" s="262"/>
      <c r="E194" s="262"/>
      <c r="F194" s="262"/>
      <c r="G194" s="262"/>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61" t="s">
        <v>7601</v>
      </c>
      <c r="D195" s="262"/>
      <c r="E195" s="262"/>
      <c r="F195" s="262"/>
      <c r="G195" s="262"/>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61" t="s">
        <v>7602</v>
      </c>
      <c r="D196" s="262"/>
      <c r="E196" s="262"/>
      <c r="F196" s="262"/>
      <c r="G196" s="262"/>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61" t="s">
        <v>7603</v>
      </c>
      <c r="D197" s="262"/>
      <c r="E197" s="262"/>
      <c r="F197" s="262"/>
      <c r="G197" s="262"/>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61" t="s">
        <v>7604</v>
      </c>
      <c r="D198" s="262"/>
      <c r="E198" s="262"/>
      <c r="F198" s="262"/>
      <c r="G198" s="262"/>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7427</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61" t="s">
        <v>7503</v>
      </c>
      <c r="D200" s="262"/>
      <c r="E200" s="262"/>
      <c r="F200" s="262"/>
      <c r="G200" s="262"/>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7605</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7606</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61" t="s">
        <v>7607</v>
      </c>
      <c r="D203" s="262"/>
      <c r="E203" s="262"/>
      <c r="F203" s="262"/>
      <c r="G203" s="262"/>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61" t="s">
        <v>7608</v>
      </c>
      <c r="D204" s="262"/>
      <c r="E204" s="262"/>
      <c r="F204" s="262"/>
      <c r="G204" s="262"/>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61" t="s">
        <v>7609</v>
      </c>
      <c r="D205" s="262"/>
      <c r="E205" s="262"/>
      <c r="F205" s="262"/>
      <c r="G205" s="262"/>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7427</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61" t="s">
        <v>7504</v>
      </c>
      <c r="D207" s="262"/>
      <c r="E207" s="262"/>
      <c r="F207" s="262"/>
      <c r="G207" s="262"/>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7427</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61" t="s">
        <v>7505</v>
      </c>
      <c r="D209" s="262"/>
      <c r="E209" s="262"/>
      <c r="F209" s="262"/>
      <c r="G209" s="262"/>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7427</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7506</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61" t="s">
        <v>7610</v>
      </c>
      <c r="D212" s="262"/>
      <c r="E212" s="262"/>
      <c r="F212" s="262"/>
      <c r="G212" s="262"/>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61" t="s">
        <v>7611</v>
      </c>
      <c r="D213" s="262"/>
      <c r="E213" s="262"/>
      <c r="F213" s="262"/>
      <c r="G213" s="262"/>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7507</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7427</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61" t="s">
        <v>7508</v>
      </c>
      <c r="D216" s="262"/>
      <c r="E216" s="262"/>
      <c r="F216" s="262"/>
      <c r="G216" s="262"/>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61" t="s">
        <v>7612</v>
      </c>
      <c r="D217" s="262"/>
      <c r="E217" s="262"/>
      <c r="F217" s="262"/>
      <c r="G217" s="262"/>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61" t="s">
        <v>7613</v>
      </c>
      <c r="D218" s="262"/>
      <c r="E218" s="262"/>
      <c r="F218" s="262"/>
      <c r="G218" s="262"/>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7614</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61" t="s">
        <v>7615</v>
      </c>
      <c r="D220" s="262"/>
      <c r="E220" s="262"/>
      <c r="F220" s="262"/>
      <c r="G220" s="262"/>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61" t="s">
        <v>7616</v>
      </c>
      <c r="D221" s="262"/>
      <c r="E221" s="262"/>
      <c r="F221" s="262"/>
      <c r="G221" s="262"/>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7617</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61" t="s">
        <v>7618</v>
      </c>
      <c r="D223" s="262"/>
      <c r="E223" s="262"/>
      <c r="F223" s="262"/>
      <c r="G223" s="262"/>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61" t="s">
        <v>7619</v>
      </c>
      <c r="D224" s="262"/>
      <c r="E224" s="262"/>
      <c r="F224" s="262"/>
      <c r="G224" s="262"/>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61" t="s">
        <v>7620</v>
      </c>
      <c r="D225" s="262"/>
      <c r="E225" s="262"/>
      <c r="F225" s="262"/>
      <c r="G225" s="262"/>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7427</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61" t="s">
        <v>7509</v>
      </c>
      <c r="D227" s="262"/>
      <c r="E227" s="262"/>
      <c r="F227" s="262"/>
      <c r="G227" s="262"/>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61" t="s">
        <v>7621</v>
      </c>
      <c r="D228" s="262"/>
      <c r="E228" s="262"/>
      <c r="F228" s="262"/>
      <c r="G228" s="262"/>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61" t="s">
        <v>7622</v>
      </c>
      <c r="D229" s="262"/>
      <c r="E229" s="262"/>
      <c r="F229" s="262"/>
      <c r="G229" s="262"/>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7623</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7427</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7427</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61" t="s">
        <v>7510</v>
      </c>
      <c r="D233" s="262"/>
      <c r="E233" s="262"/>
      <c r="F233" s="262"/>
      <c r="G233" s="262"/>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61" t="s">
        <v>7621</v>
      </c>
      <c r="D234" s="262"/>
      <c r="E234" s="262"/>
      <c r="F234" s="262"/>
      <c r="G234" s="262"/>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61" t="s">
        <v>7511</v>
      </c>
      <c r="D235" s="262"/>
      <c r="E235" s="262"/>
      <c r="F235" s="262"/>
      <c r="G235" s="262"/>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61" t="s">
        <v>7624</v>
      </c>
      <c r="D236" s="262"/>
      <c r="E236" s="262"/>
      <c r="F236" s="262"/>
      <c r="G236" s="262"/>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61" t="s">
        <v>7512</v>
      </c>
      <c r="D237" s="262"/>
      <c r="E237" s="262"/>
      <c r="F237" s="262"/>
      <c r="G237" s="262"/>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7625</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61" t="s">
        <v>7513</v>
      </c>
      <c r="D239" s="262"/>
      <c r="E239" s="262"/>
      <c r="F239" s="262"/>
      <c r="G239" s="262"/>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61" t="s">
        <v>7626</v>
      </c>
      <c r="D240" s="262"/>
      <c r="E240" s="262"/>
      <c r="F240" s="262"/>
      <c r="G240" s="262"/>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61" t="s">
        <v>7514</v>
      </c>
      <c r="D241" s="262"/>
      <c r="E241" s="262"/>
      <c r="F241" s="262"/>
      <c r="G241" s="262"/>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7427</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61" t="s">
        <v>7515</v>
      </c>
      <c r="D243" s="262"/>
      <c r="E243" s="262"/>
      <c r="F243" s="262"/>
      <c r="G243" s="262"/>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7427</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7427</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61" t="s">
        <v>7516</v>
      </c>
      <c r="D246" s="262"/>
      <c r="E246" s="262"/>
      <c r="F246" s="262"/>
      <c r="G246" s="262"/>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7427</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61" t="s">
        <v>7517</v>
      </c>
      <c r="D248" s="262"/>
      <c r="E248" s="262"/>
      <c r="F248" s="262"/>
      <c r="G248" s="262"/>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7627</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7628</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61" t="s">
        <v>7629</v>
      </c>
      <c r="D251" s="262"/>
      <c r="E251" s="262"/>
      <c r="F251" s="262"/>
      <c r="G251" s="262"/>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7411</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7427</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7518</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61" t="s">
        <v>7630</v>
      </c>
      <c r="D255" s="262"/>
      <c r="E255" s="262"/>
      <c r="F255" s="262"/>
      <c r="G255" s="262"/>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7631</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7427</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61" t="s">
        <v>7519</v>
      </c>
      <c r="D258" s="262"/>
      <c r="E258" s="262"/>
      <c r="F258" s="262"/>
      <c r="G258" s="262"/>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61" t="s">
        <v>7632</v>
      </c>
      <c r="D259" s="262"/>
      <c r="E259" s="262"/>
      <c r="F259" s="262"/>
      <c r="G259" s="262"/>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61" t="s">
        <v>7633</v>
      </c>
      <c r="D260" s="262"/>
      <c r="E260" s="262"/>
      <c r="F260" s="262"/>
      <c r="G260" s="262"/>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61" t="s">
        <v>7634</v>
      </c>
      <c r="D261" s="262"/>
      <c r="E261" s="262"/>
      <c r="F261" s="262"/>
      <c r="G261" s="262"/>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7427</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61" t="s">
        <v>7520</v>
      </c>
      <c r="D263" s="262"/>
      <c r="E263" s="262"/>
      <c r="F263" s="262"/>
      <c r="G263" s="262"/>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61" t="s">
        <v>7635</v>
      </c>
      <c r="D264" s="262"/>
      <c r="E264" s="262"/>
      <c r="F264" s="262"/>
      <c r="G264" s="262"/>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7636</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7427</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7521</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7522</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82"/>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83"/>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365</v>
      </c>
    </row>
    <row r="271" spans="1:60" x14ac:dyDescent="0.25">
      <c r="C271" s="184"/>
      <c r="D271" s="10"/>
      <c r="AG271" t="s">
        <v>367</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bv77Yi0swzxyUKn7MItheBPikmECAuFMT/bPDevPWdyOCM3mngrXf9JheCLXx0lt3tK/u7sK8QP5mmjRtFlDg==" saltValue="GDT5w2wd0R7ESJ/j0SyXWQ=="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68CF-4B9C-429E-ADE8-54581A3ECEE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7637</v>
      </c>
      <c r="C9" s="180" t="s">
        <v>7638</v>
      </c>
      <c r="D9" s="173" t="s">
        <v>513</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2933</v>
      </c>
      <c r="S9" s="176" t="s">
        <v>327</v>
      </c>
      <c r="T9" s="177" t="s">
        <v>327</v>
      </c>
      <c r="U9" s="156">
        <v>0.20899999999999999</v>
      </c>
      <c r="V9" s="156">
        <f>ROUND(E9*U9,2)</f>
        <v>193.74</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7639</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1" t="s">
        <v>7640</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7641</v>
      </c>
      <c r="C12" s="180" t="s">
        <v>7642</v>
      </c>
      <c r="D12" s="173" t="s">
        <v>513</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7643</v>
      </c>
      <c r="S12" s="176" t="s">
        <v>327</v>
      </c>
      <c r="T12" s="177" t="s">
        <v>327</v>
      </c>
      <c r="U12" s="156">
        <v>0.14199999999999999</v>
      </c>
      <c r="V12" s="156">
        <f>ROUND(E12*U12,2)</f>
        <v>45.44</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7644</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1" t="s">
        <v>7645</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1" t="s">
        <v>7646</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7647</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7648</v>
      </c>
      <c r="C17" s="180" t="s">
        <v>7649</v>
      </c>
      <c r="D17" s="173" t="s">
        <v>758</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7643</v>
      </c>
      <c r="S17" s="176" t="s">
        <v>327</v>
      </c>
      <c r="T17" s="177" t="s">
        <v>327</v>
      </c>
      <c r="U17" s="156">
        <v>0.14299999999999999</v>
      </c>
      <c r="V17" s="156">
        <f>ROUND(E17*U17,2)</f>
        <v>14.01</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7650</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376</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1" t="s">
        <v>7651</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7652</v>
      </c>
      <c r="C20" s="180" t="s">
        <v>7653</v>
      </c>
      <c r="D20" s="173" t="s">
        <v>758</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7643</v>
      </c>
      <c r="S20" s="176" t="s">
        <v>327</v>
      </c>
      <c r="T20" s="177" t="s">
        <v>327</v>
      </c>
      <c r="U20" s="156">
        <v>0.123</v>
      </c>
      <c r="V20" s="156">
        <f>ROUND(E20*U20,2)</f>
        <v>9.23</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7650</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376</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1" t="s">
        <v>7654</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7655</v>
      </c>
      <c r="C23" s="180" t="s">
        <v>7656</v>
      </c>
      <c r="D23" s="173" t="s">
        <v>371</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372</v>
      </c>
      <c r="S23" s="176" t="s">
        <v>327</v>
      </c>
      <c r="T23" s="177" t="s">
        <v>327</v>
      </c>
      <c r="U23" s="156">
        <v>3.2000000000000001E-2</v>
      </c>
      <c r="V23" s="156">
        <f>ROUND(E23*U23,2)</f>
        <v>4.45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375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376</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1" t="s">
        <v>7657</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7658</v>
      </c>
      <c r="C26" s="180" t="s">
        <v>7659</v>
      </c>
      <c r="D26" s="173" t="s">
        <v>371</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372</v>
      </c>
      <c r="S26" s="176" t="s">
        <v>327</v>
      </c>
      <c r="T26" s="177" t="s">
        <v>327</v>
      </c>
      <c r="U26" s="156">
        <v>0.223</v>
      </c>
      <c r="V26" s="156">
        <f>ROUND(E26*U26,2)</f>
        <v>33</v>
      </c>
      <c r="W26" s="156"/>
      <c r="X26" s="156" t="s">
        <v>373</v>
      </c>
      <c r="Y26" s="145"/>
      <c r="Z26" s="145"/>
      <c r="AA26" s="145"/>
      <c r="AB26" s="145"/>
      <c r="AC26" s="145"/>
      <c r="AD26" s="145"/>
      <c r="AE26" s="145"/>
      <c r="AF26" s="145"/>
      <c r="AG26" s="145" t="s">
        <v>374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7660</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376</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1" t="s">
        <v>7661</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7662</v>
      </c>
      <c r="C29" s="180" t="s">
        <v>7663</v>
      </c>
      <c r="D29" s="173" t="s">
        <v>371</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372</v>
      </c>
      <c r="S29" s="176" t="s">
        <v>327</v>
      </c>
      <c r="T29" s="177" t="s">
        <v>327</v>
      </c>
      <c r="U29" s="156">
        <v>7.3999999999999996E-2</v>
      </c>
      <c r="V29" s="156">
        <f>ROUND(E29*U29,2)</f>
        <v>7.7</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459</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376</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7664</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464</v>
      </c>
      <c r="C32" s="180" t="s">
        <v>465</v>
      </c>
      <c r="D32" s="173" t="s">
        <v>371</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372</v>
      </c>
      <c r="S32" s="176" t="s">
        <v>327</v>
      </c>
      <c r="T32" s="177" t="s">
        <v>327</v>
      </c>
      <c r="U32" s="156">
        <v>1.0999999999999999E-2</v>
      </c>
      <c r="V32" s="156">
        <f>ROUND(E32*U32,2)</f>
        <v>0.48</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459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7665</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7666</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7667</v>
      </c>
      <c r="C36" s="180" t="s">
        <v>7668</v>
      </c>
      <c r="D36" s="173" t="s">
        <v>371</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8.5999999999999993E-2</v>
      </c>
      <c r="V36" s="156">
        <f>ROUND(E36*U36,2)</f>
        <v>8.94</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7669</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376</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7670</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7671</v>
      </c>
      <c r="C39" s="180" t="s">
        <v>7672</v>
      </c>
      <c r="D39" s="173" t="s">
        <v>513</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372</v>
      </c>
      <c r="S39" s="176" t="s">
        <v>327</v>
      </c>
      <c r="T39" s="177" t="s">
        <v>327</v>
      </c>
      <c r="U39" s="156">
        <v>1.2999999999999999E-2</v>
      </c>
      <c r="V39" s="156">
        <f>ROUND(E39*U39,2)</f>
        <v>5.85</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7673</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7674</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7675</v>
      </c>
      <c r="C42" s="180" t="s">
        <v>7676</v>
      </c>
      <c r="D42" s="173" t="s">
        <v>513</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372</v>
      </c>
      <c r="S42" s="176" t="s">
        <v>327</v>
      </c>
      <c r="T42" s="177" t="s">
        <v>327</v>
      </c>
      <c r="U42" s="156">
        <v>1.7999999999999999E-2</v>
      </c>
      <c r="V42" s="156">
        <f>ROUND(E42*U42,2)</f>
        <v>13.47</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7673</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376</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7677</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7678</v>
      </c>
      <c r="C45" s="180" t="s">
        <v>7679</v>
      </c>
      <c r="D45" s="173" t="s">
        <v>513</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372</v>
      </c>
      <c r="S45" s="176" t="s">
        <v>327</v>
      </c>
      <c r="T45" s="177" t="s">
        <v>327</v>
      </c>
      <c r="U45" s="156">
        <v>0.26300000000000001</v>
      </c>
      <c r="V45" s="156">
        <f>ROUND(E45*U45,2)</f>
        <v>118.35</v>
      </c>
      <c r="W45" s="156"/>
      <c r="X45" s="156" t="s">
        <v>373</v>
      </c>
      <c r="Y45" s="145"/>
      <c r="Z45" s="145"/>
      <c r="AA45" s="145"/>
      <c r="AB45" s="145"/>
      <c r="AC45" s="145"/>
      <c r="AD45" s="145"/>
      <c r="AE45" s="145"/>
      <c r="AF45" s="145"/>
      <c r="AG45" s="145" t="s">
        <v>374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7680</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376</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1" t="s">
        <v>7681</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7682</v>
      </c>
      <c r="C48" s="180" t="s">
        <v>7683</v>
      </c>
      <c r="D48" s="173" t="s">
        <v>505</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372</v>
      </c>
      <c r="S48" s="176" t="s">
        <v>327</v>
      </c>
      <c r="T48" s="177" t="s">
        <v>327</v>
      </c>
      <c r="U48" s="156">
        <v>0</v>
      </c>
      <c r="V48" s="156">
        <f>ROUND(E48*U48,2)</f>
        <v>0</v>
      </c>
      <c r="W48" s="156"/>
      <c r="X48" s="156" t="s">
        <v>373</v>
      </c>
      <c r="Y48" s="145"/>
      <c r="Z48" s="145"/>
      <c r="AA48" s="145"/>
      <c r="AB48" s="145"/>
      <c r="AC48" s="145"/>
      <c r="AD48" s="145"/>
      <c r="AE48" s="145"/>
      <c r="AF48" s="145"/>
      <c r="AG48" s="145" t="s">
        <v>374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7684</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79"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7685</v>
      </c>
      <c r="C51" s="180" t="s">
        <v>7686</v>
      </c>
      <c r="D51" s="173" t="s">
        <v>513</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7643</v>
      </c>
      <c r="S51" s="176" t="s">
        <v>327</v>
      </c>
      <c r="T51" s="177" t="s">
        <v>327</v>
      </c>
      <c r="U51" s="156">
        <v>2.5999999999999999E-2</v>
      </c>
      <c r="V51" s="156">
        <f>ROUND(E51*U51,2)</f>
        <v>16.04</v>
      </c>
      <c r="W51" s="156"/>
      <c r="X51" s="156" t="s">
        <v>373</v>
      </c>
      <c r="Y51" s="145"/>
      <c r="Z51" s="145"/>
      <c r="AA51" s="145"/>
      <c r="AB51" s="145"/>
      <c r="AC51" s="145"/>
      <c r="AD51" s="145"/>
      <c r="AE51" s="145"/>
      <c r="AF51" s="145"/>
      <c r="AG51" s="145" t="s">
        <v>374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7687</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1" t="s">
        <v>7688</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7689</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7690</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7691</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7692</v>
      </c>
      <c r="C57" s="180" t="s">
        <v>7693</v>
      </c>
      <c r="D57" s="173" t="s">
        <v>513</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7643</v>
      </c>
      <c r="S57" s="176" t="s">
        <v>327</v>
      </c>
      <c r="T57" s="177" t="s">
        <v>327</v>
      </c>
      <c r="U57" s="156">
        <v>2.5999999999999999E-2</v>
      </c>
      <c r="V57" s="156">
        <f>ROUND(E57*U57,2)</f>
        <v>19.72</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1" t="s">
        <v>7694</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1" t="s">
        <v>7695</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7689</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7690</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7691</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7696</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7697</v>
      </c>
      <c r="C64" s="180" t="s">
        <v>7698</v>
      </c>
      <c r="D64" s="173" t="s">
        <v>371</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7643</v>
      </c>
      <c r="S64" s="176" t="s">
        <v>327</v>
      </c>
      <c r="T64" s="177" t="s">
        <v>327</v>
      </c>
      <c r="U64" s="156">
        <v>0.96</v>
      </c>
      <c r="V64" s="156">
        <f>ROUND(E64*U64,2)</f>
        <v>39.65</v>
      </c>
      <c r="W64" s="156"/>
      <c r="X64" s="156" t="s">
        <v>373</v>
      </c>
      <c r="Y64" s="145"/>
      <c r="Z64" s="145"/>
      <c r="AA64" s="145"/>
      <c r="AB64" s="145"/>
      <c r="AC64" s="145"/>
      <c r="AD64" s="145"/>
      <c r="AE64" s="145"/>
      <c r="AF64" s="145"/>
      <c r="AG64" s="145" t="s">
        <v>374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7699</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7700</v>
      </c>
      <c r="C66" s="180" t="s">
        <v>7701</v>
      </c>
      <c r="D66" s="173" t="s">
        <v>513</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7643</v>
      </c>
      <c r="S66" s="176" t="s">
        <v>327</v>
      </c>
      <c r="T66" s="177" t="s">
        <v>327</v>
      </c>
      <c r="U66" s="156">
        <v>1.1930000000000001</v>
      </c>
      <c r="V66" s="156">
        <f>ROUND(E66*U66,2)</f>
        <v>153.9</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7702</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376</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1" t="s">
        <v>7703</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7704</v>
      </c>
      <c r="C69" s="180" t="s">
        <v>7705</v>
      </c>
      <c r="D69" s="173" t="s">
        <v>513</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7643</v>
      </c>
      <c r="S69" s="176" t="s">
        <v>327</v>
      </c>
      <c r="T69" s="177" t="s">
        <v>327</v>
      </c>
      <c r="U69" s="156">
        <v>0.45200000000000001</v>
      </c>
      <c r="V69" s="156">
        <f>ROUND(E69*U69,2)</f>
        <v>3.62</v>
      </c>
      <c r="W69" s="156"/>
      <c r="X69" s="156" t="s">
        <v>373</v>
      </c>
      <c r="Y69" s="145"/>
      <c r="Z69" s="145"/>
      <c r="AA69" s="145"/>
      <c r="AB69" s="145"/>
      <c r="AC69" s="145"/>
      <c r="AD69" s="145"/>
      <c r="AE69" s="145"/>
      <c r="AF69" s="145"/>
      <c r="AG69" s="145" t="s">
        <v>374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7706</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376</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1" t="s">
        <v>7707</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7708</v>
      </c>
      <c r="C72" s="180" t="s">
        <v>7709</v>
      </c>
      <c r="D72" s="173" t="s">
        <v>513</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7643</v>
      </c>
      <c r="S72" s="176" t="s">
        <v>327</v>
      </c>
      <c r="T72" s="177" t="s">
        <v>327</v>
      </c>
      <c r="U72" s="156">
        <v>0.47799999999999998</v>
      </c>
      <c r="V72" s="156">
        <f>ROUND(E72*U72,2)</f>
        <v>369.49</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7706</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376</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1" t="s">
        <v>7710</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7711</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7712</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7713</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7714</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7715</v>
      </c>
      <c r="C79" s="180" t="s">
        <v>7716</v>
      </c>
      <c r="D79" s="173" t="s">
        <v>513</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506</v>
      </c>
      <c r="S79" s="176" t="s">
        <v>327</v>
      </c>
      <c r="T79" s="177" t="s">
        <v>327</v>
      </c>
      <c r="U79" s="156">
        <v>0</v>
      </c>
      <c r="V79" s="156">
        <f>ROUND(E79*U79,2)</f>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7717</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7" t="s">
        <v>7718</v>
      </c>
      <c r="D81" s="185"/>
      <c r="E81" s="186">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7" t="s">
        <v>7719</v>
      </c>
      <c r="D82" s="185"/>
      <c r="E82" s="186"/>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7720</v>
      </c>
      <c r="C83" s="180" t="s">
        <v>7721</v>
      </c>
      <c r="D83" s="173" t="s">
        <v>513</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506</v>
      </c>
      <c r="S83" s="176" t="s">
        <v>327</v>
      </c>
      <c r="T83" s="177" t="s">
        <v>327</v>
      </c>
      <c r="U83" s="156">
        <v>0</v>
      </c>
      <c r="V83" s="156">
        <f>ROUND(E83*U83,2)</f>
        <v>0</v>
      </c>
      <c r="W83" s="156"/>
      <c r="X83" s="156" t="s">
        <v>507</v>
      </c>
      <c r="Y83" s="145"/>
      <c r="Z83" s="145"/>
      <c r="AA83" s="145"/>
      <c r="AB83" s="145"/>
      <c r="AC83" s="145"/>
      <c r="AD83" s="145"/>
      <c r="AE83" s="145"/>
      <c r="AF83" s="145"/>
      <c r="AG83" s="145" t="s">
        <v>508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1" t="s">
        <v>7722</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7" t="s">
        <v>7718</v>
      </c>
      <c r="D85" s="185"/>
      <c r="E85" s="186">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7" t="s">
        <v>7719</v>
      </c>
      <c r="D86" s="185"/>
      <c r="E86" s="186"/>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7723</v>
      </c>
      <c r="C87" s="180" t="s">
        <v>7724</v>
      </c>
      <c r="D87" s="173" t="s">
        <v>513</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506</v>
      </c>
      <c r="S87" s="176" t="s">
        <v>327</v>
      </c>
      <c r="T87" s="177" t="s">
        <v>327</v>
      </c>
      <c r="U87" s="156">
        <v>0</v>
      </c>
      <c r="V87" s="156">
        <f>ROUND(E87*U87,2)</f>
        <v>0</v>
      </c>
      <c r="W87" s="156"/>
      <c r="X87" s="156" t="s">
        <v>507</v>
      </c>
      <c r="Y87" s="145"/>
      <c r="Z87" s="145"/>
      <c r="AA87" s="145"/>
      <c r="AB87" s="145"/>
      <c r="AC87" s="145"/>
      <c r="AD87" s="145"/>
      <c r="AE87" s="145"/>
      <c r="AF87" s="145"/>
      <c r="AG87" s="145" t="s">
        <v>508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1" t="s">
        <v>7725</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1" t="s">
        <v>7726</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7" t="s">
        <v>7718</v>
      </c>
      <c r="D90" s="185"/>
      <c r="E90" s="186">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7" t="s">
        <v>7719</v>
      </c>
      <c r="D91" s="185"/>
      <c r="E91" s="186"/>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7727</v>
      </c>
      <c r="C92" s="180" t="s">
        <v>7728</v>
      </c>
      <c r="D92" s="173" t="s">
        <v>513</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506</v>
      </c>
      <c r="S92" s="176" t="s">
        <v>327</v>
      </c>
      <c r="T92" s="177" t="s">
        <v>327</v>
      </c>
      <c r="U92" s="156">
        <v>0</v>
      </c>
      <c r="V92" s="156">
        <f>ROUND(E92*U92,2)</f>
        <v>0</v>
      </c>
      <c r="W92" s="156"/>
      <c r="X92" s="156" t="s">
        <v>507</v>
      </c>
      <c r="Y92" s="145"/>
      <c r="Z92" s="145"/>
      <c r="AA92" s="145"/>
      <c r="AB92" s="145"/>
      <c r="AC92" s="145"/>
      <c r="AD92" s="145"/>
      <c r="AE92" s="145"/>
      <c r="AF92" s="145"/>
      <c r="AG92" s="145" t="s">
        <v>508</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7729</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1" t="s">
        <v>7711</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7" t="s">
        <v>7718</v>
      </c>
      <c r="D95" s="185"/>
      <c r="E95" s="186">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7" t="s">
        <v>7719</v>
      </c>
      <c r="D96" s="185"/>
      <c r="E96" s="186"/>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7730</v>
      </c>
      <c r="C97" s="180" t="s">
        <v>7731</v>
      </c>
      <c r="D97" s="173" t="s">
        <v>701</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506</v>
      </c>
      <c r="S97" s="176" t="s">
        <v>327</v>
      </c>
      <c r="T97" s="177" t="s">
        <v>327</v>
      </c>
      <c r="U97" s="156">
        <v>0</v>
      </c>
      <c r="V97" s="156">
        <f>ROUND(E97*U97,2)</f>
        <v>0</v>
      </c>
      <c r="W97" s="156"/>
      <c r="X97" s="156" t="s">
        <v>507</v>
      </c>
      <c r="Y97" s="145"/>
      <c r="Z97" s="145"/>
      <c r="AA97" s="145"/>
      <c r="AB97" s="145"/>
      <c r="AC97" s="145"/>
      <c r="AD97" s="145"/>
      <c r="AE97" s="145"/>
      <c r="AF97" s="145"/>
      <c r="AG97" s="145" t="s">
        <v>508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7732</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7" t="s">
        <v>7718</v>
      </c>
      <c r="D99" s="185"/>
      <c r="E99" s="186">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7" t="s">
        <v>7719</v>
      </c>
      <c r="D100" s="185"/>
      <c r="E100" s="186"/>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79"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7733</v>
      </c>
      <c r="C102" s="180" t="s">
        <v>7734</v>
      </c>
      <c r="D102" s="173" t="s">
        <v>701</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7643</v>
      </c>
      <c r="S102" s="176" t="s">
        <v>327</v>
      </c>
      <c r="T102" s="177" t="s">
        <v>327</v>
      </c>
      <c r="U102" s="156">
        <v>0.91800000000000004</v>
      </c>
      <c r="V102" s="156">
        <f>ROUND(E102*U102,2)</f>
        <v>1.84</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7735</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7736</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7737</v>
      </c>
      <c r="C105" s="180" t="s">
        <v>7738</v>
      </c>
      <c r="D105" s="173" t="s">
        <v>513</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7643</v>
      </c>
      <c r="S105" s="176" t="s">
        <v>327</v>
      </c>
      <c r="T105" s="177" t="s">
        <v>327</v>
      </c>
      <c r="U105" s="156">
        <v>0.311</v>
      </c>
      <c r="V105" s="156">
        <f>ROUND(E105*U105,2)</f>
        <v>1.24</v>
      </c>
      <c r="W105" s="156"/>
      <c r="X105" s="156" t="s">
        <v>373</v>
      </c>
      <c r="Y105" s="145"/>
      <c r="Z105" s="145"/>
      <c r="AA105" s="145"/>
      <c r="AB105" s="145"/>
      <c r="AC105" s="145"/>
      <c r="AD105" s="145"/>
      <c r="AE105" s="145"/>
      <c r="AF105" s="145"/>
      <c r="AG105" s="145" t="s">
        <v>374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1" t="s">
        <v>7739</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7740</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7741</v>
      </c>
      <c r="C108" s="180" t="s">
        <v>7742</v>
      </c>
      <c r="D108" s="173" t="s">
        <v>758</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7643</v>
      </c>
      <c r="S108" s="176" t="s">
        <v>327</v>
      </c>
      <c r="T108" s="177" t="s">
        <v>327</v>
      </c>
      <c r="U108" s="156">
        <v>0.27200000000000002</v>
      </c>
      <c r="V108" s="156">
        <f>ROUND(E108*U108,2)</f>
        <v>81.33</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7743</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7744</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7745</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7746</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7747</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7748</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7749</v>
      </c>
      <c r="C115" s="180" t="s">
        <v>7750</v>
      </c>
      <c r="D115" s="173" t="s">
        <v>701</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506</v>
      </c>
      <c r="S115" s="176" t="s">
        <v>327</v>
      </c>
      <c r="T115" s="177" t="s">
        <v>327</v>
      </c>
      <c r="U115" s="156">
        <v>0</v>
      </c>
      <c r="V115" s="156">
        <f>ROUND(E115*U115,2)</f>
        <v>0</v>
      </c>
      <c r="W115" s="156"/>
      <c r="X115" s="156" t="s">
        <v>507</v>
      </c>
      <c r="Y115" s="145"/>
      <c r="Z115" s="145"/>
      <c r="AA115" s="145"/>
      <c r="AB115" s="145"/>
      <c r="AC115" s="145"/>
      <c r="AD115" s="145"/>
      <c r="AE115" s="145"/>
      <c r="AF115" s="145"/>
      <c r="AG115" s="145" t="s">
        <v>508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7735</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7736</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7751</v>
      </c>
      <c r="C118" s="180" t="s">
        <v>7752</v>
      </c>
      <c r="D118" s="173" t="s">
        <v>701</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506</v>
      </c>
      <c r="S118" s="176" t="s">
        <v>327</v>
      </c>
      <c r="T118" s="177" t="s">
        <v>327</v>
      </c>
      <c r="U118" s="156">
        <v>0</v>
      </c>
      <c r="V118" s="156">
        <f>ROUND(E118*U118,2)</f>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7735</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1" t="s">
        <v>7736</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30</v>
      </c>
      <c r="B121" s="188" t="s">
        <v>7753</v>
      </c>
      <c r="C121" s="198" t="s">
        <v>7754</v>
      </c>
      <c r="D121" s="189" t="s">
        <v>701</v>
      </c>
      <c r="E121" s="190">
        <v>4</v>
      </c>
      <c r="F121" s="191"/>
      <c r="G121" s="192">
        <f>ROUND(E121*F121,2)</f>
        <v>0</v>
      </c>
      <c r="H121" s="191"/>
      <c r="I121" s="192">
        <f>ROUND(E121*H121,2)</f>
        <v>0</v>
      </c>
      <c r="J121" s="191"/>
      <c r="K121" s="192">
        <f>ROUND(E121*J121,2)</f>
        <v>0</v>
      </c>
      <c r="L121" s="192">
        <v>15</v>
      </c>
      <c r="M121" s="192">
        <f>G121*(1+L121/100)</f>
        <v>0</v>
      </c>
      <c r="N121" s="190">
        <v>3.5999999999999997E-2</v>
      </c>
      <c r="O121" s="190">
        <f>ROUND(E121*N121,2)</f>
        <v>0.14000000000000001</v>
      </c>
      <c r="P121" s="190">
        <v>0</v>
      </c>
      <c r="Q121" s="190">
        <f>ROUND(E121*P121,2)</f>
        <v>0</v>
      </c>
      <c r="R121" s="192" t="s">
        <v>506</v>
      </c>
      <c r="S121" s="192" t="s">
        <v>327</v>
      </c>
      <c r="T121" s="193" t="s">
        <v>327</v>
      </c>
      <c r="U121" s="156">
        <v>0</v>
      </c>
      <c r="V121" s="156">
        <f>ROUND(E121*U121,2)</f>
        <v>0</v>
      </c>
      <c r="W121" s="156"/>
      <c r="X121" s="156" t="s">
        <v>507</v>
      </c>
      <c r="Y121" s="145"/>
      <c r="Z121" s="145"/>
      <c r="AA121" s="145"/>
      <c r="AB121" s="145"/>
      <c r="AC121" s="145"/>
      <c r="AD121" s="145"/>
      <c r="AE121" s="145"/>
      <c r="AF121" s="145"/>
      <c r="AG121" s="145" t="s">
        <v>508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31</v>
      </c>
      <c r="B122" s="188" t="s">
        <v>7755</v>
      </c>
      <c r="C122" s="198" t="s">
        <v>7756</v>
      </c>
      <c r="D122" s="189" t="s">
        <v>701</v>
      </c>
      <c r="E122" s="190">
        <v>263</v>
      </c>
      <c r="F122" s="191"/>
      <c r="G122" s="192">
        <f>ROUND(E122*F122,2)</f>
        <v>0</v>
      </c>
      <c r="H122" s="191"/>
      <c r="I122" s="192">
        <f>ROUND(E122*H122,2)</f>
        <v>0</v>
      </c>
      <c r="J122" s="191"/>
      <c r="K122" s="192">
        <f>ROUND(E122*J122,2)</f>
        <v>0</v>
      </c>
      <c r="L122" s="192">
        <v>15</v>
      </c>
      <c r="M122" s="192">
        <f>G122*(1+L122/100)</f>
        <v>0</v>
      </c>
      <c r="N122" s="190">
        <v>0.08</v>
      </c>
      <c r="O122" s="190">
        <f>ROUND(E122*N122,2)</f>
        <v>21.04</v>
      </c>
      <c r="P122" s="190">
        <v>0</v>
      </c>
      <c r="Q122" s="190">
        <f>ROUND(E122*P122,2)</f>
        <v>0</v>
      </c>
      <c r="R122" s="192" t="s">
        <v>506</v>
      </c>
      <c r="S122" s="192" t="s">
        <v>327</v>
      </c>
      <c r="T122" s="193" t="s">
        <v>327</v>
      </c>
      <c r="U122" s="156">
        <v>0</v>
      </c>
      <c r="V122" s="156">
        <f>ROUND(E122*U122,2)</f>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87">
        <v>32</v>
      </c>
      <c r="B123" s="188" t="s">
        <v>7757</v>
      </c>
      <c r="C123" s="198" t="s">
        <v>7758</v>
      </c>
      <c r="D123" s="189" t="s">
        <v>701</v>
      </c>
      <c r="E123" s="190">
        <v>25</v>
      </c>
      <c r="F123" s="191"/>
      <c r="G123" s="192">
        <f>ROUND(E123*F123,2)</f>
        <v>0</v>
      </c>
      <c r="H123" s="191"/>
      <c r="I123" s="192">
        <f>ROUND(E123*H123,2)</f>
        <v>0</v>
      </c>
      <c r="J123" s="191"/>
      <c r="K123" s="192">
        <f>ROUND(E123*J123,2)</f>
        <v>0</v>
      </c>
      <c r="L123" s="192">
        <v>15</v>
      </c>
      <c r="M123" s="192">
        <f>G123*(1+L123/100)</f>
        <v>0</v>
      </c>
      <c r="N123" s="190">
        <v>5.1999999999999998E-2</v>
      </c>
      <c r="O123" s="190">
        <f>ROUND(E123*N123,2)</f>
        <v>1.3</v>
      </c>
      <c r="P123" s="190">
        <v>0</v>
      </c>
      <c r="Q123" s="190">
        <f>ROUND(E123*P123,2)</f>
        <v>0</v>
      </c>
      <c r="R123" s="192" t="s">
        <v>506</v>
      </c>
      <c r="S123" s="192" t="s">
        <v>327</v>
      </c>
      <c r="T123" s="193" t="s">
        <v>327</v>
      </c>
      <c r="U123" s="156">
        <v>0</v>
      </c>
      <c r="V123" s="156">
        <f>ROUND(E123*U123,2)</f>
        <v>0</v>
      </c>
      <c r="W123" s="156"/>
      <c r="X123" s="156" t="s">
        <v>507</v>
      </c>
      <c r="Y123" s="145"/>
      <c r="Z123" s="145"/>
      <c r="AA123" s="145"/>
      <c r="AB123" s="145"/>
      <c r="AC123" s="145"/>
      <c r="AD123" s="145"/>
      <c r="AE123" s="145"/>
      <c r="AF123" s="145"/>
      <c r="AG123" s="145" t="s">
        <v>508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87">
        <v>33</v>
      </c>
      <c r="B124" s="188" t="s">
        <v>7759</v>
      </c>
      <c r="C124" s="198" t="s">
        <v>7760</v>
      </c>
      <c r="D124" s="189" t="s">
        <v>701</v>
      </c>
      <c r="E124" s="190">
        <v>3</v>
      </c>
      <c r="F124" s="191"/>
      <c r="G124" s="192">
        <f>ROUND(E124*F124,2)</f>
        <v>0</v>
      </c>
      <c r="H124" s="191"/>
      <c r="I124" s="192">
        <f>ROUND(E124*H124,2)</f>
        <v>0</v>
      </c>
      <c r="J124" s="191"/>
      <c r="K124" s="192">
        <f>ROUND(E124*J124,2)</f>
        <v>0</v>
      </c>
      <c r="L124" s="192">
        <v>15</v>
      </c>
      <c r="M124" s="192">
        <f>G124*(1+L124/100)</f>
        <v>0</v>
      </c>
      <c r="N124" s="190">
        <v>6.9000000000000006E-2</v>
      </c>
      <c r="O124" s="190">
        <f>ROUND(E124*N124,2)</f>
        <v>0.21</v>
      </c>
      <c r="P124" s="190">
        <v>0</v>
      </c>
      <c r="Q124" s="190">
        <f>ROUND(E124*P124,2)</f>
        <v>0</v>
      </c>
      <c r="R124" s="192" t="s">
        <v>506</v>
      </c>
      <c r="S124" s="192" t="s">
        <v>327</v>
      </c>
      <c r="T124" s="193" t="s">
        <v>327</v>
      </c>
      <c r="U124" s="156">
        <v>0</v>
      </c>
      <c r="V124" s="156">
        <f>ROUND(E124*U124,2)</f>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87">
        <v>34</v>
      </c>
      <c r="B125" s="188" t="s">
        <v>7761</v>
      </c>
      <c r="C125" s="198" t="s">
        <v>7762</v>
      </c>
      <c r="D125" s="189" t="s">
        <v>701</v>
      </c>
      <c r="E125" s="190">
        <v>4</v>
      </c>
      <c r="F125" s="191"/>
      <c r="G125" s="192">
        <f>ROUND(E125*F125,2)</f>
        <v>0</v>
      </c>
      <c r="H125" s="191"/>
      <c r="I125" s="192">
        <f>ROUND(E125*H125,2)</f>
        <v>0</v>
      </c>
      <c r="J125" s="191"/>
      <c r="K125" s="192">
        <f>ROUND(E125*J125,2)</f>
        <v>0</v>
      </c>
      <c r="L125" s="192">
        <v>15</v>
      </c>
      <c r="M125" s="192">
        <f>G125*(1+L125/100)</f>
        <v>0</v>
      </c>
      <c r="N125" s="190">
        <v>6.9000000000000006E-2</v>
      </c>
      <c r="O125" s="190">
        <f>ROUND(E125*N125,2)</f>
        <v>0.28000000000000003</v>
      </c>
      <c r="P125" s="190">
        <v>0</v>
      </c>
      <c r="Q125" s="190">
        <f>ROUND(E125*P125,2)</f>
        <v>0</v>
      </c>
      <c r="R125" s="192" t="s">
        <v>506</v>
      </c>
      <c r="S125" s="192" t="s">
        <v>327</v>
      </c>
      <c r="T125" s="193" t="s">
        <v>327</v>
      </c>
      <c r="U125" s="156">
        <v>0</v>
      </c>
      <c r="V125" s="156">
        <f>ROUND(E125*U125,2)</f>
        <v>0</v>
      </c>
      <c r="W125" s="156"/>
      <c r="X125" s="156" t="s">
        <v>507</v>
      </c>
      <c r="Y125" s="145"/>
      <c r="Z125" s="145"/>
      <c r="AA125" s="145"/>
      <c r="AB125" s="145"/>
      <c r="AC125" s="145"/>
      <c r="AD125" s="145"/>
      <c r="AE125" s="145"/>
      <c r="AF125" s="145"/>
      <c r="AG125" s="145" t="s">
        <v>508</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79"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7763</v>
      </c>
      <c r="C127" s="180" t="s">
        <v>7764</v>
      </c>
      <c r="D127" s="173" t="s">
        <v>513</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7643</v>
      </c>
      <c r="S127" s="176" t="s">
        <v>327</v>
      </c>
      <c r="T127" s="177" t="s">
        <v>327</v>
      </c>
      <c r="U127" s="156">
        <v>0.115</v>
      </c>
      <c r="V127" s="156">
        <f>ROUND(E127*U127,2)</f>
        <v>33.700000000000003</v>
      </c>
      <c r="W127" s="156"/>
      <c r="X127" s="156" t="s">
        <v>373</v>
      </c>
      <c r="Y127" s="145"/>
      <c r="Z127" s="145"/>
      <c r="AA127" s="145"/>
      <c r="AB127" s="145"/>
      <c r="AC127" s="145"/>
      <c r="AD127" s="145"/>
      <c r="AE127" s="145"/>
      <c r="AF127" s="145"/>
      <c r="AG127" s="145" t="s">
        <v>374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7765</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376</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1" t="s">
        <v>7766</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7647</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79"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7767</v>
      </c>
      <c r="C132" s="180" t="s">
        <v>7768</v>
      </c>
      <c r="D132" s="173" t="s">
        <v>505</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7643</v>
      </c>
      <c r="S132" s="176" t="s">
        <v>327</v>
      </c>
      <c r="T132" s="177" t="s">
        <v>327</v>
      </c>
      <c r="U132" s="156">
        <v>0.39</v>
      </c>
      <c r="V132" s="156">
        <f>ROUND(E132*U132,2)</f>
        <v>295.07</v>
      </c>
      <c r="W132" s="156"/>
      <c r="X132" s="156" t="s">
        <v>373</v>
      </c>
      <c r="Y132" s="145"/>
      <c r="Z132" s="145"/>
      <c r="AA132" s="145"/>
      <c r="AB132" s="145"/>
      <c r="AC132" s="145"/>
      <c r="AD132" s="145"/>
      <c r="AE132" s="145"/>
      <c r="AF132" s="145"/>
      <c r="AG132" s="145" t="s">
        <v>5260</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7769</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376</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1" t="s">
        <v>2682</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1" t="s">
        <v>7770</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1" t="s">
        <v>7771</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79"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7772</v>
      </c>
      <c r="C138" s="180" t="s">
        <v>7773</v>
      </c>
      <c r="D138" s="173" t="s">
        <v>513</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1" t="s">
        <v>7774</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79"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7775</v>
      </c>
      <c r="C141" s="180" t="s">
        <v>7776</v>
      </c>
      <c r="D141" s="173" t="s">
        <v>505</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7777</v>
      </c>
      <c r="S141" s="176" t="s">
        <v>327</v>
      </c>
      <c r="T141" s="177" t="s">
        <v>327</v>
      </c>
      <c r="U141" s="156">
        <v>4.2000000000000003E-2</v>
      </c>
      <c r="V141" s="156">
        <f>ROUND(E141*U141,2)</f>
        <v>4.78</v>
      </c>
      <c r="W141" s="156"/>
      <c r="X141" s="156" t="s">
        <v>373</v>
      </c>
      <c r="Y141" s="145"/>
      <c r="Z141" s="145"/>
      <c r="AA141" s="145"/>
      <c r="AB141" s="145"/>
      <c r="AC141" s="145"/>
      <c r="AD141" s="145"/>
      <c r="AE141" s="145"/>
      <c r="AF141" s="145"/>
      <c r="AG141" s="145" t="s">
        <v>4621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7778</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376</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1" t="s">
        <v>7779</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7780</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1" t="s">
        <v>7781</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7782</v>
      </c>
      <c r="C146" s="180" t="s">
        <v>7783</v>
      </c>
      <c r="D146" s="173" t="s">
        <v>505</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4954</v>
      </c>
      <c r="S146" s="176" t="s">
        <v>327</v>
      </c>
      <c r="T146" s="177" t="s">
        <v>327</v>
      </c>
      <c r="U146" s="156">
        <v>0</v>
      </c>
      <c r="V146" s="156">
        <f>ROUND(E146*U146,2)</f>
        <v>0</v>
      </c>
      <c r="W146" s="156"/>
      <c r="X146" s="156" t="s">
        <v>373</v>
      </c>
      <c r="Y146" s="145"/>
      <c r="Z146" s="145"/>
      <c r="AA146" s="145"/>
      <c r="AB146" s="145"/>
      <c r="AC146" s="145"/>
      <c r="AD146" s="145"/>
      <c r="AE146" s="145"/>
      <c r="AF146" s="145"/>
      <c r="AG146" s="145" t="s">
        <v>4621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1" t="s">
        <v>7779</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7780</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7781</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82"/>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83"/>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365</v>
      </c>
    </row>
    <row r="152" spans="1:60" x14ac:dyDescent="0.25">
      <c r="C152" s="184"/>
      <c r="D152" s="10"/>
      <c r="AG152" t="s">
        <v>367</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bnk3tWzZgyvaiNCKCgRQjTtM0WbDDQoBmp7mJ1TEMq/taDSzNvUopDUMt8br26sSsQv+ebvAfgu4KVO8TTg+w==" saltValue="t8oVr3KwZDpFffAN6mnR9w=="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E454-1EC8-4957-BCBE-DF8A8659D11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7784</v>
      </c>
      <c r="C9" s="180" t="s">
        <v>7785</v>
      </c>
      <c r="D9" s="173" t="s">
        <v>701</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372</v>
      </c>
      <c r="S9" s="176" t="s">
        <v>327</v>
      </c>
      <c r="T9" s="177" t="s">
        <v>327</v>
      </c>
      <c r="U9" s="156">
        <v>0.65900000000000003</v>
      </c>
      <c r="V9" s="156">
        <f>ROUND(E9*U9,2)</f>
        <v>14.5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7786</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1" t="s">
        <v>7787</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7788</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7789</v>
      </c>
      <c r="C13" s="180" t="s">
        <v>7790</v>
      </c>
      <c r="D13" s="173" t="s">
        <v>701</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372</v>
      </c>
      <c r="S13" s="176" t="s">
        <v>327</v>
      </c>
      <c r="T13" s="177" t="s">
        <v>327</v>
      </c>
      <c r="U13" s="156">
        <v>1.655</v>
      </c>
      <c r="V13" s="156">
        <f>ROUND(E13*U13,2)</f>
        <v>44.69</v>
      </c>
      <c r="W13" s="156"/>
      <c r="X13" s="156" t="s">
        <v>373</v>
      </c>
      <c r="Y13" s="145"/>
      <c r="Z13" s="145"/>
      <c r="AA13" s="145"/>
      <c r="AB13" s="145"/>
      <c r="AC13" s="145"/>
      <c r="AD13" s="145"/>
      <c r="AE13" s="145"/>
      <c r="AF13" s="145"/>
      <c r="AG13" s="145" t="s">
        <v>374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7786</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1" t="s">
        <v>7791</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7792</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7793</v>
      </c>
      <c r="C17" s="180" t="s">
        <v>7794</v>
      </c>
      <c r="D17" s="173" t="s">
        <v>701</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372</v>
      </c>
      <c r="S17" s="176" t="s">
        <v>327</v>
      </c>
      <c r="T17" s="177" t="s">
        <v>327</v>
      </c>
      <c r="U17" s="156">
        <v>2.5619999999999998</v>
      </c>
      <c r="V17" s="156">
        <f>ROUND(E17*U17,2)</f>
        <v>12.81</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7786</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376</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1" t="s">
        <v>7795</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7796</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7641</v>
      </c>
      <c r="C21" s="180" t="s">
        <v>7642</v>
      </c>
      <c r="D21" s="173" t="s">
        <v>513</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7643</v>
      </c>
      <c r="S21" s="176" t="s">
        <v>327</v>
      </c>
      <c r="T21" s="177" t="s">
        <v>327</v>
      </c>
      <c r="U21" s="156">
        <v>0.14199999999999999</v>
      </c>
      <c r="V21" s="156">
        <f>ROUND(E21*U21,2)</f>
        <v>1.1399999999999999</v>
      </c>
      <c r="W21" s="156"/>
      <c r="X21" s="156" t="s">
        <v>373</v>
      </c>
      <c r="Y21" s="145"/>
      <c r="Z21" s="145"/>
      <c r="AA21" s="145"/>
      <c r="AB21" s="145"/>
      <c r="AC21" s="145"/>
      <c r="AD21" s="145"/>
      <c r="AE21" s="145"/>
      <c r="AF21" s="145"/>
      <c r="AG21" s="145" t="s">
        <v>374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7644</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376</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7797</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7641</v>
      </c>
      <c r="C24" s="180" t="s">
        <v>7642</v>
      </c>
      <c r="D24" s="173" t="s">
        <v>513</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7643</v>
      </c>
      <c r="S24" s="176" t="s">
        <v>327</v>
      </c>
      <c r="T24" s="177" t="s">
        <v>327</v>
      </c>
      <c r="U24" s="156">
        <v>0.14199999999999999</v>
      </c>
      <c r="V24" s="156">
        <f>ROUND(E24*U24,2)</f>
        <v>88.47</v>
      </c>
      <c r="W24" s="156"/>
      <c r="X24" s="156" t="s">
        <v>373</v>
      </c>
      <c r="Y24" s="145"/>
      <c r="Z24" s="145"/>
      <c r="AA24" s="145"/>
      <c r="AB24" s="145"/>
      <c r="AC24" s="145"/>
      <c r="AD24" s="145"/>
      <c r="AE24" s="145"/>
      <c r="AF24" s="145"/>
      <c r="AG24" s="145" t="s">
        <v>374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7644</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376</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7798</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7799</v>
      </c>
      <c r="C27" s="180" t="s">
        <v>7800</v>
      </c>
      <c r="D27" s="173" t="s">
        <v>371</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514</v>
      </c>
      <c r="S27" s="176" t="s">
        <v>327</v>
      </c>
      <c r="T27" s="177" t="s">
        <v>327</v>
      </c>
      <c r="U27" s="156">
        <v>0.51</v>
      </c>
      <c r="V27" s="156">
        <f>ROUND(E27*U27,2)</f>
        <v>69.900000000000006</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7801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1" t="s">
        <v>7802</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7648</v>
      </c>
      <c r="C30" s="180" t="s">
        <v>7649</v>
      </c>
      <c r="D30" s="173" t="s">
        <v>758</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7643</v>
      </c>
      <c r="S30" s="176" t="s">
        <v>327</v>
      </c>
      <c r="T30" s="177" t="s">
        <v>327</v>
      </c>
      <c r="U30" s="156">
        <v>0.14299999999999999</v>
      </c>
      <c r="V30" s="156">
        <f>ROUND(E30*U30,2)</f>
        <v>55.77</v>
      </c>
      <c r="W30" s="156"/>
      <c r="X30" s="156" t="s">
        <v>373</v>
      </c>
      <c r="Y30" s="145"/>
      <c r="Z30" s="145"/>
      <c r="AA30" s="145"/>
      <c r="AB30" s="145"/>
      <c r="AC30" s="145"/>
      <c r="AD30" s="145"/>
      <c r="AE30" s="145"/>
      <c r="AF30" s="145"/>
      <c r="AG30" s="145" t="s">
        <v>374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7650</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376</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1" t="s">
        <v>7803</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7804</v>
      </c>
      <c r="C33" s="180" t="s">
        <v>7805</v>
      </c>
      <c r="D33" s="173" t="s">
        <v>701</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372</v>
      </c>
      <c r="S33" s="176" t="s">
        <v>760</v>
      </c>
      <c r="T33" s="177" t="s">
        <v>328</v>
      </c>
      <c r="U33" s="156">
        <v>0.56999999999999995</v>
      </c>
      <c r="V33" s="156">
        <f>ROUND(E33*U33,2)</f>
        <v>0.56999999999999995</v>
      </c>
      <c r="W33" s="156"/>
      <c r="X33" s="156" t="s">
        <v>373</v>
      </c>
      <c r="Y33" s="145"/>
      <c r="Z33" s="145"/>
      <c r="AA33" s="145"/>
      <c r="AB33" s="145"/>
      <c r="AC33" s="145"/>
      <c r="AD33" s="145"/>
      <c r="AE33" s="145"/>
      <c r="AF33" s="145"/>
      <c r="AG33" s="145" t="s">
        <v>374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7806</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376</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7807</v>
      </c>
      <c r="C35" s="180" t="s">
        <v>7808</v>
      </c>
      <c r="D35" s="173" t="s">
        <v>513</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2933</v>
      </c>
      <c r="S35" s="176" t="s">
        <v>327</v>
      </c>
      <c r="T35" s="177" t="s">
        <v>327</v>
      </c>
      <c r="U35" s="156">
        <v>0.86399999999999999</v>
      </c>
      <c r="V35" s="156">
        <f>ROUND(E35*U35,2)</f>
        <v>114.05</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7809</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7810</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7811</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7812</v>
      </c>
      <c r="C39" s="180" t="s">
        <v>7813</v>
      </c>
      <c r="D39" s="173" t="s">
        <v>513</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2933</v>
      </c>
      <c r="S39" s="176" t="s">
        <v>327</v>
      </c>
      <c r="T39" s="177" t="s">
        <v>327</v>
      </c>
      <c r="U39" s="156">
        <v>0.371</v>
      </c>
      <c r="V39" s="156">
        <f>ROUND(E39*U39,2)</f>
        <v>48.97</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7809</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7810</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7814</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79"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7815</v>
      </c>
      <c r="C44" s="180" t="s">
        <v>7816</v>
      </c>
      <c r="D44" s="173" t="s">
        <v>371</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4954</v>
      </c>
      <c r="S44" s="176" t="s">
        <v>327</v>
      </c>
      <c r="T44" s="177" t="s">
        <v>327</v>
      </c>
      <c r="U44" s="156">
        <v>13.301</v>
      </c>
      <c r="V44" s="156">
        <f>ROUND(E44*U44,2)</f>
        <v>7.98</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7817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7818</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7819</v>
      </c>
      <c r="C47" s="180" t="s">
        <v>7820</v>
      </c>
      <c r="D47" s="173" t="s">
        <v>371</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4954</v>
      </c>
      <c r="S47" s="176" t="s">
        <v>327</v>
      </c>
      <c r="T47" s="177" t="s">
        <v>327</v>
      </c>
      <c r="U47" s="156">
        <v>4.9960000000000004</v>
      </c>
      <c r="V47" s="156">
        <f>ROUND(E47*U47,2)</f>
        <v>3.5</v>
      </c>
      <c r="W47" s="156"/>
      <c r="X47" s="156" t="s">
        <v>373</v>
      </c>
      <c r="Y47" s="145"/>
      <c r="Z47" s="145"/>
      <c r="AA47" s="145"/>
      <c r="AB47" s="145"/>
      <c r="AC47" s="145"/>
      <c r="AD47" s="145"/>
      <c r="AE47" s="145"/>
      <c r="AF47" s="145"/>
      <c r="AG47" s="145" t="s">
        <v>374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7821</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376</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1" t="s">
        <v>7822</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7823</v>
      </c>
      <c r="C50" s="180" t="s">
        <v>7824</v>
      </c>
      <c r="D50" s="173" t="s">
        <v>371</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4954</v>
      </c>
      <c r="S50" s="176" t="s">
        <v>327</v>
      </c>
      <c r="T50" s="177" t="s">
        <v>327</v>
      </c>
      <c r="U50" s="156">
        <v>9.07</v>
      </c>
      <c r="V50" s="156">
        <f>ROUND(E50*U50,2)</f>
        <v>7.26</v>
      </c>
      <c r="W50" s="156"/>
      <c r="X50" s="156" t="s">
        <v>373</v>
      </c>
      <c r="Y50" s="145"/>
      <c r="Z50" s="145"/>
      <c r="AA50" s="145"/>
      <c r="AB50" s="145"/>
      <c r="AC50" s="145"/>
      <c r="AD50" s="145"/>
      <c r="AE50" s="145"/>
      <c r="AF50" s="145"/>
      <c r="AG50" s="145" t="s">
        <v>374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7825</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7826</v>
      </c>
      <c r="C52" s="180" t="s">
        <v>7827</v>
      </c>
      <c r="D52" s="173" t="s">
        <v>371</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4954</v>
      </c>
      <c r="S52" s="176" t="s">
        <v>327</v>
      </c>
      <c r="T52" s="177" t="s">
        <v>327</v>
      </c>
      <c r="U52" s="156">
        <v>4.0289999999999999</v>
      </c>
      <c r="V52" s="156">
        <f>ROUND(E52*U52,2)</f>
        <v>3.22</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1" t="s">
        <v>7828</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79"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7829</v>
      </c>
      <c r="C55" s="180" t="s">
        <v>7830</v>
      </c>
      <c r="D55" s="173" t="s">
        <v>3818</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3809</v>
      </c>
      <c r="S55" s="176" t="s">
        <v>327</v>
      </c>
      <c r="T55" s="177" t="s">
        <v>327</v>
      </c>
      <c r="U55" s="156">
        <v>0.05</v>
      </c>
      <c r="V55" s="156">
        <f>ROUND(E55*U55,2)</f>
        <v>30</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7831</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79"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7832</v>
      </c>
      <c r="C58" s="180" t="s">
        <v>7833</v>
      </c>
      <c r="D58" s="173" t="s">
        <v>505</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4954</v>
      </c>
      <c r="S58" s="176" t="s">
        <v>327</v>
      </c>
      <c r="T58" s="177" t="s">
        <v>327</v>
      </c>
      <c r="U58" s="156">
        <v>0.49</v>
      </c>
      <c r="V58" s="156">
        <f>ROUND(E58*U58,2)</f>
        <v>131.97</v>
      </c>
      <c r="W58" s="156"/>
      <c r="X58" s="156" t="s">
        <v>7834</v>
      </c>
      <c r="Y58" s="145"/>
      <c r="Z58" s="145"/>
      <c r="AA58" s="145"/>
      <c r="AB58" s="145"/>
      <c r="AC58" s="145"/>
      <c r="AD58" s="145"/>
      <c r="AE58" s="145"/>
      <c r="AF58" s="145"/>
      <c r="AG58" s="145" t="s">
        <v>7835</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7836</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7779</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7837</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7838</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7839</v>
      </c>
      <c r="C63" s="180" t="s">
        <v>7840</v>
      </c>
      <c r="D63" s="173" t="s">
        <v>505</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4954</v>
      </c>
      <c r="S63" s="176" t="s">
        <v>327</v>
      </c>
      <c r="T63" s="177" t="s">
        <v>327</v>
      </c>
      <c r="U63" s="156">
        <v>0</v>
      </c>
      <c r="V63" s="156">
        <f>ROUND(E63*U63,2)</f>
        <v>0</v>
      </c>
      <c r="W63" s="156"/>
      <c r="X63" s="156" t="s">
        <v>7834</v>
      </c>
      <c r="Y63" s="145"/>
      <c r="Z63" s="145"/>
      <c r="AA63" s="145"/>
      <c r="AB63" s="145"/>
      <c r="AC63" s="145"/>
      <c r="AD63" s="145"/>
      <c r="AE63" s="145"/>
      <c r="AF63" s="145"/>
      <c r="AG63" s="145" t="s">
        <v>7835</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7779</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7837</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7841</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7842</v>
      </c>
      <c r="C67" s="180" t="s">
        <v>7843</v>
      </c>
      <c r="D67" s="173" t="s">
        <v>505</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4954</v>
      </c>
      <c r="S67" s="176" t="s">
        <v>7844</v>
      </c>
      <c r="T67" s="177" t="s">
        <v>7844</v>
      </c>
      <c r="U67" s="156">
        <v>0</v>
      </c>
      <c r="V67" s="156">
        <f>ROUND(E67*U67,2)</f>
        <v>0</v>
      </c>
      <c r="W67" s="156"/>
      <c r="X67" s="156" t="s">
        <v>7834</v>
      </c>
      <c r="Y67" s="145"/>
      <c r="Z67" s="145"/>
      <c r="AA67" s="145"/>
      <c r="AB67" s="145"/>
      <c r="AC67" s="145"/>
      <c r="AD67" s="145"/>
      <c r="AE67" s="145"/>
      <c r="AF67" s="145"/>
      <c r="AG67" s="145" t="s">
        <v>7835</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7779</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7837</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7838</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82"/>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83"/>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365</v>
      </c>
    </row>
    <row r="73" spans="1:60" x14ac:dyDescent="0.25">
      <c r="C73" s="184"/>
      <c r="D73" s="10"/>
      <c r="AG73" t="s">
        <v>367</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rstoKBui+9br7alZumoRr5vBAWJF3hvi5fkOhxXbFGjxKWEIOWkuYCaep4ezmoztnz1CAgFdhtWWS15c6TVNA==" saltValue="wEKuDpabHruqrKeezk6Czg=="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AC81-47BB-4FA0-B40C-6AF4011F77A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7845</v>
      </c>
      <c r="C9" s="180" t="s">
        <v>7846</v>
      </c>
      <c r="D9" s="173" t="s">
        <v>371</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0.12</v>
      </c>
      <c r="V9" s="156">
        <f>ROUND(E9*U9,2)</f>
        <v>12.85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380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1" t="s">
        <v>7847</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4834</v>
      </c>
      <c r="C12" s="180" t="s">
        <v>4835</v>
      </c>
      <c r="D12" s="173" t="s">
        <v>371</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4.3099999999999999E-2</v>
      </c>
      <c r="V12" s="156">
        <f>ROUND(E12*U12,2)</f>
        <v>2.31</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7848</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7" t="s">
        <v>7849</v>
      </c>
      <c r="D15" s="185"/>
      <c r="E15" s="186">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7850</v>
      </c>
      <c r="C16" s="180" t="s">
        <v>7851</v>
      </c>
      <c r="D16" s="173" t="s">
        <v>371</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372</v>
      </c>
      <c r="S16" s="176" t="s">
        <v>327</v>
      </c>
      <c r="T16" s="177" t="s">
        <v>327</v>
      </c>
      <c r="U16" s="156">
        <v>4.6550000000000002</v>
      </c>
      <c r="V16" s="156">
        <f>ROUND(E16*U16,2)</f>
        <v>29.64</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7852</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376</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7853</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7854</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7855</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7856</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7857</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7858</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7859</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464</v>
      </c>
      <c r="C25" s="180" t="s">
        <v>465</v>
      </c>
      <c r="D25" s="173" t="s">
        <v>371</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372</v>
      </c>
      <c r="S25" s="176" t="s">
        <v>327</v>
      </c>
      <c r="T25" s="177" t="s">
        <v>327</v>
      </c>
      <c r="U25" s="156">
        <v>1.0999999999999999E-2</v>
      </c>
      <c r="V25" s="156">
        <f>ROUND(E25*U25,2)</f>
        <v>0.15</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459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376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1" t="s">
        <v>7848</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1" t="s">
        <v>7860</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1" t="s">
        <v>467</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7861</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7862</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470</v>
      </c>
      <c r="C32" s="180" t="s">
        <v>471</v>
      </c>
      <c r="D32" s="173" t="s">
        <v>371</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372</v>
      </c>
      <c r="S32" s="176" t="s">
        <v>327</v>
      </c>
      <c r="T32" s="177" t="s">
        <v>327</v>
      </c>
      <c r="U32" s="156">
        <v>0</v>
      </c>
      <c r="V32" s="156">
        <f>ROUND(E32*U32,2)</f>
        <v>0</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459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7863</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7" t="s">
        <v>473</v>
      </c>
      <c r="D35" s="185"/>
      <c r="E35" s="186">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7864</v>
      </c>
      <c r="C36" s="180" t="s">
        <v>7865</v>
      </c>
      <c r="D36" s="173" t="s">
        <v>371</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3.1E-2</v>
      </c>
      <c r="V36" s="156">
        <f>ROUND(E36*U36,2)</f>
        <v>0.56999999999999995</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7866</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1" t="s">
        <v>7867</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477</v>
      </c>
      <c r="C39" s="180" t="s">
        <v>478</v>
      </c>
      <c r="D39" s="173" t="s">
        <v>371</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479</v>
      </c>
      <c r="S39" s="176" t="s">
        <v>327</v>
      </c>
      <c r="T39" s="177" t="s">
        <v>327</v>
      </c>
      <c r="U39" s="156">
        <v>0</v>
      </c>
      <c r="V39" s="156">
        <f>ROUND(E39*U39,2)</f>
        <v>0</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480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7868</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7869</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7870</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7871</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7872</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485</v>
      </c>
      <c r="C46" s="180" t="s">
        <v>486</v>
      </c>
      <c r="D46" s="173" t="s">
        <v>371</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372</v>
      </c>
      <c r="S46" s="176" t="s">
        <v>327</v>
      </c>
      <c r="T46" s="177" t="s">
        <v>327</v>
      </c>
      <c r="U46" s="156">
        <v>0.20200000000000001</v>
      </c>
      <c r="V46" s="156">
        <f>ROUND(E46*U46,2)</f>
        <v>19.309999999999999</v>
      </c>
      <c r="W46" s="156"/>
      <c r="X46" s="156" t="s">
        <v>373</v>
      </c>
      <c r="Y46" s="145"/>
      <c r="Z46" s="145"/>
      <c r="AA46" s="145"/>
      <c r="AB46" s="145"/>
      <c r="AC46" s="145"/>
      <c r="AD46" s="145"/>
      <c r="AE46" s="145"/>
      <c r="AF46" s="145"/>
      <c r="AG46" s="145" t="s">
        <v>374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487</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376</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61" t="s">
        <v>488</v>
      </c>
      <c r="D48" s="262"/>
      <c r="E48" s="262"/>
      <c r="F48" s="262"/>
      <c r="G48" s="262"/>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7873</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7848</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7874</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7875</v>
      </c>
      <c r="C52" s="180" t="s">
        <v>7876</v>
      </c>
      <c r="D52" s="173" t="s">
        <v>371</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1.1499999999999999</v>
      </c>
      <c r="V52" s="156">
        <f>ROUND(E52*U52,2)</f>
        <v>5.23</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487</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7877</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7878</v>
      </c>
      <c r="C55" s="180" t="s">
        <v>7879</v>
      </c>
      <c r="D55" s="173" t="s">
        <v>371</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372</v>
      </c>
      <c r="S55" s="176" t="s">
        <v>327</v>
      </c>
      <c r="T55" s="177" t="s">
        <v>327</v>
      </c>
      <c r="U55" s="156">
        <v>2.1949999999999998</v>
      </c>
      <c r="V55" s="156">
        <f>ROUND(E55*U55,2)</f>
        <v>1.43</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7880</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376</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1" t="s">
        <v>7881</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7882</v>
      </c>
      <c r="C58" s="180" t="s">
        <v>7883</v>
      </c>
      <c r="D58" s="173" t="s">
        <v>513</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372</v>
      </c>
      <c r="S58" s="176" t="s">
        <v>327</v>
      </c>
      <c r="T58" s="177" t="s">
        <v>327</v>
      </c>
      <c r="U58" s="156">
        <v>1.7999999999999999E-2</v>
      </c>
      <c r="V58" s="156">
        <f>ROUND(E58*U58,2)</f>
        <v>12.01</v>
      </c>
      <c r="W58" s="156"/>
      <c r="X58" s="156" t="s">
        <v>373</v>
      </c>
      <c r="Y58" s="145"/>
      <c r="Z58" s="145"/>
      <c r="AA58" s="145"/>
      <c r="AB58" s="145"/>
      <c r="AC58" s="145"/>
      <c r="AD58" s="145"/>
      <c r="AE58" s="145"/>
      <c r="AF58" s="145"/>
      <c r="AG58" s="145" t="s">
        <v>374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7884</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376</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7885</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7886</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7887</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7888</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7889</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501</v>
      </c>
      <c r="C65" s="180" t="s">
        <v>502</v>
      </c>
      <c r="D65" s="173" t="s">
        <v>371</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372</v>
      </c>
      <c r="S65" s="176" t="s">
        <v>327</v>
      </c>
      <c r="T65" s="177" t="s">
        <v>327</v>
      </c>
      <c r="U65" s="156">
        <v>0</v>
      </c>
      <c r="V65" s="156">
        <f>ROUND(E65*U65,2)</f>
        <v>0</v>
      </c>
      <c r="W65" s="156"/>
      <c r="X65" s="156" t="s">
        <v>373</v>
      </c>
      <c r="Y65" s="145"/>
      <c r="Z65" s="145"/>
      <c r="AA65" s="145"/>
      <c r="AB65" s="145"/>
      <c r="AC65" s="145"/>
      <c r="AD65" s="145"/>
      <c r="AE65" s="145"/>
      <c r="AF65" s="145"/>
      <c r="AG65" s="145" t="s">
        <v>374</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7863</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7890</v>
      </c>
      <c r="C67" s="180" t="s">
        <v>7891</v>
      </c>
      <c r="D67" s="173" t="s">
        <v>371</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506</v>
      </c>
      <c r="S67" s="176" t="s">
        <v>327</v>
      </c>
      <c r="T67" s="177" t="s">
        <v>327</v>
      </c>
      <c r="U67" s="156">
        <v>0</v>
      </c>
      <c r="V67" s="156">
        <f>ROUND(E67*U67,2)</f>
        <v>0</v>
      </c>
      <c r="W67" s="156"/>
      <c r="X67" s="156" t="s">
        <v>507</v>
      </c>
      <c r="Y67" s="145"/>
      <c r="Z67" s="145"/>
      <c r="AA67" s="145"/>
      <c r="AB67" s="145"/>
      <c r="AC67" s="145"/>
      <c r="AD67" s="145"/>
      <c r="AE67" s="145"/>
      <c r="AF67" s="145"/>
      <c r="AG67" s="145" t="s">
        <v>508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7892</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7893</v>
      </c>
      <c r="C69" s="180" t="s">
        <v>7894</v>
      </c>
      <c r="D69" s="173" t="s">
        <v>505</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506</v>
      </c>
      <c r="S69" s="176" t="s">
        <v>327</v>
      </c>
      <c r="T69" s="177" t="s">
        <v>327</v>
      </c>
      <c r="U69" s="156">
        <v>0</v>
      </c>
      <c r="V69" s="156">
        <f>ROUND(E69*U69,2)</f>
        <v>0</v>
      </c>
      <c r="W69" s="156"/>
      <c r="X69" s="156" t="s">
        <v>507</v>
      </c>
      <c r="Y69" s="145"/>
      <c r="Z69" s="145"/>
      <c r="AA69" s="145"/>
      <c r="AB69" s="145"/>
      <c r="AC69" s="145"/>
      <c r="AD69" s="145"/>
      <c r="AE69" s="145"/>
      <c r="AF69" s="145"/>
      <c r="AG69" s="145" t="s">
        <v>508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7895</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7896</v>
      </c>
      <c r="C71" s="180" t="s">
        <v>7897</v>
      </c>
      <c r="D71" s="173" t="s">
        <v>505</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506</v>
      </c>
      <c r="S71" s="176" t="s">
        <v>327</v>
      </c>
      <c r="T71" s="177" t="s">
        <v>327</v>
      </c>
      <c r="U71" s="156">
        <v>0</v>
      </c>
      <c r="V71" s="156">
        <f>ROUND(E71*U71,2)</f>
        <v>0</v>
      </c>
      <c r="W71" s="156"/>
      <c r="X71" s="156" t="s">
        <v>507</v>
      </c>
      <c r="Y71" s="145"/>
      <c r="Z71" s="145"/>
      <c r="AA71" s="145"/>
      <c r="AB71" s="145"/>
      <c r="AC71" s="145"/>
      <c r="AD71" s="145"/>
      <c r="AE71" s="145"/>
      <c r="AF71" s="145"/>
      <c r="AG71" s="145" t="s">
        <v>508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7898</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79"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87">
        <v>16</v>
      </c>
      <c r="B74" s="188" t="s">
        <v>7899</v>
      </c>
      <c r="C74" s="198" t="s">
        <v>7900</v>
      </c>
      <c r="D74" s="189" t="s">
        <v>1770</v>
      </c>
      <c r="E74" s="190">
        <v>1</v>
      </c>
      <c r="F74" s="191"/>
      <c r="G74" s="192">
        <f t="shared" ref="G74:G95" si="0">ROUND(E74*F74,2)</f>
        <v>0</v>
      </c>
      <c r="H74" s="191"/>
      <c r="I74" s="192">
        <f t="shared" ref="I74:I95" si="1">ROUND(E74*H74,2)</f>
        <v>0</v>
      </c>
      <c r="J74" s="191"/>
      <c r="K74" s="192">
        <f t="shared" ref="K74:K95" si="2">ROUND(E74*J74,2)</f>
        <v>0</v>
      </c>
      <c r="L74" s="192">
        <v>15</v>
      </c>
      <c r="M74" s="192">
        <f t="shared" ref="M74:M95" si="3">G74*(1+L74/100)</f>
        <v>0</v>
      </c>
      <c r="N74" s="190">
        <v>0</v>
      </c>
      <c r="O74" s="190">
        <f t="shared" ref="O74:O95" si="4">ROUND(E74*N74,2)</f>
        <v>0</v>
      </c>
      <c r="P74" s="190">
        <v>0</v>
      </c>
      <c r="Q74" s="190">
        <f t="shared" ref="Q74:Q95" si="5">ROUND(E74*P74,2)</f>
        <v>0</v>
      </c>
      <c r="R74" s="192"/>
      <c r="S74" s="192" t="s">
        <v>760</v>
      </c>
      <c r="T74" s="193" t="s">
        <v>328</v>
      </c>
      <c r="U74" s="156">
        <v>0</v>
      </c>
      <c r="V74" s="156">
        <f t="shared" ref="V74:V95" si="6">ROUND(E74*U74,2)</f>
        <v>0</v>
      </c>
      <c r="W74" s="156"/>
      <c r="X74" s="156" t="s">
        <v>373</v>
      </c>
      <c r="Y74" s="145"/>
      <c r="Z74" s="145"/>
      <c r="AA74" s="145"/>
      <c r="AB74" s="145"/>
      <c r="AC74" s="145"/>
      <c r="AD74" s="145"/>
      <c r="AE74" s="145"/>
      <c r="AF74" s="145"/>
      <c r="AG74" s="145" t="s">
        <v>374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17</v>
      </c>
      <c r="B75" s="188" t="s">
        <v>7901</v>
      </c>
      <c r="C75" s="198" t="s">
        <v>7902</v>
      </c>
      <c r="D75" s="189" t="s">
        <v>1770</v>
      </c>
      <c r="E75" s="190">
        <v>1</v>
      </c>
      <c r="F75" s="191"/>
      <c r="G75" s="192">
        <f t="shared" si="0"/>
        <v>0</v>
      </c>
      <c r="H75" s="191"/>
      <c r="I75" s="192">
        <f t="shared" si="1"/>
        <v>0</v>
      </c>
      <c r="J75" s="191"/>
      <c r="K75" s="192">
        <f t="shared" si="2"/>
        <v>0</v>
      </c>
      <c r="L75" s="192">
        <v>15</v>
      </c>
      <c r="M75" s="192">
        <f t="shared" si="3"/>
        <v>0</v>
      </c>
      <c r="N75" s="190">
        <v>0</v>
      </c>
      <c r="O75" s="190">
        <f t="shared" si="4"/>
        <v>0</v>
      </c>
      <c r="P75" s="190">
        <v>0</v>
      </c>
      <c r="Q75" s="190">
        <f t="shared" si="5"/>
        <v>0</v>
      </c>
      <c r="R75" s="192"/>
      <c r="S75" s="192" t="s">
        <v>760</v>
      </c>
      <c r="T75" s="193" t="s">
        <v>328</v>
      </c>
      <c r="U75" s="156">
        <v>0</v>
      </c>
      <c r="V75" s="156">
        <f t="shared" si="6"/>
        <v>0</v>
      </c>
      <c r="W75" s="156"/>
      <c r="X75" s="156" t="s">
        <v>373</v>
      </c>
      <c r="Y75" s="145"/>
      <c r="Z75" s="145"/>
      <c r="AA75" s="145"/>
      <c r="AB75" s="145"/>
      <c r="AC75" s="145"/>
      <c r="AD75" s="145"/>
      <c r="AE75" s="145"/>
      <c r="AF75" s="145"/>
      <c r="AG75" s="145" t="s">
        <v>374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18</v>
      </c>
      <c r="B76" s="188" t="s">
        <v>7903</v>
      </c>
      <c r="C76" s="198" t="s">
        <v>7904</v>
      </c>
      <c r="D76" s="189" t="s">
        <v>1770</v>
      </c>
      <c r="E76" s="190">
        <v>1</v>
      </c>
      <c r="F76" s="191"/>
      <c r="G76" s="192">
        <f t="shared" si="0"/>
        <v>0</v>
      </c>
      <c r="H76" s="191"/>
      <c r="I76" s="192">
        <f t="shared" si="1"/>
        <v>0</v>
      </c>
      <c r="J76" s="191"/>
      <c r="K76" s="192">
        <f t="shared" si="2"/>
        <v>0</v>
      </c>
      <c r="L76" s="192">
        <v>15</v>
      </c>
      <c r="M76" s="192">
        <f t="shared" si="3"/>
        <v>0</v>
      </c>
      <c r="N76" s="190">
        <v>0</v>
      </c>
      <c r="O76" s="190">
        <f t="shared" si="4"/>
        <v>0</v>
      </c>
      <c r="P76" s="190">
        <v>0</v>
      </c>
      <c r="Q76" s="190">
        <f t="shared" si="5"/>
        <v>0</v>
      </c>
      <c r="R76" s="192"/>
      <c r="S76" s="192" t="s">
        <v>760</v>
      </c>
      <c r="T76" s="193" t="s">
        <v>328</v>
      </c>
      <c r="U76" s="156">
        <v>0</v>
      </c>
      <c r="V76" s="156">
        <f t="shared" si="6"/>
        <v>0</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19</v>
      </c>
      <c r="B77" s="188" t="s">
        <v>7905</v>
      </c>
      <c r="C77" s="198" t="s">
        <v>7906</v>
      </c>
      <c r="D77" s="189" t="s">
        <v>1770</v>
      </c>
      <c r="E77" s="190">
        <v>1</v>
      </c>
      <c r="F77" s="191"/>
      <c r="G77" s="192">
        <f t="shared" si="0"/>
        <v>0</v>
      </c>
      <c r="H77" s="191"/>
      <c r="I77" s="192">
        <f t="shared" si="1"/>
        <v>0</v>
      </c>
      <c r="J77" s="191"/>
      <c r="K77" s="192">
        <f t="shared" si="2"/>
        <v>0</v>
      </c>
      <c r="L77" s="192">
        <v>15</v>
      </c>
      <c r="M77" s="192">
        <f t="shared" si="3"/>
        <v>0</v>
      </c>
      <c r="N77" s="190">
        <v>0</v>
      </c>
      <c r="O77" s="190">
        <f t="shared" si="4"/>
        <v>0</v>
      </c>
      <c r="P77" s="190">
        <v>0</v>
      </c>
      <c r="Q77" s="190">
        <f t="shared" si="5"/>
        <v>0</v>
      </c>
      <c r="R77" s="192"/>
      <c r="S77" s="192" t="s">
        <v>760</v>
      </c>
      <c r="T77" s="193" t="s">
        <v>328</v>
      </c>
      <c r="U77" s="156">
        <v>0</v>
      </c>
      <c r="V77" s="156">
        <f t="shared" si="6"/>
        <v>0</v>
      </c>
      <c r="W77" s="156"/>
      <c r="X77" s="156" t="s">
        <v>373</v>
      </c>
      <c r="Y77" s="145"/>
      <c r="Z77" s="145"/>
      <c r="AA77" s="145"/>
      <c r="AB77" s="145"/>
      <c r="AC77" s="145"/>
      <c r="AD77" s="145"/>
      <c r="AE77" s="145"/>
      <c r="AF77" s="145"/>
      <c r="AG77" s="145" t="s">
        <v>374</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20</v>
      </c>
      <c r="B78" s="188" t="s">
        <v>7907</v>
      </c>
      <c r="C78" s="198" t="s">
        <v>7908</v>
      </c>
      <c r="D78" s="189" t="s">
        <v>513</v>
      </c>
      <c r="E78" s="190">
        <v>50</v>
      </c>
      <c r="F78" s="191"/>
      <c r="G78" s="192">
        <f t="shared" si="0"/>
        <v>0</v>
      </c>
      <c r="H78" s="191"/>
      <c r="I78" s="192">
        <f t="shared" si="1"/>
        <v>0</v>
      </c>
      <c r="J78" s="191"/>
      <c r="K78" s="192">
        <f t="shared" si="2"/>
        <v>0</v>
      </c>
      <c r="L78" s="192">
        <v>15</v>
      </c>
      <c r="M78" s="192">
        <f t="shared" si="3"/>
        <v>0</v>
      </c>
      <c r="N78" s="190">
        <v>0</v>
      </c>
      <c r="O78" s="190">
        <f t="shared" si="4"/>
        <v>0</v>
      </c>
      <c r="P78" s="190">
        <v>0</v>
      </c>
      <c r="Q78" s="190">
        <f t="shared" si="5"/>
        <v>0</v>
      </c>
      <c r="R78" s="192"/>
      <c r="S78" s="192" t="s">
        <v>760</v>
      </c>
      <c r="T78" s="193" t="s">
        <v>328</v>
      </c>
      <c r="U78" s="156">
        <v>0</v>
      </c>
      <c r="V78" s="156">
        <f t="shared" si="6"/>
        <v>0</v>
      </c>
      <c r="W78" s="156"/>
      <c r="X78" s="156" t="s">
        <v>373</v>
      </c>
      <c r="Y78" s="145"/>
      <c r="Z78" s="145"/>
      <c r="AA78" s="145"/>
      <c r="AB78" s="145"/>
      <c r="AC78" s="145"/>
      <c r="AD78" s="145"/>
      <c r="AE78" s="145"/>
      <c r="AF78" s="145"/>
      <c r="AG78" s="145" t="s">
        <v>374</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21</v>
      </c>
      <c r="B79" s="188" t="s">
        <v>7909</v>
      </c>
      <c r="C79" s="198" t="s">
        <v>7910</v>
      </c>
      <c r="D79" s="189" t="s">
        <v>513</v>
      </c>
      <c r="E79" s="190">
        <v>100</v>
      </c>
      <c r="F79" s="191"/>
      <c r="G79" s="192">
        <f t="shared" si="0"/>
        <v>0</v>
      </c>
      <c r="H79" s="191"/>
      <c r="I79" s="192">
        <f t="shared" si="1"/>
        <v>0</v>
      </c>
      <c r="J79" s="191"/>
      <c r="K79" s="192">
        <f t="shared" si="2"/>
        <v>0</v>
      </c>
      <c r="L79" s="192">
        <v>15</v>
      </c>
      <c r="M79" s="192">
        <f t="shared" si="3"/>
        <v>0</v>
      </c>
      <c r="N79" s="190">
        <v>0</v>
      </c>
      <c r="O79" s="190">
        <f t="shared" si="4"/>
        <v>0</v>
      </c>
      <c r="P79" s="190">
        <v>0</v>
      </c>
      <c r="Q79" s="190">
        <f t="shared" si="5"/>
        <v>0</v>
      </c>
      <c r="R79" s="192"/>
      <c r="S79" s="192" t="s">
        <v>760</v>
      </c>
      <c r="T79" s="193" t="s">
        <v>328</v>
      </c>
      <c r="U79" s="156">
        <v>0</v>
      </c>
      <c r="V79" s="156">
        <f t="shared" si="6"/>
        <v>0</v>
      </c>
      <c r="W79" s="156"/>
      <c r="X79" s="156" t="s">
        <v>373</v>
      </c>
      <c r="Y79" s="145"/>
      <c r="Z79" s="145"/>
      <c r="AA79" s="145"/>
      <c r="AB79" s="145"/>
      <c r="AC79" s="145"/>
      <c r="AD79" s="145"/>
      <c r="AE79" s="145"/>
      <c r="AF79" s="145"/>
      <c r="AG79" s="145" t="s">
        <v>374</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22</v>
      </c>
      <c r="B80" s="188" t="s">
        <v>7911</v>
      </c>
      <c r="C80" s="198" t="s">
        <v>7912</v>
      </c>
      <c r="D80" s="189" t="s">
        <v>4482</v>
      </c>
      <c r="E80" s="190">
        <v>1</v>
      </c>
      <c r="F80" s="191"/>
      <c r="G80" s="192">
        <f t="shared" si="0"/>
        <v>0</v>
      </c>
      <c r="H80" s="191"/>
      <c r="I80" s="192">
        <f t="shared" si="1"/>
        <v>0</v>
      </c>
      <c r="J80" s="191"/>
      <c r="K80" s="192">
        <f t="shared" si="2"/>
        <v>0</v>
      </c>
      <c r="L80" s="192">
        <v>15</v>
      </c>
      <c r="M80" s="192">
        <f t="shared" si="3"/>
        <v>0</v>
      </c>
      <c r="N80" s="190">
        <v>0</v>
      </c>
      <c r="O80" s="190">
        <f t="shared" si="4"/>
        <v>0</v>
      </c>
      <c r="P80" s="190">
        <v>0</v>
      </c>
      <c r="Q80" s="190">
        <f t="shared" si="5"/>
        <v>0</v>
      </c>
      <c r="R80" s="192"/>
      <c r="S80" s="192" t="s">
        <v>760</v>
      </c>
      <c r="T80" s="193" t="s">
        <v>328</v>
      </c>
      <c r="U80" s="156">
        <v>0</v>
      </c>
      <c r="V80" s="156">
        <f t="shared" si="6"/>
        <v>0</v>
      </c>
      <c r="W80" s="156"/>
      <c r="X80" s="156" t="s">
        <v>373</v>
      </c>
      <c r="Y80" s="145"/>
      <c r="Z80" s="145"/>
      <c r="AA80" s="145"/>
      <c r="AB80" s="145"/>
      <c r="AC80" s="145"/>
      <c r="AD80" s="145"/>
      <c r="AE80" s="145"/>
      <c r="AF80" s="145"/>
      <c r="AG80" s="145" t="s">
        <v>374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87">
        <v>23</v>
      </c>
      <c r="B81" s="188" t="s">
        <v>7913</v>
      </c>
      <c r="C81" s="198" t="s">
        <v>7914</v>
      </c>
      <c r="D81" s="189" t="s">
        <v>4482</v>
      </c>
      <c r="E81" s="190">
        <v>1</v>
      </c>
      <c r="F81" s="191"/>
      <c r="G81" s="192">
        <f t="shared" si="0"/>
        <v>0</v>
      </c>
      <c r="H81" s="191"/>
      <c r="I81" s="192">
        <f t="shared" si="1"/>
        <v>0</v>
      </c>
      <c r="J81" s="191"/>
      <c r="K81" s="192">
        <f t="shared" si="2"/>
        <v>0</v>
      </c>
      <c r="L81" s="192">
        <v>15</v>
      </c>
      <c r="M81" s="192">
        <f t="shared" si="3"/>
        <v>0</v>
      </c>
      <c r="N81" s="190">
        <v>0</v>
      </c>
      <c r="O81" s="190">
        <f t="shared" si="4"/>
        <v>0</v>
      </c>
      <c r="P81" s="190">
        <v>0</v>
      </c>
      <c r="Q81" s="190">
        <f t="shared" si="5"/>
        <v>0</v>
      </c>
      <c r="R81" s="192"/>
      <c r="S81" s="192" t="s">
        <v>760</v>
      </c>
      <c r="T81" s="193" t="s">
        <v>328</v>
      </c>
      <c r="U81" s="156">
        <v>0</v>
      </c>
      <c r="V81" s="156">
        <f t="shared" si="6"/>
        <v>0</v>
      </c>
      <c r="W81" s="156"/>
      <c r="X81" s="156" t="s">
        <v>373</v>
      </c>
      <c r="Y81" s="145"/>
      <c r="Z81" s="145"/>
      <c r="AA81" s="145"/>
      <c r="AB81" s="145"/>
      <c r="AC81" s="145"/>
      <c r="AD81" s="145"/>
      <c r="AE81" s="145"/>
      <c r="AF81" s="145"/>
      <c r="AG81" s="145" t="s">
        <v>374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24</v>
      </c>
      <c r="B82" s="188" t="s">
        <v>7915</v>
      </c>
      <c r="C82" s="198" t="s">
        <v>7916</v>
      </c>
      <c r="D82" s="189" t="s">
        <v>3852</v>
      </c>
      <c r="E82" s="190">
        <v>1</v>
      </c>
      <c r="F82" s="191"/>
      <c r="G82" s="192">
        <f t="shared" si="0"/>
        <v>0</v>
      </c>
      <c r="H82" s="191"/>
      <c r="I82" s="192">
        <f t="shared" si="1"/>
        <v>0</v>
      </c>
      <c r="J82" s="191"/>
      <c r="K82" s="192">
        <f t="shared" si="2"/>
        <v>0</v>
      </c>
      <c r="L82" s="192">
        <v>15</v>
      </c>
      <c r="M82" s="192">
        <f t="shared" si="3"/>
        <v>0</v>
      </c>
      <c r="N82" s="190">
        <v>0</v>
      </c>
      <c r="O82" s="190">
        <f t="shared" si="4"/>
        <v>0</v>
      </c>
      <c r="P82" s="190">
        <v>0</v>
      </c>
      <c r="Q82" s="190">
        <f t="shared" si="5"/>
        <v>0</v>
      </c>
      <c r="R82" s="192"/>
      <c r="S82" s="192" t="s">
        <v>760</v>
      </c>
      <c r="T82" s="193" t="s">
        <v>328</v>
      </c>
      <c r="U82" s="156">
        <v>0</v>
      </c>
      <c r="V82" s="156">
        <f t="shared" si="6"/>
        <v>0</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25</v>
      </c>
      <c r="B83" s="188" t="s">
        <v>7917</v>
      </c>
      <c r="C83" s="198" t="s">
        <v>7918</v>
      </c>
      <c r="D83" s="189" t="s">
        <v>3852</v>
      </c>
      <c r="E83" s="190">
        <v>1</v>
      </c>
      <c r="F83" s="191"/>
      <c r="G83" s="192">
        <f t="shared" si="0"/>
        <v>0</v>
      </c>
      <c r="H83" s="191"/>
      <c r="I83" s="192">
        <f t="shared" si="1"/>
        <v>0</v>
      </c>
      <c r="J83" s="191"/>
      <c r="K83" s="192">
        <f t="shared" si="2"/>
        <v>0</v>
      </c>
      <c r="L83" s="192">
        <v>15</v>
      </c>
      <c r="M83" s="192">
        <f t="shared" si="3"/>
        <v>0</v>
      </c>
      <c r="N83" s="190">
        <v>0</v>
      </c>
      <c r="O83" s="190">
        <f t="shared" si="4"/>
        <v>0</v>
      </c>
      <c r="P83" s="190">
        <v>0</v>
      </c>
      <c r="Q83" s="190">
        <f t="shared" si="5"/>
        <v>0</v>
      </c>
      <c r="R83" s="192"/>
      <c r="S83" s="192" t="s">
        <v>760</v>
      </c>
      <c r="T83" s="193" t="s">
        <v>328</v>
      </c>
      <c r="U83" s="156">
        <v>0</v>
      </c>
      <c r="V83" s="156">
        <f t="shared" si="6"/>
        <v>0</v>
      </c>
      <c r="W83" s="156"/>
      <c r="X83" s="156" t="s">
        <v>373</v>
      </c>
      <c r="Y83" s="145"/>
      <c r="Z83" s="145"/>
      <c r="AA83" s="145"/>
      <c r="AB83" s="145"/>
      <c r="AC83" s="145"/>
      <c r="AD83" s="145"/>
      <c r="AE83" s="145"/>
      <c r="AF83" s="145"/>
      <c r="AG83" s="145" t="s">
        <v>374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26</v>
      </c>
      <c r="B84" s="188" t="s">
        <v>7919</v>
      </c>
      <c r="C84" s="198" t="s">
        <v>7920</v>
      </c>
      <c r="D84" s="189" t="s">
        <v>3852</v>
      </c>
      <c r="E84" s="190">
        <v>1</v>
      </c>
      <c r="F84" s="191"/>
      <c r="G84" s="192">
        <f t="shared" si="0"/>
        <v>0</v>
      </c>
      <c r="H84" s="191"/>
      <c r="I84" s="192">
        <f t="shared" si="1"/>
        <v>0</v>
      </c>
      <c r="J84" s="191"/>
      <c r="K84" s="192">
        <f t="shared" si="2"/>
        <v>0</v>
      </c>
      <c r="L84" s="192">
        <v>15</v>
      </c>
      <c r="M84" s="192">
        <f t="shared" si="3"/>
        <v>0</v>
      </c>
      <c r="N84" s="190">
        <v>0</v>
      </c>
      <c r="O84" s="190">
        <f t="shared" si="4"/>
        <v>0</v>
      </c>
      <c r="P84" s="190">
        <v>0</v>
      </c>
      <c r="Q84" s="190">
        <f t="shared" si="5"/>
        <v>0</v>
      </c>
      <c r="R84" s="192"/>
      <c r="S84" s="192" t="s">
        <v>760</v>
      </c>
      <c r="T84" s="193" t="s">
        <v>328</v>
      </c>
      <c r="U84" s="156">
        <v>0</v>
      </c>
      <c r="V84" s="156">
        <f t="shared" si="6"/>
        <v>0</v>
      </c>
      <c r="W84" s="156"/>
      <c r="X84" s="156" t="s">
        <v>373</v>
      </c>
      <c r="Y84" s="145"/>
      <c r="Z84" s="145"/>
      <c r="AA84" s="145"/>
      <c r="AB84" s="145"/>
      <c r="AC84" s="145"/>
      <c r="AD84" s="145"/>
      <c r="AE84" s="145"/>
      <c r="AF84" s="145"/>
      <c r="AG84" s="145" t="s">
        <v>374</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27</v>
      </c>
      <c r="B85" s="188" t="s">
        <v>7921</v>
      </c>
      <c r="C85" s="198" t="s">
        <v>7922</v>
      </c>
      <c r="D85" s="189" t="s">
        <v>3852</v>
      </c>
      <c r="E85" s="190">
        <v>1</v>
      </c>
      <c r="F85" s="191"/>
      <c r="G85" s="192">
        <f t="shared" si="0"/>
        <v>0</v>
      </c>
      <c r="H85" s="191"/>
      <c r="I85" s="192">
        <f t="shared" si="1"/>
        <v>0</v>
      </c>
      <c r="J85" s="191"/>
      <c r="K85" s="192">
        <f t="shared" si="2"/>
        <v>0</v>
      </c>
      <c r="L85" s="192">
        <v>15</v>
      </c>
      <c r="M85" s="192">
        <f t="shared" si="3"/>
        <v>0</v>
      </c>
      <c r="N85" s="190">
        <v>0</v>
      </c>
      <c r="O85" s="190">
        <f t="shared" si="4"/>
        <v>0</v>
      </c>
      <c r="P85" s="190">
        <v>0</v>
      </c>
      <c r="Q85" s="190">
        <f t="shared" si="5"/>
        <v>0</v>
      </c>
      <c r="R85" s="192"/>
      <c r="S85" s="192" t="s">
        <v>760</v>
      </c>
      <c r="T85" s="193" t="s">
        <v>328</v>
      </c>
      <c r="U85" s="156">
        <v>0</v>
      </c>
      <c r="V85" s="156">
        <f t="shared" si="6"/>
        <v>0</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28</v>
      </c>
      <c r="B86" s="188" t="s">
        <v>7923</v>
      </c>
      <c r="C86" s="198" t="s">
        <v>7924</v>
      </c>
      <c r="D86" s="189" t="s">
        <v>4482</v>
      </c>
      <c r="E86" s="190">
        <v>1</v>
      </c>
      <c r="F86" s="191"/>
      <c r="G86" s="192">
        <f t="shared" si="0"/>
        <v>0</v>
      </c>
      <c r="H86" s="191"/>
      <c r="I86" s="192">
        <f t="shared" si="1"/>
        <v>0</v>
      </c>
      <c r="J86" s="191"/>
      <c r="K86" s="192">
        <f t="shared" si="2"/>
        <v>0</v>
      </c>
      <c r="L86" s="192">
        <v>15</v>
      </c>
      <c r="M86" s="192">
        <f t="shared" si="3"/>
        <v>0</v>
      </c>
      <c r="N86" s="190">
        <v>0</v>
      </c>
      <c r="O86" s="190">
        <f t="shared" si="4"/>
        <v>0</v>
      </c>
      <c r="P86" s="190">
        <v>0</v>
      </c>
      <c r="Q86" s="190">
        <f t="shared" si="5"/>
        <v>0</v>
      </c>
      <c r="R86" s="192"/>
      <c r="S86" s="192" t="s">
        <v>760</v>
      </c>
      <c r="T86" s="193" t="s">
        <v>328</v>
      </c>
      <c r="U86" s="156">
        <v>0</v>
      </c>
      <c r="V86" s="156">
        <f t="shared" si="6"/>
        <v>0</v>
      </c>
      <c r="W86" s="156"/>
      <c r="X86" s="156" t="s">
        <v>373</v>
      </c>
      <c r="Y86" s="145"/>
      <c r="Z86" s="145"/>
      <c r="AA86" s="145"/>
      <c r="AB86" s="145"/>
      <c r="AC86" s="145"/>
      <c r="AD86" s="145"/>
      <c r="AE86" s="145"/>
      <c r="AF86" s="145"/>
      <c r="AG86" s="145" t="s">
        <v>374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29</v>
      </c>
      <c r="B87" s="188" t="s">
        <v>7925</v>
      </c>
      <c r="C87" s="198" t="s">
        <v>7926</v>
      </c>
      <c r="D87" s="189" t="s">
        <v>3852</v>
      </c>
      <c r="E87" s="190">
        <v>1</v>
      </c>
      <c r="F87" s="191"/>
      <c r="G87" s="192">
        <f t="shared" si="0"/>
        <v>0</v>
      </c>
      <c r="H87" s="191"/>
      <c r="I87" s="192">
        <f t="shared" si="1"/>
        <v>0</v>
      </c>
      <c r="J87" s="191"/>
      <c r="K87" s="192">
        <f t="shared" si="2"/>
        <v>0</v>
      </c>
      <c r="L87" s="192">
        <v>15</v>
      </c>
      <c r="M87" s="192">
        <f t="shared" si="3"/>
        <v>0</v>
      </c>
      <c r="N87" s="190">
        <v>0</v>
      </c>
      <c r="O87" s="190">
        <f t="shared" si="4"/>
        <v>0</v>
      </c>
      <c r="P87" s="190">
        <v>0</v>
      </c>
      <c r="Q87" s="190">
        <f t="shared" si="5"/>
        <v>0</v>
      </c>
      <c r="R87" s="192"/>
      <c r="S87" s="192" t="s">
        <v>760</v>
      </c>
      <c r="T87" s="193" t="s">
        <v>328</v>
      </c>
      <c r="U87" s="156">
        <v>0</v>
      </c>
      <c r="V87" s="156">
        <f t="shared" si="6"/>
        <v>0</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30</v>
      </c>
      <c r="B88" s="188" t="s">
        <v>7927</v>
      </c>
      <c r="C88" s="198" t="s">
        <v>7928</v>
      </c>
      <c r="D88" s="189" t="s">
        <v>3852</v>
      </c>
      <c r="E88" s="190">
        <v>1</v>
      </c>
      <c r="F88" s="191"/>
      <c r="G88" s="192">
        <f t="shared" si="0"/>
        <v>0</v>
      </c>
      <c r="H88" s="191"/>
      <c r="I88" s="192">
        <f t="shared" si="1"/>
        <v>0</v>
      </c>
      <c r="J88" s="191"/>
      <c r="K88" s="192">
        <f t="shared" si="2"/>
        <v>0</v>
      </c>
      <c r="L88" s="192">
        <v>15</v>
      </c>
      <c r="M88" s="192">
        <f t="shared" si="3"/>
        <v>0</v>
      </c>
      <c r="N88" s="190">
        <v>0</v>
      </c>
      <c r="O88" s="190">
        <f t="shared" si="4"/>
        <v>0</v>
      </c>
      <c r="P88" s="190">
        <v>0</v>
      </c>
      <c r="Q88" s="190">
        <f t="shared" si="5"/>
        <v>0</v>
      </c>
      <c r="R88" s="192"/>
      <c r="S88" s="192" t="s">
        <v>760</v>
      </c>
      <c r="T88" s="193" t="s">
        <v>328</v>
      </c>
      <c r="U88" s="156">
        <v>0</v>
      </c>
      <c r="V88" s="156">
        <f t="shared" si="6"/>
        <v>0</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31</v>
      </c>
      <c r="B89" s="188" t="s">
        <v>7929</v>
      </c>
      <c r="C89" s="198" t="s">
        <v>7930</v>
      </c>
      <c r="D89" s="189" t="s">
        <v>3852</v>
      </c>
      <c r="E89" s="190">
        <v>1</v>
      </c>
      <c r="F89" s="191"/>
      <c r="G89" s="192">
        <f t="shared" si="0"/>
        <v>0</v>
      </c>
      <c r="H89" s="191"/>
      <c r="I89" s="192">
        <f t="shared" si="1"/>
        <v>0</v>
      </c>
      <c r="J89" s="191"/>
      <c r="K89" s="192">
        <f t="shared" si="2"/>
        <v>0</v>
      </c>
      <c r="L89" s="192">
        <v>15</v>
      </c>
      <c r="M89" s="192">
        <f t="shared" si="3"/>
        <v>0</v>
      </c>
      <c r="N89" s="190">
        <v>0</v>
      </c>
      <c r="O89" s="190">
        <f t="shared" si="4"/>
        <v>0</v>
      </c>
      <c r="P89" s="190">
        <v>0</v>
      </c>
      <c r="Q89" s="190">
        <f t="shared" si="5"/>
        <v>0</v>
      </c>
      <c r="R89" s="192"/>
      <c r="S89" s="192" t="s">
        <v>760</v>
      </c>
      <c r="T89" s="193" t="s">
        <v>328</v>
      </c>
      <c r="U89" s="156">
        <v>0</v>
      </c>
      <c r="V89" s="156">
        <f t="shared" si="6"/>
        <v>0</v>
      </c>
      <c r="W89" s="156"/>
      <c r="X89" s="156" t="s">
        <v>373</v>
      </c>
      <c r="Y89" s="145"/>
      <c r="Z89" s="145"/>
      <c r="AA89" s="145"/>
      <c r="AB89" s="145"/>
      <c r="AC89" s="145"/>
      <c r="AD89" s="145"/>
      <c r="AE89" s="145"/>
      <c r="AF89" s="145"/>
      <c r="AG89" s="145" t="s">
        <v>374</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32</v>
      </c>
      <c r="B90" s="188" t="s">
        <v>7931</v>
      </c>
      <c r="C90" s="198" t="s">
        <v>7932</v>
      </c>
      <c r="D90" s="189" t="s">
        <v>3852</v>
      </c>
      <c r="E90" s="190">
        <v>1</v>
      </c>
      <c r="F90" s="191"/>
      <c r="G90" s="192">
        <f t="shared" si="0"/>
        <v>0</v>
      </c>
      <c r="H90" s="191"/>
      <c r="I90" s="192">
        <f t="shared" si="1"/>
        <v>0</v>
      </c>
      <c r="J90" s="191"/>
      <c r="K90" s="192">
        <f t="shared" si="2"/>
        <v>0</v>
      </c>
      <c r="L90" s="192">
        <v>15</v>
      </c>
      <c r="M90" s="192">
        <f t="shared" si="3"/>
        <v>0</v>
      </c>
      <c r="N90" s="190">
        <v>0</v>
      </c>
      <c r="O90" s="190">
        <f t="shared" si="4"/>
        <v>0</v>
      </c>
      <c r="P90" s="190">
        <v>0</v>
      </c>
      <c r="Q90" s="190">
        <f t="shared" si="5"/>
        <v>0</v>
      </c>
      <c r="R90" s="192"/>
      <c r="S90" s="192" t="s">
        <v>760</v>
      </c>
      <c r="T90" s="193" t="s">
        <v>328</v>
      </c>
      <c r="U90" s="156">
        <v>0</v>
      </c>
      <c r="V90" s="156">
        <f t="shared" si="6"/>
        <v>0</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33</v>
      </c>
      <c r="B91" s="188" t="s">
        <v>7933</v>
      </c>
      <c r="C91" s="198" t="s">
        <v>7934</v>
      </c>
      <c r="D91" s="189" t="s">
        <v>3852</v>
      </c>
      <c r="E91" s="190">
        <v>1</v>
      </c>
      <c r="F91" s="191"/>
      <c r="G91" s="192">
        <f t="shared" si="0"/>
        <v>0</v>
      </c>
      <c r="H91" s="191"/>
      <c r="I91" s="192">
        <f t="shared" si="1"/>
        <v>0</v>
      </c>
      <c r="J91" s="191"/>
      <c r="K91" s="192">
        <f t="shared" si="2"/>
        <v>0</v>
      </c>
      <c r="L91" s="192">
        <v>15</v>
      </c>
      <c r="M91" s="192">
        <f t="shared" si="3"/>
        <v>0</v>
      </c>
      <c r="N91" s="190">
        <v>0</v>
      </c>
      <c r="O91" s="190">
        <f t="shared" si="4"/>
        <v>0</v>
      </c>
      <c r="P91" s="190">
        <v>0</v>
      </c>
      <c r="Q91" s="190">
        <f t="shared" si="5"/>
        <v>0</v>
      </c>
      <c r="R91" s="192"/>
      <c r="S91" s="192" t="s">
        <v>760</v>
      </c>
      <c r="T91" s="193" t="s">
        <v>328</v>
      </c>
      <c r="U91" s="156">
        <v>0</v>
      </c>
      <c r="V91" s="156">
        <f t="shared" si="6"/>
        <v>0</v>
      </c>
      <c r="W91" s="156"/>
      <c r="X91" s="156" t="s">
        <v>373</v>
      </c>
      <c r="Y91" s="145"/>
      <c r="Z91" s="145"/>
      <c r="AA91" s="145"/>
      <c r="AB91" s="145"/>
      <c r="AC91" s="145"/>
      <c r="AD91" s="145"/>
      <c r="AE91" s="145"/>
      <c r="AF91" s="145"/>
      <c r="AG91" s="145" t="s">
        <v>374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34</v>
      </c>
      <c r="B92" s="188" t="s">
        <v>7935</v>
      </c>
      <c r="C92" s="198" t="s">
        <v>7936</v>
      </c>
      <c r="D92" s="189" t="s">
        <v>4482</v>
      </c>
      <c r="E92" s="190">
        <v>1</v>
      </c>
      <c r="F92" s="191"/>
      <c r="G92" s="192">
        <f t="shared" si="0"/>
        <v>0</v>
      </c>
      <c r="H92" s="191"/>
      <c r="I92" s="192">
        <f t="shared" si="1"/>
        <v>0</v>
      </c>
      <c r="J92" s="191"/>
      <c r="K92" s="192">
        <f t="shared" si="2"/>
        <v>0</v>
      </c>
      <c r="L92" s="192">
        <v>15</v>
      </c>
      <c r="M92" s="192">
        <f t="shared" si="3"/>
        <v>0</v>
      </c>
      <c r="N92" s="190">
        <v>0</v>
      </c>
      <c r="O92" s="190">
        <f t="shared" si="4"/>
        <v>0</v>
      </c>
      <c r="P92" s="190">
        <v>0</v>
      </c>
      <c r="Q92" s="190">
        <f t="shared" si="5"/>
        <v>0</v>
      </c>
      <c r="R92" s="192"/>
      <c r="S92" s="192" t="s">
        <v>760</v>
      </c>
      <c r="T92" s="193" t="s">
        <v>328</v>
      </c>
      <c r="U92" s="156">
        <v>0</v>
      </c>
      <c r="V92" s="156">
        <f t="shared" si="6"/>
        <v>0</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35</v>
      </c>
      <c r="B93" s="188" t="s">
        <v>7937</v>
      </c>
      <c r="C93" s="198" t="s">
        <v>7938</v>
      </c>
      <c r="D93" s="189" t="s">
        <v>4482</v>
      </c>
      <c r="E93" s="190">
        <v>1</v>
      </c>
      <c r="F93" s="191"/>
      <c r="G93" s="192">
        <f t="shared" si="0"/>
        <v>0</v>
      </c>
      <c r="H93" s="191"/>
      <c r="I93" s="192">
        <f t="shared" si="1"/>
        <v>0</v>
      </c>
      <c r="J93" s="191"/>
      <c r="K93" s="192">
        <f t="shared" si="2"/>
        <v>0</v>
      </c>
      <c r="L93" s="192">
        <v>15</v>
      </c>
      <c r="M93" s="192">
        <f t="shared" si="3"/>
        <v>0</v>
      </c>
      <c r="N93" s="190">
        <v>0</v>
      </c>
      <c r="O93" s="190">
        <f t="shared" si="4"/>
        <v>0</v>
      </c>
      <c r="P93" s="190">
        <v>0</v>
      </c>
      <c r="Q93" s="190">
        <f t="shared" si="5"/>
        <v>0</v>
      </c>
      <c r="R93" s="192"/>
      <c r="S93" s="192" t="s">
        <v>760</v>
      </c>
      <c r="T93" s="193" t="s">
        <v>328</v>
      </c>
      <c r="U93" s="156">
        <v>0</v>
      </c>
      <c r="V93" s="156">
        <f t="shared" si="6"/>
        <v>0</v>
      </c>
      <c r="W93" s="156"/>
      <c r="X93" s="156" t="s">
        <v>373</v>
      </c>
      <c r="Y93" s="145"/>
      <c r="Z93" s="145"/>
      <c r="AA93" s="145"/>
      <c r="AB93" s="145"/>
      <c r="AC93" s="145"/>
      <c r="AD93" s="145"/>
      <c r="AE93" s="145"/>
      <c r="AF93" s="145"/>
      <c r="AG93" s="145" t="s">
        <v>374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36</v>
      </c>
      <c r="B94" s="188" t="s">
        <v>7939</v>
      </c>
      <c r="C94" s="198" t="s">
        <v>7940</v>
      </c>
      <c r="D94" s="189" t="s">
        <v>4482</v>
      </c>
      <c r="E94" s="190">
        <v>1</v>
      </c>
      <c r="F94" s="191"/>
      <c r="G94" s="192">
        <f t="shared" si="0"/>
        <v>0</v>
      </c>
      <c r="H94" s="191"/>
      <c r="I94" s="192">
        <f t="shared" si="1"/>
        <v>0</v>
      </c>
      <c r="J94" s="191"/>
      <c r="K94" s="192">
        <f t="shared" si="2"/>
        <v>0</v>
      </c>
      <c r="L94" s="192">
        <v>15</v>
      </c>
      <c r="M94" s="192">
        <f t="shared" si="3"/>
        <v>0</v>
      </c>
      <c r="N94" s="190">
        <v>0</v>
      </c>
      <c r="O94" s="190">
        <f t="shared" si="4"/>
        <v>0</v>
      </c>
      <c r="P94" s="190">
        <v>0</v>
      </c>
      <c r="Q94" s="190">
        <f t="shared" si="5"/>
        <v>0</v>
      </c>
      <c r="R94" s="192"/>
      <c r="S94" s="192" t="s">
        <v>760</v>
      </c>
      <c r="T94" s="193" t="s">
        <v>328</v>
      </c>
      <c r="U94" s="156">
        <v>0</v>
      </c>
      <c r="V94" s="156">
        <f t="shared" si="6"/>
        <v>0</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37</v>
      </c>
      <c r="B95" s="188" t="s">
        <v>7941</v>
      </c>
      <c r="C95" s="198" t="s">
        <v>7942</v>
      </c>
      <c r="D95" s="189" t="s">
        <v>3852</v>
      </c>
      <c r="E95" s="190">
        <v>1</v>
      </c>
      <c r="F95" s="191"/>
      <c r="G95" s="192">
        <f t="shared" si="0"/>
        <v>0</v>
      </c>
      <c r="H95" s="191"/>
      <c r="I95" s="192">
        <f t="shared" si="1"/>
        <v>0</v>
      </c>
      <c r="J95" s="191"/>
      <c r="K95" s="192">
        <f t="shared" si="2"/>
        <v>0</v>
      </c>
      <c r="L95" s="192">
        <v>15</v>
      </c>
      <c r="M95" s="192">
        <f t="shared" si="3"/>
        <v>0</v>
      </c>
      <c r="N95" s="190">
        <v>0</v>
      </c>
      <c r="O95" s="190">
        <f t="shared" si="4"/>
        <v>0</v>
      </c>
      <c r="P95" s="190">
        <v>0</v>
      </c>
      <c r="Q95" s="190">
        <f t="shared" si="5"/>
        <v>0</v>
      </c>
      <c r="R95" s="192"/>
      <c r="S95" s="192" t="s">
        <v>760</v>
      </c>
      <c r="T95" s="193" t="s">
        <v>328</v>
      </c>
      <c r="U95" s="156">
        <v>0</v>
      </c>
      <c r="V95" s="156">
        <f t="shared" si="6"/>
        <v>0</v>
      </c>
      <c r="W95" s="156"/>
      <c r="X95" s="156" t="s">
        <v>373</v>
      </c>
      <c r="Y95" s="145"/>
      <c r="Z95" s="145"/>
      <c r="AA95" s="145"/>
      <c r="AB95" s="145"/>
      <c r="AC95" s="145"/>
      <c r="AD95" s="145"/>
      <c r="AE95" s="145"/>
      <c r="AF95" s="145"/>
      <c r="AG95" s="145" t="s">
        <v>374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79"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ht="20.399999999999999" outlineLevel="1" x14ac:dyDescent="0.25">
      <c r="A97" s="171">
        <v>38</v>
      </c>
      <c r="B97" s="172" t="s">
        <v>7943</v>
      </c>
      <c r="C97" s="180" t="s">
        <v>7944</v>
      </c>
      <c r="D97" s="173" t="s">
        <v>701</v>
      </c>
      <c r="E97" s="174">
        <v>19</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c r="S97" s="176" t="s">
        <v>760</v>
      </c>
      <c r="T97" s="177" t="s">
        <v>328</v>
      </c>
      <c r="U97" s="156">
        <v>0.25</v>
      </c>
      <c r="V97" s="156">
        <f>ROUND(E97*U97,2)</f>
        <v>4.75</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7945</v>
      </c>
      <c r="D98" s="161"/>
      <c r="E98" s="162">
        <v>19</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7946</v>
      </c>
      <c r="C99" s="180" t="s">
        <v>7947</v>
      </c>
      <c r="D99" s="173" t="s">
        <v>371</v>
      </c>
      <c r="E99" s="174">
        <v>1.3</v>
      </c>
      <c r="F99" s="175"/>
      <c r="G99" s="176">
        <f>ROUND(E99*F99,2)</f>
        <v>0</v>
      </c>
      <c r="H99" s="175"/>
      <c r="I99" s="176">
        <f>ROUND(E99*H99,2)</f>
        <v>0</v>
      </c>
      <c r="J99" s="175"/>
      <c r="K99" s="176">
        <f>ROUND(E99*J99,2)</f>
        <v>0</v>
      </c>
      <c r="L99" s="176">
        <v>15</v>
      </c>
      <c r="M99" s="176">
        <f>G99*(1+L99/100)</f>
        <v>0</v>
      </c>
      <c r="N99" s="174">
        <v>1.8180000000000001</v>
      </c>
      <c r="O99" s="174">
        <f>ROUND(E99*N99,2)</f>
        <v>2.36</v>
      </c>
      <c r="P99" s="174">
        <v>0</v>
      </c>
      <c r="Q99" s="174">
        <f>ROUND(E99*P99,2)</f>
        <v>0</v>
      </c>
      <c r="R99" s="176" t="s">
        <v>514</v>
      </c>
      <c r="S99" s="176" t="s">
        <v>327</v>
      </c>
      <c r="T99" s="177" t="s">
        <v>327</v>
      </c>
      <c r="U99" s="156">
        <v>1.085</v>
      </c>
      <c r="V99" s="156">
        <f>ROUND(E99*U99,2)</f>
        <v>1.41</v>
      </c>
      <c r="W99" s="156"/>
      <c r="X99" s="156" t="s">
        <v>373</v>
      </c>
      <c r="Y99" s="145"/>
      <c r="Z99" s="145"/>
      <c r="AA99" s="145"/>
      <c r="AB99" s="145"/>
      <c r="AC99" s="145"/>
      <c r="AD99" s="145"/>
      <c r="AE99" s="145"/>
      <c r="AF99" s="145"/>
      <c r="AG99" s="145" t="s">
        <v>374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7948</v>
      </c>
      <c r="D100" s="161"/>
      <c r="E100" s="162">
        <v>1.3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1">
        <v>40</v>
      </c>
      <c r="B101" s="172" t="s">
        <v>7949</v>
      </c>
      <c r="C101" s="180" t="s">
        <v>7950</v>
      </c>
      <c r="D101" s="173" t="s">
        <v>371</v>
      </c>
      <c r="E101" s="174">
        <v>1.3585</v>
      </c>
      <c r="F101" s="175"/>
      <c r="G101" s="176">
        <f>ROUND(E101*F101,2)</f>
        <v>0</v>
      </c>
      <c r="H101" s="175"/>
      <c r="I101" s="176">
        <f>ROUND(E101*H101,2)</f>
        <v>0</v>
      </c>
      <c r="J101" s="175"/>
      <c r="K101" s="176">
        <f>ROUND(E101*J101,2)</f>
        <v>0</v>
      </c>
      <c r="L101" s="176">
        <v>15</v>
      </c>
      <c r="M101" s="176">
        <f>G101*(1+L101/100)</f>
        <v>0</v>
      </c>
      <c r="N101" s="174">
        <v>2.1</v>
      </c>
      <c r="O101" s="174">
        <f>ROUND(E101*N101,2)</f>
        <v>2.85</v>
      </c>
      <c r="P101" s="174">
        <v>0</v>
      </c>
      <c r="Q101" s="174">
        <f>ROUND(E101*P101,2)</f>
        <v>0</v>
      </c>
      <c r="R101" s="176" t="s">
        <v>514</v>
      </c>
      <c r="S101" s="176" t="s">
        <v>327</v>
      </c>
      <c r="T101" s="177" t="s">
        <v>327</v>
      </c>
      <c r="U101" s="156">
        <v>0.96499999999999997</v>
      </c>
      <c r="V101" s="156">
        <f>ROUND(E101*U101,2)</f>
        <v>1.31</v>
      </c>
      <c r="W101" s="156"/>
      <c r="X101" s="156" t="s">
        <v>373</v>
      </c>
      <c r="Y101" s="145"/>
      <c r="Z101" s="145"/>
      <c r="AA101" s="145"/>
      <c r="AB101" s="145"/>
      <c r="AC101" s="145"/>
      <c r="AD101" s="145"/>
      <c r="AE101" s="145"/>
      <c r="AF101" s="145"/>
      <c r="AG101" s="145" t="s">
        <v>374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7951</v>
      </c>
      <c r="D102" s="161"/>
      <c r="E102" s="162">
        <v>0.32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7952</v>
      </c>
      <c r="D103" s="161"/>
      <c r="E103" s="162">
        <v>0.74</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7953</v>
      </c>
      <c r="D104" s="161"/>
      <c r="E104" s="162">
        <v>0.12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7954</v>
      </c>
      <c r="D105" s="161"/>
      <c r="E105" s="162">
        <v>0.17849999999999999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41</v>
      </c>
      <c r="B106" s="172" t="s">
        <v>7955</v>
      </c>
      <c r="C106" s="180" t="s">
        <v>7956</v>
      </c>
      <c r="D106" s="173" t="s">
        <v>371</v>
      </c>
      <c r="E106" s="174">
        <v>1.875</v>
      </c>
      <c r="F106" s="175"/>
      <c r="G106" s="176">
        <f>ROUND(E106*F106,2)</f>
        <v>0</v>
      </c>
      <c r="H106" s="175"/>
      <c r="I106" s="176">
        <f>ROUND(E106*H106,2)</f>
        <v>0</v>
      </c>
      <c r="J106" s="175"/>
      <c r="K106" s="176">
        <f>ROUND(E106*J106,2)</f>
        <v>0</v>
      </c>
      <c r="L106" s="176">
        <v>15</v>
      </c>
      <c r="M106" s="176">
        <f>G106*(1+L106/100)</f>
        <v>0</v>
      </c>
      <c r="N106" s="174">
        <v>2.5249999999999999</v>
      </c>
      <c r="O106" s="174">
        <f>ROUND(E106*N106,2)</f>
        <v>4.7300000000000004</v>
      </c>
      <c r="P106" s="174">
        <v>0</v>
      </c>
      <c r="Q106" s="174">
        <f>ROUND(E106*P106,2)</f>
        <v>0</v>
      </c>
      <c r="R106" s="176" t="s">
        <v>531</v>
      </c>
      <c r="S106" s="176" t="s">
        <v>327</v>
      </c>
      <c r="T106" s="177" t="s">
        <v>327</v>
      </c>
      <c r="U106" s="156">
        <v>0.47699999999999998</v>
      </c>
      <c r="V106" s="156">
        <f>ROUND(E106*U106,2)</f>
        <v>0.89</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7957</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7958</v>
      </c>
      <c r="D108" s="161"/>
      <c r="E108" s="162">
        <v>1.875</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1">
        <v>42</v>
      </c>
      <c r="B109" s="172" t="s">
        <v>546</v>
      </c>
      <c r="C109" s="180" t="s">
        <v>547</v>
      </c>
      <c r="D109" s="173" t="s">
        <v>513</v>
      </c>
      <c r="E109" s="174">
        <v>6</v>
      </c>
      <c r="F109" s="175"/>
      <c r="G109" s="176">
        <f>ROUND(E109*F109,2)</f>
        <v>0</v>
      </c>
      <c r="H109" s="175"/>
      <c r="I109" s="176">
        <f>ROUND(E109*H109,2)</f>
        <v>0</v>
      </c>
      <c r="J109" s="175"/>
      <c r="K109" s="176">
        <f>ROUND(E109*J109,2)</f>
        <v>0</v>
      </c>
      <c r="L109" s="176">
        <v>15</v>
      </c>
      <c r="M109" s="176">
        <f>G109*(1+L109/100)</f>
        <v>0</v>
      </c>
      <c r="N109" s="174">
        <v>3.9199999999999999E-2</v>
      </c>
      <c r="O109" s="174">
        <f>ROUND(E109*N109,2)</f>
        <v>0.24</v>
      </c>
      <c r="P109" s="174">
        <v>0</v>
      </c>
      <c r="Q109" s="174">
        <f>ROUND(E109*P109,2)</f>
        <v>0</v>
      </c>
      <c r="R109" s="176" t="s">
        <v>531</v>
      </c>
      <c r="S109" s="176" t="s">
        <v>327</v>
      </c>
      <c r="T109" s="177" t="s">
        <v>327</v>
      </c>
      <c r="U109" s="156">
        <v>1.6</v>
      </c>
      <c r="V109" s="156">
        <f>ROUND(E109*U109,2)</f>
        <v>9.6</v>
      </c>
      <c r="W109" s="156"/>
      <c r="X109" s="156" t="s">
        <v>373</v>
      </c>
      <c r="Y109" s="145"/>
      <c r="Z109" s="145"/>
      <c r="AA109" s="145"/>
      <c r="AB109" s="145"/>
      <c r="AC109" s="145"/>
      <c r="AD109" s="145"/>
      <c r="AE109" s="145"/>
      <c r="AF109" s="145"/>
      <c r="AG109" s="145" t="s">
        <v>374</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1" outlineLevel="1" x14ac:dyDescent="0.25">
      <c r="A110" s="152"/>
      <c r="B110" s="153"/>
      <c r="C110" s="270" t="s">
        <v>548</v>
      </c>
      <c r="D110" s="271"/>
      <c r="E110" s="271"/>
      <c r="F110" s="271"/>
      <c r="G110" s="271"/>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376</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78" t="str">
        <f>C110</f>
        <v>svislé nebo šikmé (odkloněné) , půdorysně přímé nebo zalomené, stěn základových desek ve volných nebo zapažených jámách, rýhách, šachtách, včetně případných vzpěr,</v>
      </c>
      <c r="BB110" s="145"/>
      <c r="BC110" s="145"/>
      <c r="BD110" s="145"/>
      <c r="BE110" s="145"/>
      <c r="BF110" s="145"/>
      <c r="BG110" s="145"/>
      <c r="BH110" s="145"/>
    </row>
    <row r="111" spans="1:60" outlineLevel="1" x14ac:dyDescent="0.25">
      <c r="A111" s="152"/>
      <c r="B111" s="153"/>
      <c r="C111" s="181" t="s">
        <v>7959</v>
      </c>
      <c r="D111" s="161"/>
      <c r="E111" s="162">
        <v>6</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43</v>
      </c>
      <c r="B112" s="172" t="s">
        <v>573</v>
      </c>
      <c r="C112" s="180" t="s">
        <v>574</v>
      </c>
      <c r="D112" s="173" t="s">
        <v>513</v>
      </c>
      <c r="E112" s="174">
        <v>6</v>
      </c>
      <c r="F112" s="175"/>
      <c r="G112" s="176">
        <f>ROUND(E112*F112,2)</f>
        <v>0</v>
      </c>
      <c r="H112" s="175"/>
      <c r="I112" s="176">
        <f>ROUND(E112*H112,2)</f>
        <v>0</v>
      </c>
      <c r="J112" s="175"/>
      <c r="K112" s="176">
        <f>ROUND(E112*J112,2)</f>
        <v>0</v>
      </c>
      <c r="L112" s="176">
        <v>15</v>
      </c>
      <c r="M112" s="176">
        <f>G112*(1+L112/100)</f>
        <v>0</v>
      </c>
      <c r="N112" s="174">
        <v>0</v>
      </c>
      <c r="O112" s="174">
        <f>ROUND(E112*N112,2)</f>
        <v>0</v>
      </c>
      <c r="P112" s="174">
        <v>0</v>
      </c>
      <c r="Q112" s="174">
        <f>ROUND(E112*P112,2)</f>
        <v>0</v>
      </c>
      <c r="R112" s="176" t="s">
        <v>531</v>
      </c>
      <c r="S112" s="176" t="s">
        <v>327</v>
      </c>
      <c r="T112" s="177" t="s">
        <v>1437</v>
      </c>
      <c r="U112" s="156">
        <v>0.32</v>
      </c>
      <c r="V112" s="156">
        <f>ROUND(E112*U112,2)</f>
        <v>1.92</v>
      </c>
      <c r="W112" s="156"/>
      <c r="X112" s="156" t="s">
        <v>373</v>
      </c>
      <c r="Y112" s="145"/>
      <c r="Z112" s="145"/>
      <c r="AA112" s="145"/>
      <c r="AB112" s="145"/>
      <c r="AC112" s="145"/>
      <c r="AD112" s="145"/>
      <c r="AE112" s="145"/>
      <c r="AF112" s="145"/>
      <c r="AG112" s="145" t="s">
        <v>374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1" outlineLevel="1" x14ac:dyDescent="0.25">
      <c r="A113" s="152"/>
      <c r="B113" s="153"/>
      <c r="C113" s="270" t="s">
        <v>548</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376</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78" t="str">
        <f>C113</f>
        <v>svislé nebo šikmé (odkloněné) , půdorysně přímé nebo zalomené, stěn základových desek ve volných nebo zapažených jámách, rýhách, šachtách, včetně případných vzpěr,</v>
      </c>
      <c r="BB113" s="145"/>
      <c r="BC113" s="145"/>
      <c r="BD113" s="145"/>
      <c r="BE113" s="145"/>
      <c r="BF113" s="145"/>
      <c r="BG113" s="145"/>
      <c r="BH113" s="145"/>
    </row>
    <row r="114" spans="1:60" outlineLevel="1" x14ac:dyDescent="0.25">
      <c r="A114" s="152"/>
      <c r="B114" s="153"/>
      <c r="C114" s="261" t="s">
        <v>575</v>
      </c>
      <c r="D114" s="262"/>
      <c r="E114" s="262"/>
      <c r="F114" s="262"/>
      <c r="G114" s="262"/>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1" t="s">
        <v>7960</v>
      </c>
      <c r="D115" s="161"/>
      <c r="E115" s="162">
        <v>6</v>
      </c>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5</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1">
        <v>44</v>
      </c>
      <c r="B116" s="172" t="s">
        <v>7961</v>
      </c>
      <c r="C116" s="180" t="s">
        <v>7962</v>
      </c>
      <c r="D116" s="173" t="s">
        <v>371</v>
      </c>
      <c r="E116" s="174">
        <v>9.9137500000000003</v>
      </c>
      <c r="F116" s="175"/>
      <c r="G116" s="176">
        <f>ROUND(E116*F116,2)</f>
        <v>0</v>
      </c>
      <c r="H116" s="175"/>
      <c r="I116" s="176">
        <f>ROUND(E116*H116,2)</f>
        <v>0</v>
      </c>
      <c r="J116" s="175"/>
      <c r="K116" s="176">
        <f>ROUND(E116*J116,2)</f>
        <v>0</v>
      </c>
      <c r="L116" s="176">
        <v>15</v>
      </c>
      <c r="M116" s="176">
        <f>G116*(1+L116/100)</f>
        <v>0</v>
      </c>
      <c r="N116" s="174">
        <v>2.5249999999999999</v>
      </c>
      <c r="O116" s="174">
        <f>ROUND(E116*N116,2)</f>
        <v>25.03</v>
      </c>
      <c r="P116" s="174">
        <v>0</v>
      </c>
      <c r="Q116" s="174">
        <f>ROUND(E116*P116,2)</f>
        <v>0</v>
      </c>
      <c r="R116" s="176" t="s">
        <v>531</v>
      </c>
      <c r="S116" s="176" t="s">
        <v>327</v>
      </c>
      <c r="T116" s="177" t="s">
        <v>327</v>
      </c>
      <c r="U116" s="156">
        <v>0.48</v>
      </c>
      <c r="V116" s="156">
        <f>ROUND(E116*U116,2)</f>
        <v>4.76</v>
      </c>
      <c r="W116" s="156"/>
      <c r="X116" s="156" t="s">
        <v>373</v>
      </c>
      <c r="Y116" s="145"/>
      <c r="Z116" s="145"/>
      <c r="AA116" s="145"/>
      <c r="AB116" s="145"/>
      <c r="AC116" s="145"/>
      <c r="AD116" s="145"/>
      <c r="AE116" s="145"/>
      <c r="AF116" s="145"/>
      <c r="AG116" s="145" t="s">
        <v>374</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70" t="s">
        <v>614</v>
      </c>
      <c r="D117" s="271"/>
      <c r="E117" s="271"/>
      <c r="F117" s="271"/>
      <c r="G117" s="271"/>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376</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1" t="s">
        <v>7963</v>
      </c>
      <c r="D118" s="161"/>
      <c r="E118" s="162"/>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7964</v>
      </c>
      <c r="D119" s="161"/>
      <c r="E119" s="162">
        <v>3.85</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1" t="s">
        <v>7965</v>
      </c>
      <c r="D120" s="161"/>
      <c r="E120" s="162">
        <v>2.87</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1" t="s">
        <v>7966</v>
      </c>
      <c r="D121" s="161"/>
      <c r="E121" s="162">
        <v>3.1937500000000001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1">
        <v>45</v>
      </c>
      <c r="B122" s="172" t="s">
        <v>661</v>
      </c>
      <c r="C122" s="180" t="s">
        <v>662</v>
      </c>
      <c r="D122" s="173" t="s">
        <v>513</v>
      </c>
      <c r="E122" s="174">
        <v>68.543999999999997</v>
      </c>
      <c r="F122" s="175"/>
      <c r="G122" s="176">
        <f>ROUND(E122*F122,2)</f>
        <v>0</v>
      </c>
      <c r="H122" s="175"/>
      <c r="I122" s="176">
        <f>ROUND(E122*H122,2)</f>
        <v>0</v>
      </c>
      <c r="J122" s="175"/>
      <c r="K122" s="176">
        <f>ROUND(E122*J122,2)</f>
        <v>0</v>
      </c>
      <c r="L122" s="176">
        <v>15</v>
      </c>
      <c r="M122" s="176">
        <f>G122*(1+L122/100)</f>
        <v>0</v>
      </c>
      <c r="N122" s="174">
        <v>3.916E-2</v>
      </c>
      <c r="O122" s="174">
        <f>ROUND(E122*N122,2)</f>
        <v>2.68</v>
      </c>
      <c r="P122" s="174">
        <v>0</v>
      </c>
      <c r="Q122" s="174">
        <f>ROUND(E122*P122,2)</f>
        <v>0</v>
      </c>
      <c r="R122" s="176" t="s">
        <v>531</v>
      </c>
      <c r="S122" s="176" t="s">
        <v>327</v>
      </c>
      <c r="T122" s="177" t="s">
        <v>327</v>
      </c>
      <c r="U122" s="156">
        <v>1.05</v>
      </c>
      <c r="V122" s="156">
        <f>ROUND(E122*U122,2)</f>
        <v>71.97</v>
      </c>
      <c r="W122" s="156"/>
      <c r="X122" s="156" t="s">
        <v>373</v>
      </c>
      <c r="Y122" s="145"/>
      <c r="Z122" s="145"/>
      <c r="AA122" s="145"/>
      <c r="AB122" s="145"/>
      <c r="AC122" s="145"/>
      <c r="AD122" s="145"/>
      <c r="AE122" s="145"/>
      <c r="AF122" s="145"/>
      <c r="AG122" s="145" t="s">
        <v>374</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1" outlineLevel="1" x14ac:dyDescent="0.25">
      <c r="A123" s="152"/>
      <c r="B123" s="153"/>
      <c r="C123" s="270" t="s">
        <v>663</v>
      </c>
      <c r="D123" s="271"/>
      <c r="E123" s="271"/>
      <c r="F123" s="271"/>
      <c r="G123" s="271"/>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376</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svislé nebo šikmé (odkloněné), půdorysně přímé nebo zalomené, stěn základových pasů ve volných nebo zapažených jámách, rýhách, šachtách, včetně případných vzpěr,</v>
      </c>
      <c r="BB123" s="145"/>
      <c r="BC123" s="145"/>
      <c r="BD123" s="145"/>
      <c r="BE123" s="145"/>
      <c r="BF123" s="145"/>
      <c r="BG123" s="145"/>
      <c r="BH123" s="145"/>
    </row>
    <row r="124" spans="1:60" outlineLevel="1" x14ac:dyDescent="0.25">
      <c r="A124" s="152"/>
      <c r="B124" s="153"/>
      <c r="C124" s="181" t="s">
        <v>7963</v>
      </c>
      <c r="D124" s="161"/>
      <c r="E124" s="162"/>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1" t="s">
        <v>7967</v>
      </c>
      <c r="D125" s="161"/>
      <c r="E125" s="162">
        <v>26.904</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1" t="s">
        <v>7968</v>
      </c>
      <c r="D126" s="161"/>
      <c r="E126" s="162">
        <v>18.84</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7969</v>
      </c>
      <c r="D127" s="161"/>
      <c r="E127" s="162">
        <v>22.8</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46</v>
      </c>
      <c r="B128" s="172" t="s">
        <v>696</v>
      </c>
      <c r="C128" s="180" t="s">
        <v>697</v>
      </c>
      <c r="D128" s="173" t="s">
        <v>513</v>
      </c>
      <c r="E128" s="174">
        <v>68.543999999999997</v>
      </c>
      <c r="F128" s="175"/>
      <c r="G128" s="176">
        <f>ROUND(E128*F128,2)</f>
        <v>0</v>
      </c>
      <c r="H128" s="175"/>
      <c r="I128" s="176">
        <f>ROUND(E128*H128,2)</f>
        <v>0</v>
      </c>
      <c r="J128" s="175"/>
      <c r="K128" s="176">
        <f>ROUND(E128*J128,2)</f>
        <v>0</v>
      </c>
      <c r="L128" s="176">
        <v>15</v>
      </c>
      <c r="M128" s="176">
        <f>G128*(1+L128/100)</f>
        <v>0</v>
      </c>
      <c r="N128" s="174">
        <v>0</v>
      </c>
      <c r="O128" s="174">
        <f>ROUND(E128*N128,2)</f>
        <v>0</v>
      </c>
      <c r="P128" s="174">
        <v>0</v>
      </c>
      <c r="Q128" s="174">
        <f>ROUND(E128*P128,2)</f>
        <v>0</v>
      </c>
      <c r="R128" s="176" t="s">
        <v>531</v>
      </c>
      <c r="S128" s="176" t="s">
        <v>327</v>
      </c>
      <c r="T128" s="177" t="s">
        <v>327</v>
      </c>
      <c r="U128" s="156">
        <v>0.32</v>
      </c>
      <c r="V128" s="156">
        <f>ROUND(E128*U128,2)</f>
        <v>21.93</v>
      </c>
      <c r="W128" s="156"/>
      <c r="X128" s="156" t="s">
        <v>373</v>
      </c>
      <c r="Y128" s="145"/>
      <c r="Z128" s="145"/>
      <c r="AA128" s="145"/>
      <c r="AB128" s="145"/>
      <c r="AC128" s="145"/>
      <c r="AD128" s="145"/>
      <c r="AE128" s="145"/>
      <c r="AF128" s="145"/>
      <c r="AG128" s="145" t="s">
        <v>374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1" outlineLevel="1" x14ac:dyDescent="0.25">
      <c r="A129" s="152"/>
      <c r="B129" s="153"/>
      <c r="C129" s="270" t="s">
        <v>663</v>
      </c>
      <c r="D129" s="271"/>
      <c r="E129" s="271"/>
      <c r="F129" s="271"/>
      <c r="G129" s="271"/>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78" t="str">
        <f>C129</f>
        <v>svislé nebo šikmé (odkloněné), půdorysně přímé nebo zalomené, stěn základových pasů ve volných nebo zapažených jámách, rýhách, šachtách, včetně případných vzpěr,</v>
      </c>
      <c r="BB129" s="145"/>
      <c r="BC129" s="145"/>
      <c r="BD129" s="145"/>
      <c r="BE129" s="145"/>
      <c r="BF129" s="145"/>
      <c r="BG129" s="145"/>
      <c r="BH129" s="145"/>
    </row>
    <row r="130" spans="1:60" outlineLevel="1" x14ac:dyDescent="0.25">
      <c r="A130" s="152"/>
      <c r="B130" s="153"/>
      <c r="C130" s="261" t="s">
        <v>575</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7970</v>
      </c>
      <c r="D131" s="161"/>
      <c r="E131" s="162">
        <v>68.543999999999997</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5</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707</v>
      </c>
      <c r="C132" s="180" t="s">
        <v>708</v>
      </c>
      <c r="D132" s="173" t="s">
        <v>505</v>
      </c>
      <c r="E132" s="174">
        <v>0.79310000000000003</v>
      </c>
      <c r="F132" s="175"/>
      <c r="G132" s="176">
        <f>ROUND(E132*F132,2)</f>
        <v>0</v>
      </c>
      <c r="H132" s="175"/>
      <c r="I132" s="176">
        <f>ROUND(E132*H132,2)</f>
        <v>0</v>
      </c>
      <c r="J132" s="175"/>
      <c r="K132" s="176">
        <f>ROUND(E132*J132,2)</f>
        <v>0</v>
      </c>
      <c r="L132" s="176">
        <v>15</v>
      </c>
      <c r="M132" s="176">
        <f>G132*(1+L132/100)</f>
        <v>0</v>
      </c>
      <c r="N132" s="174">
        <v>1.0211600000000001</v>
      </c>
      <c r="O132" s="174">
        <f>ROUND(E132*N132,2)</f>
        <v>0.81</v>
      </c>
      <c r="P132" s="174">
        <v>0</v>
      </c>
      <c r="Q132" s="174">
        <f>ROUND(E132*P132,2)</f>
        <v>0</v>
      </c>
      <c r="R132" s="176" t="s">
        <v>531</v>
      </c>
      <c r="S132" s="176" t="s">
        <v>327</v>
      </c>
      <c r="T132" s="177" t="s">
        <v>327</v>
      </c>
      <c r="U132" s="156">
        <v>23.530999999999999</v>
      </c>
      <c r="V132" s="156">
        <f>ROUND(E132*U132,2)</f>
        <v>18.66</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1" t="s">
        <v>7971</v>
      </c>
      <c r="D133" s="161"/>
      <c r="E133" s="162">
        <v>0.79310000000000003</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7972</v>
      </c>
      <c r="C134" s="180" t="s">
        <v>7973</v>
      </c>
      <c r="D134" s="173" t="s">
        <v>701</v>
      </c>
      <c r="E134" s="174">
        <v>20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t="s">
        <v>514</v>
      </c>
      <c r="S134" s="176" t="s">
        <v>327</v>
      </c>
      <c r="T134" s="177" t="s">
        <v>327</v>
      </c>
      <c r="U134" s="156">
        <v>0.25</v>
      </c>
      <c r="V134" s="156">
        <f>ROUND(E134*U134,2)</f>
        <v>5</v>
      </c>
      <c r="W134" s="156"/>
      <c r="X134" s="156" t="s">
        <v>373</v>
      </c>
      <c r="Y134" s="145"/>
      <c r="Z134" s="145"/>
      <c r="AA134" s="145"/>
      <c r="AB134" s="145"/>
      <c r="AC134" s="145"/>
      <c r="AD134" s="145"/>
      <c r="AE134" s="145"/>
      <c r="AF134" s="145"/>
      <c r="AG134" s="145" t="s">
        <v>374</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1" t="s">
        <v>7974</v>
      </c>
      <c r="D135" s="161"/>
      <c r="E135" s="162">
        <v>20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49</v>
      </c>
      <c r="B136" s="172" t="s">
        <v>7975</v>
      </c>
      <c r="C136" s="180" t="s">
        <v>7976</v>
      </c>
      <c r="D136" s="173" t="s">
        <v>371</v>
      </c>
      <c r="E136" s="174">
        <v>0.58499999999999996</v>
      </c>
      <c r="F136" s="175"/>
      <c r="G136" s="176">
        <f>ROUND(E136*F136,2)</f>
        <v>0</v>
      </c>
      <c r="H136" s="175"/>
      <c r="I136" s="176">
        <f>ROUND(E136*H136,2)</f>
        <v>0</v>
      </c>
      <c r="J136" s="175"/>
      <c r="K136" s="176">
        <f>ROUND(E136*J136,2)</f>
        <v>0</v>
      </c>
      <c r="L136" s="176">
        <v>15</v>
      </c>
      <c r="M136" s="176">
        <f>G136*(1+L136/100)</f>
        <v>0</v>
      </c>
      <c r="N136" s="174">
        <v>2.5249999999999999</v>
      </c>
      <c r="O136" s="174">
        <f>ROUND(E136*N136,2)</f>
        <v>1.48</v>
      </c>
      <c r="P136" s="174">
        <v>0</v>
      </c>
      <c r="Q136" s="174">
        <f>ROUND(E136*P136,2)</f>
        <v>0</v>
      </c>
      <c r="R136" s="176" t="s">
        <v>531</v>
      </c>
      <c r="S136" s="176" t="s">
        <v>327</v>
      </c>
      <c r="T136" s="177" t="s">
        <v>327</v>
      </c>
      <c r="U136" s="156">
        <v>0.47699999999999998</v>
      </c>
      <c r="V136" s="156">
        <f>ROUND(E136*U136,2)</f>
        <v>0.28000000000000003</v>
      </c>
      <c r="W136" s="156"/>
      <c r="X136" s="156" t="s">
        <v>373</v>
      </c>
      <c r="Y136" s="145"/>
      <c r="Z136" s="145"/>
      <c r="AA136" s="145"/>
      <c r="AB136" s="145"/>
      <c r="AC136" s="145"/>
      <c r="AD136" s="145"/>
      <c r="AE136" s="145"/>
      <c r="AF136" s="145"/>
      <c r="AG136" s="145" t="s">
        <v>374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1" t="s">
        <v>7977</v>
      </c>
      <c r="D137" s="161"/>
      <c r="E137" s="162">
        <v>0.315</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1" t="s">
        <v>7978</v>
      </c>
      <c r="D138" s="161"/>
      <c r="E138" s="162">
        <v>0.27</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50</v>
      </c>
      <c r="B139" s="172" t="s">
        <v>7979</v>
      </c>
      <c r="C139" s="180" t="s">
        <v>7980</v>
      </c>
      <c r="D139" s="173" t="s">
        <v>513</v>
      </c>
      <c r="E139" s="174">
        <v>16.899999999999999</v>
      </c>
      <c r="F139" s="175"/>
      <c r="G139" s="176">
        <f>ROUND(E139*F139,2)</f>
        <v>0</v>
      </c>
      <c r="H139" s="175"/>
      <c r="I139" s="176">
        <f>ROUND(E139*H139,2)</f>
        <v>0</v>
      </c>
      <c r="J139" s="175"/>
      <c r="K139" s="176">
        <f>ROUND(E139*J139,2)</f>
        <v>0</v>
      </c>
      <c r="L139" s="176">
        <v>15</v>
      </c>
      <c r="M139" s="176">
        <f>G139*(1+L139/100)</f>
        <v>0</v>
      </c>
      <c r="N139" s="174">
        <v>5.0000000000000001E-4</v>
      </c>
      <c r="O139" s="174">
        <f>ROUND(E139*N139,2)</f>
        <v>0.01</v>
      </c>
      <c r="P139" s="174">
        <v>0</v>
      </c>
      <c r="Q139" s="174">
        <f>ROUND(E139*P139,2)</f>
        <v>0</v>
      </c>
      <c r="R139" s="176" t="s">
        <v>514</v>
      </c>
      <c r="S139" s="176" t="s">
        <v>327</v>
      </c>
      <c r="T139" s="177" t="s">
        <v>327</v>
      </c>
      <c r="U139" s="156">
        <v>9.4E-2</v>
      </c>
      <c r="V139" s="156">
        <f>ROUND(E139*U139,2)</f>
        <v>1.59</v>
      </c>
      <c r="W139" s="156"/>
      <c r="X139" s="156" t="s">
        <v>373</v>
      </c>
      <c r="Y139" s="145"/>
      <c r="Z139" s="145"/>
      <c r="AA139" s="145"/>
      <c r="AB139" s="145"/>
      <c r="AC139" s="145"/>
      <c r="AD139" s="145"/>
      <c r="AE139" s="145"/>
      <c r="AF139" s="145"/>
      <c r="AG139" s="145" t="s">
        <v>374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1" t="s">
        <v>7981</v>
      </c>
      <c r="D140" s="161"/>
      <c r="E140" s="162">
        <v>16.899999999999999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79" t="s">
        <v>159</v>
      </c>
      <c r="D141" s="166"/>
      <c r="E141" s="167"/>
      <c r="F141" s="168"/>
      <c r="G141" s="168">
        <f>SUMIF(AG142:AG167,"&lt;&gt;NOR",G142:G167)</f>
        <v>0</v>
      </c>
      <c r="H141" s="168"/>
      <c r="I141" s="168">
        <f>SUM(I142:I167)</f>
        <v>0</v>
      </c>
      <c r="J141" s="168"/>
      <c r="K141" s="168">
        <f>SUM(K142:K167)</f>
        <v>0</v>
      </c>
      <c r="L141" s="168"/>
      <c r="M141" s="168">
        <f>SUM(M142:M167)</f>
        <v>0</v>
      </c>
      <c r="N141" s="167"/>
      <c r="O141" s="167">
        <f>SUM(O142:O167)</f>
        <v>46.82</v>
      </c>
      <c r="P141" s="167"/>
      <c r="Q141" s="167">
        <f>SUM(Q142:Q167)</f>
        <v>0</v>
      </c>
      <c r="R141" s="168"/>
      <c r="S141" s="168"/>
      <c r="T141" s="169"/>
      <c r="U141" s="163"/>
      <c r="V141" s="163">
        <f>SUM(V142:V167)</f>
        <v>148.72</v>
      </c>
      <c r="W141" s="163"/>
      <c r="X141" s="163"/>
      <c r="AG141" t="s">
        <v>323</v>
      </c>
    </row>
    <row r="142" spans="1:60" outlineLevel="1" x14ac:dyDescent="0.25">
      <c r="A142" s="171">
        <v>51</v>
      </c>
      <c r="B142" s="172" t="s">
        <v>7982</v>
      </c>
      <c r="C142" s="180" t="s">
        <v>7983</v>
      </c>
      <c r="D142" s="173" t="s">
        <v>513</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531</v>
      </c>
      <c r="S142" s="176" t="s">
        <v>327</v>
      </c>
      <c r="T142" s="177" t="s">
        <v>327</v>
      </c>
      <c r="U142" s="156">
        <v>0.59599999999999997</v>
      </c>
      <c r="V142" s="156">
        <f>ROUND(E142*U142,2)</f>
        <v>1.8</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854</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7984</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1" t="s">
        <v>7985</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7986</v>
      </c>
      <c r="C146" s="180" t="s">
        <v>7987</v>
      </c>
      <c r="D146" s="173" t="s">
        <v>513</v>
      </c>
      <c r="E146" s="174">
        <v>60.72</v>
      </c>
      <c r="F146" s="175"/>
      <c r="G146" s="176">
        <f>ROUND(E146*F146,2)</f>
        <v>0</v>
      </c>
      <c r="H146" s="175"/>
      <c r="I146" s="176">
        <f>ROUND(E146*H146,2)</f>
        <v>0</v>
      </c>
      <c r="J146" s="175"/>
      <c r="K146" s="176">
        <f>ROUND(E146*J146,2)</f>
        <v>0</v>
      </c>
      <c r="L146" s="176">
        <v>15</v>
      </c>
      <c r="M146" s="176">
        <f>G146*(1+L146/100)</f>
        <v>0</v>
      </c>
      <c r="N146" s="174">
        <v>0.48470000000000002</v>
      </c>
      <c r="O146" s="174">
        <f>ROUND(E146*N146,2)</f>
        <v>29.43</v>
      </c>
      <c r="P146" s="174">
        <v>0</v>
      </c>
      <c r="Q146" s="174">
        <f>ROUND(E146*P146,2)</f>
        <v>0</v>
      </c>
      <c r="R146" s="176" t="s">
        <v>531</v>
      </c>
      <c r="S146" s="176" t="s">
        <v>327</v>
      </c>
      <c r="T146" s="177" t="s">
        <v>327</v>
      </c>
      <c r="U146" s="156">
        <v>0.69799999999999995</v>
      </c>
      <c r="V146" s="156">
        <f>ROUND(E146*U146,2)</f>
        <v>42.38</v>
      </c>
      <c r="W146" s="156"/>
      <c r="X146" s="156" t="s">
        <v>373</v>
      </c>
      <c r="Y146" s="145"/>
      <c r="Z146" s="145"/>
      <c r="AA146" s="145"/>
      <c r="AB146" s="145"/>
      <c r="AC146" s="145"/>
      <c r="AD146" s="145"/>
      <c r="AE146" s="145"/>
      <c r="AF146" s="145"/>
      <c r="AG146" s="145" t="s">
        <v>374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854</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7988</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7989</v>
      </c>
      <c r="D149" s="161"/>
      <c r="E149" s="162">
        <v>36.4</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1051</v>
      </c>
      <c r="C150" s="180" t="s">
        <v>1052</v>
      </c>
      <c r="D150" s="173" t="s">
        <v>505</v>
      </c>
      <c r="E150" s="174">
        <v>0.37791000000000002</v>
      </c>
      <c r="F150" s="175"/>
      <c r="G150" s="176">
        <f>ROUND(E150*F150,2)</f>
        <v>0</v>
      </c>
      <c r="H150" s="175"/>
      <c r="I150" s="176">
        <f>ROUND(E150*H150,2)</f>
        <v>0</v>
      </c>
      <c r="J150" s="175"/>
      <c r="K150" s="176">
        <f>ROUND(E150*J150,2)</f>
        <v>0</v>
      </c>
      <c r="L150" s="176">
        <v>15</v>
      </c>
      <c r="M150" s="176">
        <f>G150*(1+L150/100)</f>
        <v>0</v>
      </c>
      <c r="N150" s="174">
        <v>1.0202899999999999</v>
      </c>
      <c r="O150" s="174">
        <f>ROUND(E150*N150,2)</f>
        <v>0.39</v>
      </c>
      <c r="P150" s="174">
        <v>0</v>
      </c>
      <c r="Q150" s="174">
        <f>ROUND(E150*P150,2)</f>
        <v>0</v>
      </c>
      <c r="R150" s="176" t="s">
        <v>531</v>
      </c>
      <c r="S150" s="176" t="s">
        <v>327</v>
      </c>
      <c r="T150" s="177" t="s">
        <v>327</v>
      </c>
      <c r="U150" s="156">
        <v>25.271000000000001</v>
      </c>
      <c r="V150" s="156">
        <f>ROUND(E150*U150,2)</f>
        <v>9.5500000000000007</v>
      </c>
      <c r="W150" s="156"/>
      <c r="X150" s="156" t="s">
        <v>373</v>
      </c>
      <c r="Y150" s="145"/>
      <c r="Z150" s="145"/>
      <c r="AA150" s="145"/>
      <c r="AB150" s="145"/>
      <c r="AC150" s="145"/>
      <c r="AD150" s="145"/>
      <c r="AE150" s="145"/>
      <c r="AF150" s="145"/>
      <c r="AG150" s="145" t="s">
        <v>374</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70" t="s">
        <v>579</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376</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1" t="s">
        <v>7963</v>
      </c>
      <c r="D152" s="161"/>
      <c r="E152" s="162"/>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1" t="s">
        <v>7990</v>
      </c>
      <c r="D153" s="161"/>
      <c r="E153" s="162">
        <v>1.359E-2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1" t="s">
        <v>7991</v>
      </c>
      <c r="D154" s="161"/>
      <c r="E154" s="162">
        <v>0.36431999999999998</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54</v>
      </c>
      <c r="B155" s="172" t="s">
        <v>7992</v>
      </c>
      <c r="C155" s="180" t="s">
        <v>7993</v>
      </c>
      <c r="D155" s="173" t="s">
        <v>513</v>
      </c>
      <c r="E155" s="174">
        <v>10.4</v>
      </c>
      <c r="F155" s="175"/>
      <c r="G155" s="176">
        <f>ROUND(E155*F155,2)</f>
        <v>0</v>
      </c>
      <c r="H155" s="175"/>
      <c r="I155" s="176">
        <f>ROUND(E155*H155,2)</f>
        <v>0</v>
      </c>
      <c r="J155" s="175"/>
      <c r="K155" s="176">
        <f>ROUND(E155*J155,2)</f>
        <v>0</v>
      </c>
      <c r="L155" s="176">
        <v>15</v>
      </c>
      <c r="M155" s="176">
        <f>G155*(1+L155/100)</f>
        <v>0</v>
      </c>
      <c r="N155" s="174">
        <v>1.17225</v>
      </c>
      <c r="O155" s="174">
        <f>ROUND(E155*N155,2)</f>
        <v>12.19</v>
      </c>
      <c r="P155" s="174">
        <v>0</v>
      </c>
      <c r="Q155" s="174">
        <f>ROUND(E155*P155,2)</f>
        <v>0</v>
      </c>
      <c r="R155" s="176" t="s">
        <v>2608</v>
      </c>
      <c r="S155" s="176" t="s">
        <v>327</v>
      </c>
      <c r="T155" s="177" t="s">
        <v>327</v>
      </c>
      <c r="U155" s="156">
        <v>8.2200000000000006</v>
      </c>
      <c r="V155" s="156">
        <f>ROUND(E155*U155,2)</f>
        <v>85.49</v>
      </c>
      <c r="W155" s="156"/>
      <c r="X155" s="156" t="s">
        <v>373</v>
      </c>
      <c r="Y155" s="145"/>
      <c r="Z155" s="145"/>
      <c r="AA155" s="145"/>
      <c r="AB155" s="145"/>
      <c r="AC155" s="145"/>
      <c r="AD155" s="145"/>
      <c r="AE155" s="145"/>
      <c r="AF155" s="145"/>
      <c r="AG155" s="145" t="s">
        <v>374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1" outlineLevel="1" x14ac:dyDescent="0.25">
      <c r="A156" s="152"/>
      <c r="B156" s="153"/>
      <c r="C156" s="270" t="s">
        <v>7994</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78" t="str">
        <f>C156</f>
        <v>Al+Zn oka 100x100 mm, spirál, táhel, vazacího drátu, vrstvení po 0,5 m, vnitřní délkové dělení po 1 m, včetně pomocného pracovního lešení o výšce podlahy do 1900 mm a pro zatížení do 1,5 kPa,</v>
      </c>
      <c r="BB156" s="145"/>
      <c r="BC156" s="145"/>
      <c r="BD156" s="145"/>
      <c r="BE156" s="145"/>
      <c r="BF156" s="145"/>
      <c r="BG156" s="145"/>
      <c r="BH156" s="145"/>
    </row>
    <row r="157" spans="1:60" outlineLevel="1" x14ac:dyDescent="0.25">
      <c r="A157" s="152"/>
      <c r="B157" s="153"/>
      <c r="C157" s="181" t="s">
        <v>7995</v>
      </c>
      <c r="D157" s="161"/>
      <c r="E157" s="162">
        <v>10.4</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0</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55</v>
      </c>
      <c r="B158" s="172" t="s">
        <v>7996</v>
      </c>
      <c r="C158" s="180" t="s">
        <v>7997</v>
      </c>
      <c r="D158" s="173" t="s">
        <v>701</v>
      </c>
      <c r="E158" s="174">
        <v>10</v>
      </c>
      <c r="F158" s="175"/>
      <c r="G158" s="176">
        <f>ROUND(E158*F158,2)</f>
        <v>0</v>
      </c>
      <c r="H158" s="175"/>
      <c r="I158" s="176">
        <f>ROUND(E158*H158,2)</f>
        <v>0</v>
      </c>
      <c r="J158" s="175"/>
      <c r="K158" s="176">
        <f>ROUND(E158*J158,2)</f>
        <v>0</v>
      </c>
      <c r="L158" s="176">
        <v>15</v>
      </c>
      <c r="M158" s="176">
        <f>G158*(1+L158/100)</f>
        <v>0</v>
      </c>
      <c r="N158" s="174">
        <v>0.32002000000000003</v>
      </c>
      <c r="O158" s="174">
        <f>ROUND(E158*N158,2)</f>
        <v>3.2</v>
      </c>
      <c r="P158" s="174">
        <v>0</v>
      </c>
      <c r="Q158" s="174">
        <f>ROUND(E158*P158,2)</f>
        <v>0</v>
      </c>
      <c r="R158" s="176" t="s">
        <v>2933</v>
      </c>
      <c r="S158" s="176" t="s">
        <v>327</v>
      </c>
      <c r="T158" s="177" t="s">
        <v>327</v>
      </c>
      <c r="U158" s="156">
        <v>0.95</v>
      </c>
      <c r="V158" s="156">
        <f>ROUND(E158*U158,2)</f>
        <v>9.5</v>
      </c>
      <c r="W158" s="156"/>
      <c r="X158" s="156" t="s">
        <v>373</v>
      </c>
      <c r="Y158" s="145"/>
      <c r="Z158" s="145"/>
      <c r="AA158" s="145"/>
      <c r="AB158" s="145"/>
      <c r="AC158" s="145"/>
      <c r="AD158" s="145"/>
      <c r="AE158" s="145"/>
      <c r="AF158" s="145"/>
      <c r="AG158" s="145" t="s">
        <v>374</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59" t="s">
        <v>7998</v>
      </c>
      <c r="D159" s="260"/>
      <c r="E159" s="260"/>
      <c r="F159" s="260"/>
      <c r="G159" s="2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7999</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61" t="s">
        <v>8348</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řezání kůlů, sražení hran řezných ploch a dvojnásobného impregnačního nátěru řezných ploch včetně nákladů na dodání impregnační hmoty.</v>
      </c>
      <c r="BB161" s="145"/>
      <c r="BC161" s="145"/>
      <c r="BD161" s="145"/>
      <c r="BE161" s="145"/>
      <c r="BF161" s="145"/>
      <c r="BG161" s="145"/>
      <c r="BH161" s="145"/>
    </row>
    <row r="162" spans="1:60" outlineLevel="1" x14ac:dyDescent="0.25">
      <c r="A162" s="152"/>
      <c r="B162" s="153"/>
      <c r="C162" s="261" t="s">
        <v>8000</v>
      </c>
      <c r="D162" s="262"/>
      <c r="E162" s="262"/>
      <c r="F162" s="262"/>
      <c r="G162" s="262"/>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8001</v>
      </c>
      <c r="D163" s="161"/>
      <c r="E163" s="162">
        <v>10</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3082</v>
      </c>
      <c r="C164" s="180" t="s">
        <v>3083</v>
      </c>
      <c r="D164" s="173" t="s">
        <v>513</v>
      </c>
      <c r="E164" s="174">
        <v>18.84</v>
      </c>
      <c r="F164" s="175"/>
      <c r="G164" s="176">
        <f>ROUND(E164*F164,2)</f>
        <v>0</v>
      </c>
      <c r="H164" s="175"/>
      <c r="I164" s="176">
        <f>ROUND(E164*H164,2)</f>
        <v>0</v>
      </c>
      <c r="J164" s="175"/>
      <c r="K164" s="176">
        <f>ROUND(E164*J164,2)</f>
        <v>0</v>
      </c>
      <c r="L164" s="176">
        <v>15</v>
      </c>
      <c r="M164" s="176">
        <f>G164*(1+L164/100)</f>
        <v>0</v>
      </c>
      <c r="N164" s="174">
        <v>6.0000000000000002E-5</v>
      </c>
      <c r="O164" s="174">
        <f>ROUND(E164*N164,2)</f>
        <v>0</v>
      </c>
      <c r="P164" s="174">
        <v>0</v>
      </c>
      <c r="Q164" s="174">
        <f>ROUND(E164*P164,2)</f>
        <v>0</v>
      </c>
      <c r="R164" s="176" t="s">
        <v>3071</v>
      </c>
      <c r="S164" s="176" t="s">
        <v>327</v>
      </c>
      <c r="T164" s="177" t="s">
        <v>327</v>
      </c>
      <c r="U164" s="156">
        <v>0</v>
      </c>
      <c r="V164" s="156">
        <f>ROUND(E164*U164,2)</f>
        <v>0</v>
      </c>
      <c r="W164" s="156"/>
      <c r="X164" s="156" t="s">
        <v>373</v>
      </c>
      <c r="Y164" s="145"/>
      <c r="Z164" s="145"/>
      <c r="AA164" s="145"/>
      <c r="AB164" s="145"/>
      <c r="AC164" s="145"/>
      <c r="AD164" s="145"/>
      <c r="AE164" s="145"/>
      <c r="AF164" s="145"/>
      <c r="AG164" s="145" t="s">
        <v>374</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1" t="s">
        <v>8002</v>
      </c>
      <c r="D165" s="161"/>
      <c r="E165" s="162">
        <v>18.84</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57</v>
      </c>
      <c r="B166" s="172" t="s">
        <v>8003</v>
      </c>
      <c r="C166" s="180" t="s">
        <v>8004</v>
      </c>
      <c r="D166" s="173" t="s">
        <v>701</v>
      </c>
      <c r="E166" s="174">
        <v>10</v>
      </c>
      <c r="F166" s="175"/>
      <c r="G166" s="176">
        <f>ROUND(E166*F166,2)</f>
        <v>0</v>
      </c>
      <c r="H166" s="175"/>
      <c r="I166" s="176">
        <f>ROUND(E166*H166,2)</f>
        <v>0</v>
      </c>
      <c r="J166" s="175"/>
      <c r="K166" s="176">
        <f>ROUND(E166*J166,2)</f>
        <v>0</v>
      </c>
      <c r="L166" s="176">
        <v>15</v>
      </c>
      <c r="M166" s="176">
        <f>G166*(1+L166/100)</f>
        <v>0</v>
      </c>
      <c r="N166" s="174">
        <v>4.7699999999999999E-2</v>
      </c>
      <c r="O166" s="174">
        <f>ROUND(E166*N166,2)</f>
        <v>0.48</v>
      </c>
      <c r="P166" s="174">
        <v>0</v>
      </c>
      <c r="Q166" s="174">
        <f>ROUND(E166*P166,2)</f>
        <v>0</v>
      </c>
      <c r="R166" s="176"/>
      <c r="S166" s="176" t="s">
        <v>760</v>
      </c>
      <c r="T166" s="177" t="s">
        <v>328</v>
      </c>
      <c r="U166" s="156">
        <v>0</v>
      </c>
      <c r="V166" s="156">
        <f>ROUND(E166*U166,2)</f>
        <v>0</v>
      </c>
      <c r="W166" s="156"/>
      <c r="X166" s="156" t="s">
        <v>507</v>
      </c>
      <c r="Y166" s="145"/>
      <c r="Z166" s="145"/>
      <c r="AA166" s="145"/>
      <c r="AB166" s="145"/>
      <c r="AC166" s="145"/>
      <c r="AD166" s="145"/>
      <c r="AE166" s="145"/>
      <c r="AF166" s="145"/>
      <c r="AG166" s="145" t="s">
        <v>508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8001</v>
      </c>
      <c r="D167" s="161"/>
      <c r="E167" s="162">
        <v>10</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x14ac:dyDescent="0.25">
      <c r="A168" s="164" t="s">
        <v>322</v>
      </c>
      <c r="B168" s="165" t="s">
        <v>160</v>
      </c>
      <c r="C168" s="179" t="s">
        <v>161</v>
      </c>
      <c r="D168" s="166"/>
      <c r="E168" s="167"/>
      <c r="F168" s="168"/>
      <c r="G168" s="168">
        <f>SUMIF(AG169:AG210,"&lt;&gt;NOR",G169:G210)</f>
        <v>0</v>
      </c>
      <c r="H168" s="168"/>
      <c r="I168" s="168">
        <f>SUM(I169:I210)</f>
        <v>0</v>
      </c>
      <c r="J168" s="168"/>
      <c r="K168" s="168">
        <f>SUM(K169:K210)</f>
        <v>0</v>
      </c>
      <c r="L168" s="168"/>
      <c r="M168" s="168">
        <f>SUM(M169:M210)</f>
        <v>0</v>
      </c>
      <c r="N168" s="167"/>
      <c r="O168" s="167">
        <f>SUM(O169:O210)</f>
        <v>54.12</v>
      </c>
      <c r="P168" s="167"/>
      <c r="Q168" s="167">
        <f>SUM(Q169:Q210)</f>
        <v>0</v>
      </c>
      <c r="R168" s="168"/>
      <c r="S168" s="168"/>
      <c r="T168" s="169"/>
      <c r="U168" s="163"/>
      <c r="V168" s="163">
        <f>SUM(V169:V210)</f>
        <v>304.54999999999995</v>
      </c>
      <c r="W168" s="163"/>
      <c r="X168" s="163"/>
      <c r="AG168" t="s">
        <v>323</v>
      </c>
    </row>
    <row r="169" spans="1:60" outlineLevel="1" x14ac:dyDescent="0.25">
      <c r="A169" s="171">
        <v>58</v>
      </c>
      <c r="B169" s="172" t="s">
        <v>8005</v>
      </c>
      <c r="C169" s="180" t="s">
        <v>8006</v>
      </c>
      <c r="D169" s="173" t="s">
        <v>701</v>
      </c>
      <c r="E169" s="174">
        <v>1</v>
      </c>
      <c r="F169" s="175"/>
      <c r="G169" s="176">
        <f>ROUND(E169*F169,2)</f>
        <v>0</v>
      </c>
      <c r="H169" s="175"/>
      <c r="I169" s="176">
        <f>ROUND(E169*H169,2)</f>
        <v>0</v>
      </c>
      <c r="J169" s="175"/>
      <c r="K169" s="176">
        <f>ROUND(E169*J169,2)</f>
        <v>0</v>
      </c>
      <c r="L169" s="176">
        <v>15</v>
      </c>
      <c r="M169" s="176">
        <f>G169*(1+L169/100)</f>
        <v>0</v>
      </c>
      <c r="N169" s="174">
        <v>2.513E-2</v>
      </c>
      <c r="O169" s="174">
        <f>ROUND(E169*N169,2)</f>
        <v>0.03</v>
      </c>
      <c r="P169" s="174">
        <v>0</v>
      </c>
      <c r="Q169" s="174">
        <f>ROUND(E169*P169,2)</f>
        <v>0</v>
      </c>
      <c r="R169" s="176"/>
      <c r="S169" s="176" t="s">
        <v>327</v>
      </c>
      <c r="T169" s="177" t="s">
        <v>327</v>
      </c>
      <c r="U169" s="156">
        <v>1.2829999999999999</v>
      </c>
      <c r="V169" s="156">
        <f>ROUND(E169*U169,2)</f>
        <v>1.28</v>
      </c>
      <c r="W169" s="156"/>
      <c r="X169" s="156" t="s">
        <v>373</v>
      </c>
      <c r="Y169" s="145"/>
      <c r="Z169" s="145"/>
      <c r="AA169" s="145"/>
      <c r="AB169" s="145"/>
      <c r="AC169" s="145"/>
      <c r="AD169" s="145"/>
      <c r="AE169" s="145"/>
      <c r="AF169" s="145"/>
      <c r="AG169" s="145" t="s">
        <v>374</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8007</v>
      </c>
      <c r="D170" s="161"/>
      <c r="E170" s="162">
        <v>1</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0.399999999999999" outlineLevel="1" x14ac:dyDescent="0.25">
      <c r="A171" s="171">
        <v>59</v>
      </c>
      <c r="B171" s="172" t="s">
        <v>8008</v>
      </c>
      <c r="C171" s="180" t="s">
        <v>8009</v>
      </c>
      <c r="D171" s="173" t="s">
        <v>371</v>
      </c>
      <c r="E171" s="174">
        <v>13.894399999999999</v>
      </c>
      <c r="F171" s="175"/>
      <c r="G171" s="176">
        <f>ROUND(E171*F171,2)</f>
        <v>0</v>
      </c>
      <c r="H171" s="175"/>
      <c r="I171" s="176">
        <f>ROUND(E171*H171,2)</f>
        <v>0</v>
      </c>
      <c r="J171" s="175"/>
      <c r="K171" s="176">
        <f>ROUND(E171*J171,2)</f>
        <v>0</v>
      </c>
      <c r="L171" s="176">
        <v>15</v>
      </c>
      <c r="M171" s="176">
        <f>G171*(1+L171/100)</f>
        <v>0</v>
      </c>
      <c r="N171" s="174">
        <v>2.52508</v>
      </c>
      <c r="O171" s="174">
        <f>ROUND(E171*N171,2)</f>
        <v>35.08</v>
      </c>
      <c r="P171" s="174">
        <v>0</v>
      </c>
      <c r="Q171" s="174">
        <f>ROUND(E171*P171,2)</f>
        <v>0</v>
      </c>
      <c r="R171" s="176" t="s">
        <v>531</v>
      </c>
      <c r="S171" s="176" t="s">
        <v>327</v>
      </c>
      <c r="T171" s="177" t="s">
        <v>327</v>
      </c>
      <c r="U171" s="156">
        <v>3.6749999999999998</v>
      </c>
      <c r="V171" s="156">
        <f>ROUND(E171*U171,2)</f>
        <v>51.06</v>
      </c>
      <c r="W171" s="156"/>
      <c r="X171" s="156" t="s">
        <v>373</v>
      </c>
      <c r="Y171" s="145"/>
      <c r="Z171" s="145"/>
      <c r="AA171" s="145"/>
      <c r="AB171" s="145"/>
      <c r="AC171" s="145"/>
      <c r="AD171" s="145"/>
      <c r="AE171" s="145"/>
      <c r="AF171" s="145"/>
      <c r="AG171" s="145" t="s">
        <v>374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1" t="s">
        <v>8010</v>
      </c>
      <c r="D172" s="161"/>
      <c r="E172" s="162">
        <v>4.16</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1" t="s">
        <v>8011</v>
      </c>
      <c r="D173" s="161"/>
      <c r="E173" s="162">
        <v>1.365</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8012</v>
      </c>
      <c r="D174" s="161"/>
      <c r="E174" s="162">
        <v>6.5713999999999997</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8013</v>
      </c>
      <c r="D175" s="161"/>
      <c r="E175" s="162">
        <v>1.798</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1">
        <v>60</v>
      </c>
      <c r="B176" s="172" t="s">
        <v>8014</v>
      </c>
      <c r="C176" s="180" t="s">
        <v>8015</v>
      </c>
      <c r="D176" s="173" t="s">
        <v>505</v>
      </c>
      <c r="E176" s="174">
        <v>1.38944</v>
      </c>
      <c r="F176" s="175"/>
      <c r="G176" s="176">
        <f>ROUND(E176*F176,2)</f>
        <v>0</v>
      </c>
      <c r="H176" s="175"/>
      <c r="I176" s="176">
        <f>ROUND(E176*H176,2)</f>
        <v>0</v>
      </c>
      <c r="J176" s="175"/>
      <c r="K176" s="176">
        <f>ROUND(E176*J176,2)</f>
        <v>0</v>
      </c>
      <c r="L176" s="176">
        <v>15</v>
      </c>
      <c r="M176" s="176">
        <f>G176*(1+L176/100)</f>
        <v>0</v>
      </c>
      <c r="N176" s="174">
        <v>1.02092</v>
      </c>
      <c r="O176" s="174">
        <f>ROUND(E176*N176,2)</f>
        <v>1.42</v>
      </c>
      <c r="P176" s="174">
        <v>0</v>
      </c>
      <c r="Q176" s="174">
        <f>ROUND(E176*P176,2)</f>
        <v>0</v>
      </c>
      <c r="R176" s="176" t="s">
        <v>531</v>
      </c>
      <c r="S176" s="176" t="s">
        <v>327</v>
      </c>
      <c r="T176" s="177" t="s">
        <v>327</v>
      </c>
      <c r="U176" s="156">
        <v>54.167999999999999</v>
      </c>
      <c r="V176" s="156">
        <f>ROUND(E176*U176,2)</f>
        <v>75.260000000000005</v>
      </c>
      <c r="W176" s="156"/>
      <c r="X176" s="156" t="s">
        <v>373</v>
      </c>
      <c r="Y176" s="145"/>
      <c r="Z176" s="145"/>
      <c r="AA176" s="145"/>
      <c r="AB176" s="145"/>
      <c r="AC176" s="145"/>
      <c r="AD176" s="145"/>
      <c r="AE176" s="145"/>
      <c r="AF176" s="145"/>
      <c r="AG176" s="145" t="s">
        <v>374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1615</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376</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1" t="s">
        <v>8016</v>
      </c>
      <c r="D178" s="161"/>
      <c r="E178" s="162">
        <v>0.41599999999999998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1" t="s">
        <v>8017</v>
      </c>
      <c r="D179" s="161"/>
      <c r="E179" s="162">
        <v>0.13650000000000001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1" t="s">
        <v>8018</v>
      </c>
      <c r="D180" s="161"/>
      <c r="E180" s="162">
        <v>0.65713999999999995</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8019</v>
      </c>
      <c r="D181" s="161"/>
      <c r="E181" s="162">
        <v>0.17979999999999999</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61</v>
      </c>
      <c r="B182" s="172" t="s">
        <v>8020</v>
      </c>
      <c r="C182" s="180" t="s">
        <v>8021</v>
      </c>
      <c r="D182" s="173" t="s">
        <v>758</v>
      </c>
      <c r="E182" s="174">
        <v>97.32</v>
      </c>
      <c r="F182" s="175"/>
      <c r="G182" s="176">
        <f>ROUND(E182*F182,2)</f>
        <v>0</v>
      </c>
      <c r="H182" s="175"/>
      <c r="I182" s="176">
        <f>ROUND(E182*H182,2)</f>
        <v>0</v>
      </c>
      <c r="J182" s="175"/>
      <c r="K182" s="176">
        <f>ROUND(E182*J182,2)</f>
        <v>0</v>
      </c>
      <c r="L182" s="176">
        <v>15</v>
      </c>
      <c r="M182" s="176">
        <f>G182*(1+L182/100)</f>
        <v>0</v>
      </c>
      <c r="N182" s="174">
        <v>3.4610000000000002E-2</v>
      </c>
      <c r="O182" s="174">
        <f>ROUND(E182*N182,2)</f>
        <v>3.37</v>
      </c>
      <c r="P182" s="174">
        <v>0</v>
      </c>
      <c r="Q182" s="174">
        <f>ROUND(E182*P182,2)</f>
        <v>0</v>
      </c>
      <c r="R182" s="176" t="s">
        <v>531</v>
      </c>
      <c r="S182" s="176" t="s">
        <v>327</v>
      </c>
      <c r="T182" s="177" t="s">
        <v>327</v>
      </c>
      <c r="U182" s="156">
        <v>1</v>
      </c>
      <c r="V182" s="156">
        <f>ROUND(E182*U182,2)</f>
        <v>97.32</v>
      </c>
      <c r="W182" s="156"/>
      <c r="X182" s="156" t="s">
        <v>373</v>
      </c>
      <c r="Y182" s="145"/>
      <c r="Z182" s="145"/>
      <c r="AA182" s="145"/>
      <c r="AB182" s="145"/>
      <c r="AC182" s="145"/>
      <c r="AD182" s="145"/>
      <c r="AE182" s="145"/>
      <c r="AF182" s="145"/>
      <c r="AG182" s="145" t="s">
        <v>374</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70" t="s">
        <v>8022</v>
      </c>
      <c r="D183" s="271"/>
      <c r="E183" s="271"/>
      <c r="F183" s="271"/>
      <c r="G183" s="271"/>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376</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1" t="s">
        <v>8023</v>
      </c>
      <c r="D184" s="161"/>
      <c r="E184" s="162">
        <v>32</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1" t="s">
        <v>8024</v>
      </c>
      <c r="D185" s="161"/>
      <c r="E185" s="162">
        <v>9</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8025</v>
      </c>
      <c r="D186" s="161"/>
      <c r="E186" s="162">
        <v>45.32</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1" t="s">
        <v>8026</v>
      </c>
      <c r="D187" s="161"/>
      <c r="E187" s="162">
        <v>11</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62</v>
      </c>
      <c r="B188" s="172" t="s">
        <v>8027</v>
      </c>
      <c r="C188" s="180" t="s">
        <v>8028</v>
      </c>
      <c r="D188" s="173" t="s">
        <v>513</v>
      </c>
      <c r="E188" s="174">
        <v>43.771500000000003</v>
      </c>
      <c r="F188" s="175"/>
      <c r="G188" s="176">
        <f>ROUND(E188*F188,2)</f>
        <v>0</v>
      </c>
      <c r="H188" s="175"/>
      <c r="I188" s="176">
        <f>ROUND(E188*H188,2)</f>
        <v>0</v>
      </c>
      <c r="J188" s="175"/>
      <c r="K188" s="176">
        <f>ROUND(E188*J188,2)</f>
        <v>0</v>
      </c>
      <c r="L188" s="176">
        <v>15</v>
      </c>
      <c r="M188" s="176">
        <f>G188*(1+L188/100)</f>
        <v>0</v>
      </c>
      <c r="N188" s="174">
        <v>1.6930000000000001E-2</v>
      </c>
      <c r="O188" s="174">
        <f>ROUND(E188*N188,2)</f>
        <v>0.74</v>
      </c>
      <c r="P188" s="174">
        <v>0</v>
      </c>
      <c r="Q188" s="174">
        <f>ROUND(E188*P188,2)</f>
        <v>0</v>
      </c>
      <c r="R188" s="176" t="s">
        <v>531</v>
      </c>
      <c r="S188" s="176" t="s">
        <v>327</v>
      </c>
      <c r="T188" s="177" t="s">
        <v>327</v>
      </c>
      <c r="U188" s="156">
        <v>1.5396000000000001</v>
      </c>
      <c r="V188" s="156">
        <f>ROUND(E188*U188,2)</f>
        <v>67.39</v>
      </c>
      <c r="W188" s="156"/>
      <c r="X188" s="156" t="s">
        <v>373</v>
      </c>
      <c r="Y188" s="145"/>
      <c r="Z188" s="145"/>
      <c r="AA188" s="145"/>
      <c r="AB188" s="145"/>
      <c r="AC188" s="145"/>
      <c r="AD188" s="145"/>
      <c r="AE188" s="145"/>
      <c r="AF188" s="145"/>
      <c r="AG188" s="145" t="s">
        <v>374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1" t="s">
        <v>8029</v>
      </c>
      <c r="D189" s="161"/>
      <c r="E189" s="162">
        <v>14.4</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8030</v>
      </c>
      <c r="D190" s="161"/>
      <c r="E190" s="162">
        <v>4.05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1" t="s">
        <v>8031</v>
      </c>
      <c r="D191" s="161"/>
      <c r="E191" s="162">
        <v>20.393999999999998</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8032</v>
      </c>
      <c r="D192" s="161"/>
      <c r="E192" s="162">
        <v>4.9275000000000002</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1">
        <v>63</v>
      </c>
      <c r="B193" s="172" t="s">
        <v>8033</v>
      </c>
      <c r="C193" s="180" t="s">
        <v>8034</v>
      </c>
      <c r="D193" s="173" t="s">
        <v>513</v>
      </c>
      <c r="E193" s="174">
        <v>43.771500000000003</v>
      </c>
      <c r="F193" s="175"/>
      <c r="G193" s="176">
        <f>ROUND(E193*F193,2)</f>
        <v>0</v>
      </c>
      <c r="H193" s="175"/>
      <c r="I193" s="176">
        <f>ROUND(E193*H193,2)</f>
        <v>0</v>
      </c>
      <c r="J193" s="175"/>
      <c r="K193" s="176">
        <f>ROUND(E193*J193,2)</f>
        <v>0</v>
      </c>
      <c r="L193" s="176">
        <v>15</v>
      </c>
      <c r="M193" s="176">
        <f>G193*(1+L193/100)</f>
        <v>0</v>
      </c>
      <c r="N193" s="174">
        <v>0</v>
      </c>
      <c r="O193" s="174">
        <f>ROUND(E193*N193,2)</f>
        <v>0</v>
      </c>
      <c r="P193" s="174">
        <v>0</v>
      </c>
      <c r="Q193" s="174">
        <f>ROUND(E193*P193,2)</f>
        <v>0</v>
      </c>
      <c r="R193" s="176" t="s">
        <v>531</v>
      </c>
      <c r="S193" s="176" t="s">
        <v>327</v>
      </c>
      <c r="T193" s="177" t="s">
        <v>327</v>
      </c>
      <c r="U193" s="156">
        <v>0.26</v>
      </c>
      <c r="V193" s="156">
        <f>ROUND(E193*U193,2)</f>
        <v>11.38</v>
      </c>
      <c r="W193" s="156"/>
      <c r="X193" s="156" t="s">
        <v>373</v>
      </c>
      <c r="Y193" s="145"/>
      <c r="Z193" s="145"/>
      <c r="AA193" s="145"/>
      <c r="AB193" s="145"/>
      <c r="AC193" s="145"/>
      <c r="AD193" s="145"/>
      <c r="AE193" s="145"/>
      <c r="AF193" s="145"/>
      <c r="AG193" s="145" t="s">
        <v>374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1" t="s">
        <v>8035</v>
      </c>
      <c r="D194" s="161"/>
      <c r="E194" s="162">
        <v>43.771500000000003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5</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1">
        <v>64</v>
      </c>
      <c r="B195" s="172" t="s">
        <v>8036</v>
      </c>
      <c r="C195" s="180" t="s">
        <v>8037</v>
      </c>
      <c r="D195" s="173" t="s">
        <v>1770</v>
      </c>
      <c r="E195" s="174">
        <v>3</v>
      </c>
      <c r="F195" s="175"/>
      <c r="G195" s="176">
        <f>ROUND(E195*F195,2)</f>
        <v>0</v>
      </c>
      <c r="H195" s="175"/>
      <c r="I195" s="176">
        <f>ROUND(E195*H195,2)</f>
        <v>0</v>
      </c>
      <c r="J195" s="175"/>
      <c r="K195" s="176">
        <f>ROUND(E195*J195,2)</f>
        <v>0</v>
      </c>
      <c r="L195" s="176">
        <v>15</v>
      </c>
      <c r="M195" s="176">
        <f>G195*(1+L195/100)</f>
        <v>0</v>
      </c>
      <c r="N195" s="174">
        <v>0.13206000000000001</v>
      </c>
      <c r="O195" s="174">
        <f>ROUND(E195*N195,2)</f>
        <v>0.4</v>
      </c>
      <c r="P195" s="174">
        <v>0</v>
      </c>
      <c r="Q195" s="174">
        <f>ROUND(E195*P195,2)</f>
        <v>0</v>
      </c>
      <c r="R195" s="176" t="s">
        <v>7643</v>
      </c>
      <c r="S195" s="176" t="s">
        <v>760</v>
      </c>
      <c r="T195" s="177" t="s">
        <v>328</v>
      </c>
      <c r="U195" s="156">
        <v>0.28095999999999999</v>
      </c>
      <c r="V195" s="156">
        <f>ROUND(E195*U195,2)</f>
        <v>0.84</v>
      </c>
      <c r="W195" s="156"/>
      <c r="X195" s="156" t="s">
        <v>373</v>
      </c>
      <c r="Y195" s="145"/>
      <c r="Z195" s="145"/>
      <c r="AA195" s="145"/>
      <c r="AB195" s="145"/>
      <c r="AC195" s="145"/>
      <c r="AD195" s="145"/>
      <c r="AE195" s="145"/>
      <c r="AF195" s="145"/>
      <c r="AG195" s="145" t="s">
        <v>374</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70" t="s">
        <v>8038</v>
      </c>
      <c r="D196" s="271"/>
      <c r="E196" s="271"/>
      <c r="F196" s="271"/>
      <c r="G196" s="271"/>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376</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78" t="str">
        <f>C196</f>
        <v>pro vodorovné značení, do lože z kameniva těženého tl. 4 až 8 cm, s vyplněním spár kamenivem těženým, beranění šipek nebo desek,</v>
      </c>
      <c r="BB196" s="145"/>
      <c r="BC196" s="145"/>
      <c r="BD196" s="145"/>
      <c r="BE196" s="145"/>
      <c r="BF196" s="145"/>
      <c r="BG196" s="145"/>
      <c r="BH196" s="145"/>
    </row>
    <row r="197" spans="1:60" outlineLevel="1" x14ac:dyDescent="0.25">
      <c r="A197" s="152"/>
      <c r="B197" s="153"/>
      <c r="C197" s="181" t="s">
        <v>8039</v>
      </c>
      <c r="D197" s="161"/>
      <c r="E197" s="162">
        <v>3</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8040</v>
      </c>
      <c r="C198" s="180" t="s">
        <v>8041</v>
      </c>
      <c r="D198" s="173" t="s">
        <v>513</v>
      </c>
      <c r="E198" s="174">
        <v>0.85799999999999998</v>
      </c>
      <c r="F198" s="175"/>
      <c r="G198" s="176">
        <f>ROUND(E198*F198,2)</f>
        <v>0</v>
      </c>
      <c r="H198" s="175"/>
      <c r="I198" s="176">
        <f>ROUND(E198*H198,2)</f>
        <v>0</v>
      </c>
      <c r="J198" s="175"/>
      <c r="K198" s="176">
        <f>ROUND(E198*J198,2)</f>
        <v>0</v>
      </c>
      <c r="L198" s="176">
        <v>15</v>
      </c>
      <c r="M198" s="176">
        <f>G198*(1+L198/100)</f>
        <v>0</v>
      </c>
      <c r="N198" s="174">
        <v>0</v>
      </c>
      <c r="O198" s="174">
        <f>ROUND(E198*N198,2)</f>
        <v>0</v>
      </c>
      <c r="P198" s="174">
        <v>0</v>
      </c>
      <c r="Q198" s="174">
        <f>ROUND(E198*P198,2)</f>
        <v>0</v>
      </c>
      <c r="R198" s="176" t="s">
        <v>3990</v>
      </c>
      <c r="S198" s="176" t="s">
        <v>327</v>
      </c>
      <c r="T198" s="177" t="s">
        <v>327</v>
      </c>
      <c r="U198" s="156">
        <v>0.02</v>
      </c>
      <c r="V198" s="156">
        <f>ROUND(E198*U198,2)</f>
        <v>0.02</v>
      </c>
      <c r="W198" s="156"/>
      <c r="X198" s="156" t="s">
        <v>373</v>
      </c>
      <c r="Y198" s="145"/>
      <c r="Z198" s="145"/>
      <c r="AA198" s="145"/>
      <c r="AB198" s="145"/>
      <c r="AC198" s="145"/>
      <c r="AD198" s="145"/>
      <c r="AE198" s="145"/>
      <c r="AF198" s="145"/>
      <c r="AG198" s="145" t="s">
        <v>374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1" t="s">
        <v>8042</v>
      </c>
      <c r="D199" s="161"/>
      <c r="E199" s="162">
        <v>0.85799999999999998</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1">
        <v>66</v>
      </c>
      <c r="B200" s="172" t="s">
        <v>8043</v>
      </c>
      <c r="C200" s="180" t="s">
        <v>8044</v>
      </c>
      <c r="D200" s="173" t="s">
        <v>513</v>
      </c>
      <c r="E200" s="174">
        <v>0.94379999999999997</v>
      </c>
      <c r="F200" s="175"/>
      <c r="G200" s="176">
        <f>ROUND(E200*F200,2)</f>
        <v>0</v>
      </c>
      <c r="H200" s="175"/>
      <c r="I200" s="176">
        <f>ROUND(E200*H200,2)</f>
        <v>0</v>
      </c>
      <c r="J200" s="175"/>
      <c r="K200" s="176">
        <f>ROUND(E200*J200,2)</f>
        <v>0</v>
      </c>
      <c r="L200" s="176">
        <v>15</v>
      </c>
      <c r="M200" s="176">
        <f>G200*(1+L200/100)</f>
        <v>0</v>
      </c>
      <c r="N200" s="174">
        <v>8.0999999999999996E-3</v>
      </c>
      <c r="O200" s="174">
        <f>ROUND(E200*N200,2)</f>
        <v>0.01</v>
      </c>
      <c r="P200" s="174">
        <v>0</v>
      </c>
      <c r="Q200" s="174">
        <f>ROUND(E200*P200,2)</f>
        <v>0</v>
      </c>
      <c r="R200" s="176" t="s">
        <v>506</v>
      </c>
      <c r="S200" s="176" t="s">
        <v>327</v>
      </c>
      <c r="T200" s="177" t="s">
        <v>327</v>
      </c>
      <c r="U200" s="156">
        <v>0</v>
      </c>
      <c r="V200" s="156">
        <f>ROUND(E200*U200,2)</f>
        <v>0</v>
      </c>
      <c r="W200" s="156"/>
      <c r="X200" s="156" t="s">
        <v>507</v>
      </c>
      <c r="Y200" s="145"/>
      <c r="Z200" s="145"/>
      <c r="AA200" s="145"/>
      <c r="AB200" s="145"/>
      <c r="AC200" s="145"/>
      <c r="AD200" s="145"/>
      <c r="AE200" s="145"/>
      <c r="AF200" s="145"/>
      <c r="AG200" s="145" t="s">
        <v>508</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1" t="s">
        <v>8042</v>
      </c>
      <c r="D201" s="161"/>
      <c r="E201" s="162">
        <v>0.85799999999999998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97" t="s">
        <v>8045</v>
      </c>
      <c r="D202" s="185"/>
      <c r="E202" s="186">
        <v>8.5800000000000001E-2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4</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67</v>
      </c>
      <c r="B203" s="172" t="s">
        <v>8046</v>
      </c>
      <c r="C203" s="180" t="s">
        <v>8047</v>
      </c>
      <c r="D203" s="173" t="s">
        <v>701</v>
      </c>
      <c r="E203" s="174">
        <v>102</v>
      </c>
      <c r="F203" s="175"/>
      <c r="G203" s="176">
        <f>ROUND(E203*F203,2)</f>
        <v>0</v>
      </c>
      <c r="H203" s="175"/>
      <c r="I203" s="176">
        <f>ROUND(E203*H203,2)</f>
        <v>0</v>
      </c>
      <c r="J203" s="175"/>
      <c r="K203" s="176">
        <f>ROUND(E203*J203,2)</f>
        <v>0</v>
      </c>
      <c r="L203" s="176">
        <v>15</v>
      </c>
      <c r="M203" s="176">
        <f>G203*(1+L203/100)</f>
        <v>0</v>
      </c>
      <c r="N203" s="174">
        <v>0.11899999999999999</v>
      </c>
      <c r="O203" s="174">
        <f>ROUND(E203*N203,2)</f>
        <v>12.14</v>
      </c>
      <c r="P203" s="174">
        <v>0</v>
      </c>
      <c r="Q203" s="174">
        <f>ROUND(E203*P203,2)</f>
        <v>0</v>
      </c>
      <c r="R203" s="176" t="s">
        <v>506</v>
      </c>
      <c r="S203" s="176" t="s">
        <v>327</v>
      </c>
      <c r="T203" s="177" t="s">
        <v>327</v>
      </c>
      <c r="U203" s="156">
        <v>0</v>
      </c>
      <c r="V203" s="156">
        <f>ROUND(E203*U203,2)</f>
        <v>0</v>
      </c>
      <c r="W203" s="156"/>
      <c r="X203" s="156" t="s">
        <v>507</v>
      </c>
      <c r="Y203" s="145"/>
      <c r="Z203" s="145"/>
      <c r="AA203" s="145"/>
      <c r="AB203" s="145"/>
      <c r="AC203" s="145"/>
      <c r="AD203" s="145"/>
      <c r="AE203" s="145"/>
      <c r="AF203" s="145"/>
      <c r="AG203" s="145" t="s">
        <v>508</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1" t="s">
        <v>8048</v>
      </c>
      <c r="D204" s="161"/>
      <c r="E204" s="162">
        <v>32</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1" t="s">
        <v>8049</v>
      </c>
      <c r="D205" s="161"/>
      <c r="E205" s="162">
        <v>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8025</v>
      </c>
      <c r="D206" s="161"/>
      <c r="E206" s="162">
        <v>45.32</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1" t="s">
        <v>8026</v>
      </c>
      <c r="D207" s="161"/>
      <c r="E207" s="162">
        <v>11</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1" t="s">
        <v>8050</v>
      </c>
      <c r="D208" s="161"/>
      <c r="E208" s="162">
        <v>4.68</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1">
        <v>68</v>
      </c>
      <c r="B209" s="172" t="s">
        <v>8051</v>
      </c>
      <c r="C209" s="180" t="s">
        <v>8052</v>
      </c>
      <c r="D209" s="173" t="s">
        <v>701</v>
      </c>
      <c r="E209" s="174">
        <v>1</v>
      </c>
      <c r="F209" s="175"/>
      <c r="G209" s="176">
        <f>ROUND(E209*F209,2)</f>
        <v>0</v>
      </c>
      <c r="H209" s="175"/>
      <c r="I209" s="176">
        <f>ROUND(E209*H209,2)</f>
        <v>0</v>
      </c>
      <c r="J209" s="175"/>
      <c r="K209" s="176">
        <f>ROUND(E209*J209,2)</f>
        <v>0</v>
      </c>
      <c r="L209" s="176">
        <v>15</v>
      </c>
      <c r="M209" s="176">
        <f>G209*(1+L209/100)</f>
        <v>0</v>
      </c>
      <c r="N209" s="174">
        <v>0.93200000000000005</v>
      </c>
      <c r="O209" s="174">
        <f>ROUND(E209*N209,2)</f>
        <v>0.93</v>
      </c>
      <c r="P209" s="174">
        <v>0</v>
      </c>
      <c r="Q209" s="174">
        <f>ROUND(E209*P209,2)</f>
        <v>0</v>
      </c>
      <c r="R209" s="176"/>
      <c r="S209" s="176" t="s">
        <v>760</v>
      </c>
      <c r="T209" s="177" t="s">
        <v>328</v>
      </c>
      <c r="U209" s="156">
        <v>0</v>
      </c>
      <c r="V209" s="156">
        <f>ROUND(E209*U209,2)</f>
        <v>0</v>
      </c>
      <c r="W209" s="156"/>
      <c r="X209" s="156" t="s">
        <v>507</v>
      </c>
      <c r="Y209" s="145"/>
      <c r="Z209" s="145"/>
      <c r="AA209" s="145"/>
      <c r="AB209" s="145"/>
      <c r="AC209" s="145"/>
      <c r="AD209" s="145"/>
      <c r="AE209" s="145"/>
      <c r="AF209" s="145"/>
      <c r="AG209" s="145" t="s">
        <v>508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81" t="s">
        <v>8053</v>
      </c>
      <c r="D210" s="161"/>
      <c r="E210" s="162">
        <v>1</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x14ac:dyDescent="0.25">
      <c r="A211" s="164" t="s">
        <v>322</v>
      </c>
      <c r="B211" s="165" t="s">
        <v>164</v>
      </c>
      <c r="C211" s="179" t="s">
        <v>165</v>
      </c>
      <c r="D211" s="166"/>
      <c r="E211" s="167"/>
      <c r="F211" s="168"/>
      <c r="G211" s="168">
        <f>SUMIF(AG212:AG260,"&lt;&gt;NOR",G212:G260)</f>
        <v>0</v>
      </c>
      <c r="H211" s="168"/>
      <c r="I211" s="168">
        <f>SUM(I212:I260)</f>
        <v>0</v>
      </c>
      <c r="J211" s="168"/>
      <c r="K211" s="168">
        <f>SUM(K212:K260)</f>
        <v>0</v>
      </c>
      <c r="L211" s="168"/>
      <c r="M211" s="168">
        <f>SUM(M212:M260)</f>
        <v>0</v>
      </c>
      <c r="N211" s="167"/>
      <c r="O211" s="167">
        <f>SUM(O212:O260)</f>
        <v>551.33999999999992</v>
      </c>
      <c r="P211" s="167"/>
      <c r="Q211" s="167">
        <f>SUM(Q212:Q260)</f>
        <v>0</v>
      </c>
      <c r="R211" s="168"/>
      <c r="S211" s="168"/>
      <c r="T211" s="169"/>
      <c r="U211" s="163"/>
      <c r="V211" s="163">
        <f>SUM(V212:V260)</f>
        <v>521.83000000000004</v>
      </c>
      <c r="W211" s="163"/>
      <c r="X211" s="163"/>
      <c r="AG211" t="s">
        <v>323</v>
      </c>
    </row>
    <row r="212" spans="1:60" outlineLevel="1" x14ac:dyDescent="0.25">
      <c r="A212" s="171">
        <v>69</v>
      </c>
      <c r="B212" s="172" t="s">
        <v>8054</v>
      </c>
      <c r="C212" s="180" t="s">
        <v>8055</v>
      </c>
      <c r="D212" s="173" t="s">
        <v>371</v>
      </c>
      <c r="E212" s="174">
        <v>26.25</v>
      </c>
      <c r="F212" s="175"/>
      <c r="G212" s="176">
        <f>ROUND(E212*F212,2)</f>
        <v>0</v>
      </c>
      <c r="H212" s="175"/>
      <c r="I212" s="176">
        <f>ROUND(E212*H212,2)</f>
        <v>0</v>
      </c>
      <c r="J212" s="175"/>
      <c r="K212" s="176">
        <f>ROUND(E212*J212,2)</f>
        <v>0</v>
      </c>
      <c r="L212" s="176">
        <v>15</v>
      </c>
      <c r="M212" s="176">
        <f>G212*(1+L212/100)</f>
        <v>0</v>
      </c>
      <c r="N212" s="174">
        <v>2.16</v>
      </c>
      <c r="O212" s="174">
        <f>ROUND(E212*N212,2)</f>
        <v>56.7</v>
      </c>
      <c r="P212" s="174">
        <v>0</v>
      </c>
      <c r="Q212" s="174">
        <f>ROUND(E212*P212,2)</f>
        <v>0</v>
      </c>
      <c r="R212" s="176" t="s">
        <v>514</v>
      </c>
      <c r="S212" s="176" t="s">
        <v>327</v>
      </c>
      <c r="T212" s="177" t="s">
        <v>327</v>
      </c>
      <c r="U212" s="156">
        <v>1.085</v>
      </c>
      <c r="V212" s="156">
        <f>ROUND(E212*U212,2)</f>
        <v>28.48</v>
      </c>
      <c r="W212" s="156"/>
      <c r="X212" s="156" t="s">
        <v>373</v>
      </c>
      <c r="Y212" s="145"/>
      <c r="Z212" s="145"/>
      <c r="AA212" s="145"/>
      <c r="AB212" s="145"/>
      <c r="AC212" s="145"/>
      <c r="AD212" s="145"/>
      <c r="AE212" s="145"/>
      <c r="AF212" s="145"/>
      <c r="AG212" s="145" t="s">
        <v>374</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1" t="s">
        <v>8056</v>
      </c>
      <c r="D213" s="161"/>
      <c r="E213" s="162">
        <v>26.25</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70</v>
      </c>
      <c r="B214" s="172" t="s">
        <v>8057</v>
      </c>
      <c r="C214" s="180" t="s">
        <v>8058</v>
      </c>
      <c r="D214" s="173" t="s">
        <v>513</v>
      </c>
      <c r="E214" s="174">
        <v>536.1</v>
      </c>
      <c r="F214" s="175"/>
      <c r="G214" s="176">
        <f>ROUND(E214*F214,2)</f>
        <v>0</v>
      </c>
      <c r="H214" s="175"/>
      <c r="I214" s="176">
        <f>ROUND(E214*H214,2)</f>
        <v>0</v>
      </c>
      <c r="J214" s="175"/>
      <c r="K214" s="176">
        <f>ROUND(E214*J214,2)</f>
        <v>0</v>
      </c>
      <c r="L214" s="176">
        <v>15</v>
      </c>
      <c r="M214" s="176">
        <f>G214*(1+L214/100)</f>
        <v>0</v>
      </c>
      <c r="N214" s="174">
        <v>0.2024</v>
      </c>
      <c r="O214" s="174">
        <f>ROUND(E214*N214,2)</f>
        <v>108.51</v>
      </c>
      <c r="P214" s="174">
        <v>0</v>
      </c>
      <c r="Q214" s="174">
        <f>ROUND(E214*P214,2)</f>
        <v>0</v>
      </c>
      <c r="R214" s="176" t="s">
        <v>7643</v>
      </c>
      <c r="S214" s="176" t="s">
        <v>327</v>
      </c>
      <c r="T214" s="177" t="s">
        <v>327</v>
      </c>
      <c r="U214" s="156">
        <v>2.5999999999999999E-2</v>
      </c>
      <c r="V214" s="156">
        <f>ROUND(E214*U214,2)</f>
        <v>13.94</v>
      </c>
      <c r="W214" s="156"/>
      <c r="X214" s="156" t="s">
        <v>373</v>
      </c>
      <c r="Y214" s="145"/>
      <c r="Z214" s="145"/>
      <c r="AA214" s="145"/>
      <c r="AB214" s="145"/>
      <c r="AC214" s="145"/>
      <c r="AD214" s="145"/>
      <c r="AE214" s="145"/>
      <c r="AF214" s="145"/>
      <c r="AG214" s="145" t="s">
        <v>374</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70" t="s">
        <v>8059</v>
      </c>
      <c r="D215" s="271"/>
      <c r="E215" s="271"/>
      <c r="F215" s="271"/>
      <c r="G215" s="271"/>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376</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1" t="s">
        <v>8060</v>
      </c>
      <c r="D216" s="161"/>
      <c r="E216" s="162">
        <v>405</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1" t="s">
        <v>7887</v>
      </c>
      <c r="D217" s="161"/>
      <c r="E217" s="162">
        <v>52</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7888</v>
      </c>
      <c r="D218" s="161"/>
      <c r="E218" s="162">
        <v>32.5</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1" t="s">
        <v>8061</v>
      </c>
      <c r="D219" s="161"/>
      <c r="E219" s="162">
        <v>14</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1" t="s">
        <v>7889</v>
      </c>
      <c r="D220" s="161"/>
      <c r="E220" s="162">
        <v>32.6</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20.399999999999999" outlineLevel="1" x14ac:dyDescent="0.25">
      <c r="A221" s="171">
        <v>71</v>
      </c>
      <c r="B221" s="172" t="s">
        <v>8062</v>
      </c>
      <c r="C221" s="180" t="s">
        <v>8063</v>
      </c>
      <c r="D221" s="173" t="s">
        <v>513</v>
      </c>
      <c r="E221" s="174">
        <v>484.1</v>
      </c>
      <c r="F221" s="175"/>
      <c r="G221" s="176">
        <f>ROUND(E221*F221,2)</f>
        <v>0</v>
      </c>
      <c r="H221" s="175"/>
      <c r="I221" s="176">
        <f>ROUND(E221*H221,2)</f>
        <v>0</v>
      </c>
      <c r="J221" s="175"/>
      <c r="K221" s="176">
        <f>ROUND(E221*J221,2)</f>
        <v>0</v>
      </c>
      <c r="L221" s="176">
        <v>15</v>
      </c>
      <c r="M221" s="176">
        <f>G221*(1+L221/100)</f>
        <v>0</v>
      </c>
      <c r="N221" s="174">
        <v>0.28799999999999998</v>
      </c>
      <c r="O221" s="174">
        <f>ROUND(E221*N221,2)</f>
        <v>139.41999999999999</v>
      </c>
      <c r="P221" s="174">
        <v>0</v>
      </c>
      <c r="Q221" s="174">
        <f>ROUND(E221*P221,2)</f>
        <v>0</v>
      </c>
      <c r="R221" s="176" t="s">
        <v>7643</v>
      </c>
      <c r="S221" s="176" t="s">
        <v>327</v>
      </c>
      <c r="T221" s="177" t="s">
        <v>327</v>
      </c>
      <c r="U221" s="156">
        <v>2.3E-2</v>
      </c>
      <c r="V221" s="156">
        <f>ROUND(E221*U221,2)</f>
        <v>11.13</v>
      </c>
      <c r="W221" s="156"/>
      <c r="X221" s="156" t="s">
        <v>373</v>
      </c>
      <c r="Y221" s="145"/>
      <c r="Z221" s="145"/>
      <c r="AA221" s="145"/>
      <c r="AB221" s="145"/>
      <c r="AC221" s="145"/>
      <c r="AD221" s="145"/>
      <c r="AE221" s="145"/>
      <c r="AF221" s="145"/>
      <c r="AG221" s="145" t="s">
        <v>374</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1" t="s">
        <v>8060</v>
      </c>
      <c r="D222" s="161"/>
      <c r="E222" s="162">
        <v>405</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1" t="s">
        <v>7888</v>
      </c>
      <c r="D223" s="161"/>
      <c r="E223" s="162">
        <v>32.5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1" t="s">
        <v>8061</v>
      </c>
      <c r="D224" s="161"/>
      <c r="E224" s="162">
        <v>14</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1" t="s">
        <v>7889</v>
      </c>
      <c r="D225" s="161"/>
      <c r="E225" s="162">
        <v>32.6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72</v>
      </c>
      <c r="B226" s="172" t="s">
        <v>8064</v>
      </c>
      <c r="C226" s="180" t="s">
        <v>8065</v>
      </c>
      <c r="D226" s="173" t="s">
        <v>513</v>
      </c>
      <c r="E226" s="174">
        <v>175</v>
      </c>
      <c r="F226" s="175"/>
      <c r="G226" s="176">
        <f>ROUND(E226*F226,2)</f>
        <v>0</v>
      </c>
      <c r="H226" s="175"/>
      <c r="I226" s="176">
        <f>ROUND(E226*H226,2)</f>
        <v>0</v>
      </c>
      <c r="J226" s="175"/>
      <c r="K226" s="176">
        <f>ROUND(E226*J226,2)</f>
        <v>0</v>
      </c>
      <c r="L226" s="176">
        <v>15</v>
      </c>
      <c r="M226" s="176">
        <f>G226*(1+L226/100)</f>
        <v>0</v>
      </c>
      <c r="N226" s="174">
        <v>0.30302000000000001</v>
      </c>
      <c r="O226" s="174">
        <f>ROUND(E226*N226,2)</f>
        <v>53.03</v>
      </c>
      <c r="P226" s="174">
        <v>0</v>
      </c>
      <c r="Q226" s="174">
        <f>ROUND(E226*P226,2)</f>
        <v>0</v>
      </c>
      <c r="R226" s="176" t="s">
        <v>7643</v>
      </c>
      <c r="S226" s="176" t="s">
        <v>327</v>
      </c>
      <c r="T226" s="177" t="s">
        <v>327</v>
      </c>
      <c r="U226" s="156">
        <v>0.38800000000000001</v>
      </c>
      <c r="V226" s="156">
        <f>ROUND(E226*U226,2)</f>
        <v>67.900000000000006</v>
      </c>
      <c r="W226" s="156"/>
      <c r="X226" s="156" t="s">
        <v>373</v>
      </c>
      <c r="Y226" s="145"/>
      <c r="Z226" s="145"/>
      <c r="AA226" s="145"/>
      <c r="AB226" s="145"/>
      <c r="AC226" s="145"/>
      <c r="AD226" s="145"/>
      <c r="AE226" s="145"/>
      <c r="AF226" s="145"/>
      <c r="AG226" s="145" t="s">
        <v>374</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7886</v>
      </c>
      <c r="D227" s="161"/>
      <c r="E227" s="162">
        <v>175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ht="20.399999999999999" outlineLevel="1" x14ac:dyDescent="0.25">
      <c r="A228" s="171">
        <v>73</v>
      </c>
      <c r="B228" s="172" t="s">
        <v>8066</v>
      </c>
      <c r="C228" s="180" t="s">
        <v>8067</v>
      </c>
      <c r="D228" s="173" t="s">
        <v>513</v>
      </c>
      <c r="E228" s="174">
        <v>503.6</v>
      </c>
      <c r="F228" s="175"/>
      <c r="G228" s="176">
        <f>ROUND(E228*F228,2)</f>
        <v>0</v>
      </c>
      <c r="H228" s="175"/>
      <c r="I228" s="176">
        <f>ROUND(E228*H228,2)</f>
        <v>0</v>
      </c>
      <c r="J228" s="175"/>
      <c r="K228" s="176">
        <f>ROUND(E228*J228,2)</f>
        <v>0</v>
      </c>
      <c r="L228" s="176">
        <v>15</v>
      </c>
      <c r="M228" s="176">
        <f>G228*(1+L228/100)</f>
        <v>0</v>
      </c>
      <c r="N228" s="174">
        <v>0.16700000000000001</v>
      </c>
      <c r="O228" s="174">
        <f>ROUND(E228*N228,2)</f>
        <v>84.1</v>
      </c>
      <c r="P228" s="174">
        <v>0</v>
      </c>
      <c r="Q228" s="174">
        <f>ROUND(E228*P228,2)</f>
        <v>0</v>
      </c>
      <c r="R228" s="176" t="s">
        <v>7643</v>
      </c>
      <c r="S228" s="176" t="s">
        <v>760</v>
      </c>
      <c r="T228" s="177" t="s">
        <v>1437</v>
      </c>
      <c r="U228" s="156">
        <v>0.755</v>
      </c>
      <c r="V228" s="156">
        <f>ROUND(E228*U228,2)</f>
        <v>380.22</v>
      </c>
      <c r="W228" s="156"/>
      <c r="X228" s="156" t="s">
        <v>373</v>
      </c>
      <c r="Y228" s="145"/>
      <c r="Z228" s="145"/>
      <c r="AA228" s="145"/>
      <c r="AB228" s="145"/>
      <c r="AC228" s="145"/>
      <c r="AD228" s="145"/>
      <c r="AE228" s="145"/>
      <c r="AF228" s="145"/>
      <c r="AG228" s="145" t="s">
        <v>374</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1" t="s">
        <v>8060</v>
      </c>
      <c r="D229" s="161"/>
      <c r="E229" s="162">
        <v>405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1" t="s">
        <v>7887</v>
      </c>
      <c r="D230" s="161"/>
      <c r="E230" s="162">
        <v>52</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1" t="s">
        <v>8061</v>
      </c>
      <c r="D231" s="161"/>
      <c r="E231" s="162">
        <v>14</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1" t="s">
        <v>7889</v>
      </c>
      <c r="D232" s="161"/>
      <c r="E232" s="162">
        <v>32.6</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1">
        <v>74</v>
      </c>
      <c r="B233" s="172" t="s">
        <v>7708</v>
      </c>
      <c r="C233" s="180" t="s">
        <v>7709</v>
      </c>
      <c r="D233" s="173" t="s">
        <v>513</v>
      </c>
      <c r="E233" s="174">
        <v>8</v>
      </c>
      <c r="F233" s="175"/>
      <c r="G233" s="176">
        <f>ROUND(E233*F233,2)</f>
        <v>0</v>
      </c>
      <c r="H233" s="175"/>
      <c r="I233" s="176">
        <f>ROUND(E233*H233,2)</f>
        <v>0</v>
      </c>
      <c r="J233" s="175"/>
      <c r="K233" s="176">
        <f>ROUND(E233*J233,2)</f>
        <v>0</v>
      </c>
      <c r="L233" s="176">
        <v>15</v>
      </c>
      <c r="M233" s="176">
        <f>G233*(1+L233/100)</f>
        <v>0</v>
      </c>
      <c r="N233" s="174">
        <v>7.3899999999999993E-2</v>
      </c>
      <c r="O233" s="174">
        <f>ROUND(E233*N233,2)</f>
        <v>0.59</v>
      </c>
      <c r="P233" s="174">
        <v>0</v>
      </c>
      <c r="Q233" s="174">
        <f>ROUND(E233*P233,2)</f>
        <v>0</v>
      </c>
      <c r="R233" s="176" t="s">
        <v>7643</v>
      </c>
      <c r="S233" s="176" t="s">
        <v>327</v>
      </c>
      <c r="T233" s="177" t="s">
        <v>327</v>
      </c>
      <c r="U233" s="156">
        <v>0.47799999999999998</v>
      </c>
      <c r="V233" s="156">
        <f>ROUND(E233*U233,2)</f>
        <v>3.82</v>
      </c>
      <c r="W233" s="156"/>
      <c r="X233" s="156" t="s">
        <v>373</v>
      </c>
      <c r="Y233" s="145"/>
      <c r="Z233" s="145"/>
      <c r="AA233" s="145"/>
      <c r="AB233" s="145"/>
      <c r="AC233" s="145"/>
      <c r="AD233" s="145"/>
      <c r="AE233" s="145"/>
      <c r="AF233" s="145"/>
      <c r="AG233" s="145" t="s">
        <v>374</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1" outlineLevel="1" x14ac:dyDescent="0.25">
      <c r="A234" s="152"/>
      <c r="B234" s="153"/>
      <c r="C234" s="270" t="s">
        <v>7706</v>
      </c>
      <c r="D234" s="271"/>
      <c r="E234" s="271"/>
      <c r="F234" s="271"/>
      <c r="G234" s="271"/>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376</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78" t="str">
        <f>C234</f>
        <v>s provedením lože z kameniva drceného, s vyplněním spár, s dvojitým hutněním a se smetením přebytečného materiálu na krajnici. S dodáním hmot pro lože a výplň spár.</v>
      </c>
      <c r="BB234" s="145"/>
      <c r="BC234" s="145"/>
      <c r="BD234" s="145"/>
      <c r="BE234" s="145"/>
      <c r="BF234" s="145"/>
      <c r="BG234" s="145"/>
      <c r="BH234" s="145"/>
    </row>
    <row r="235" spans="1:60" outlineLevel="1" x14ac:dyDescent="0.25">
      <c r="A235" s="152"/>
      <c r="B235" s="153"/>
      <c r="C235" s="181" t="s">
        <v>8068</v>
      </c>
      <c r="D235" s="161"/>
      <c r="E235" s="162">
        <v>8</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ht="20.399999999999999" outlineLevel="1" x14ac:dyDescent="0.25">
      <c r="A236" s="171">
        <v>75</v>
      </c>
      <c r="B236" s="172" t="s">
        <v>8069</v>
      </c>
      <c r="C236" s="180" t="s">
        <v>8070</v>
      </c>
      <c r="D236" s="173" t="s">
        <v>513</v>
      </c>
      <c r="E236" s="174">
        <v>13.04</v>
      </c>
      <c r="F236" s="175"/>
      <c r="G236" s="176">
        <f>ROUND(E236*F236,2)</f>
        <v>0</v>
      </c>
      <c r="H236" s="175"/>
      <c r="I236" s="176">
        <f>ROUND(E236*H236,2)</f>
        <v>0</v>
      </c>
      <c r="J236" s="175"/>
      <c r="K236" s="176">
        <f>ROUND(E236*J236,2)</f>
        <v>0</v>
      </c>
      <c r="L236" s="176">
        <v>15</v>
      </c>
      <c r="M236" s="176">
        <f>G236*(1+L236/100)</f>
        <v>0</v>
      </c>
      <c r="N236" s="174">
        <v>7.1999999999999995E-2</v>
      </c>
      <c r="O236" s="174">
        <f>ROUND(E236*N236,2)</f>
        <v>0.94</v>
      </c>
      <c r="P236" s="174">
        <v>0</v>
      </c>
      <c r="Q236" s="174">
        <f>ROUND(E236*P236,2)</f>
        <v>0</v>
      </c>
      <c r="R236" s="176" t="s">
        <v>7643</v>
      </c>
      <c r="S236" s="176" t="s">
        <v>327</v>
      </c>
      <c r="T236" s="177" t="s">
        <v>327</v>
      </c>
      <c r="U236" s="156">
        <v>0.375</v>
      </c>
      <c r="V236" s="156">
        <f>ROUND(E236*U236,2)</f>
        <v>4.8899999999999997</v>
      </c>
      <c r="W236" s="156"/>
      <c r="X236" s="156" t="s">
        <v>373</v>
      </c>
      <c r="Y236" s="145"/>
      <c r="Z236" s="145"/>
      <c r="AA236" s="145"/>
      <c r="AB236" s="145"/>
      <c r="AC236" s="145"/>
      <c r="AD236" s="145"/>
      <c r="AE236" s="145"/>
      <c r="AF236" s="145"/>
      <c r="AG236" s="145" t="s">
        <v>374</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ht="21" outlineLevel="1" x14ac:dyDescent="0.25">
      <c r="A237" s="152"/>
      <c r="B237" s="153"/>
      <c r="C237" s="270" t="s">
        <v>8071</v>
      </c>
      <c r="D237" s="271"/>
      <c r="E237" s="271"/>
      <c r="F237" s="271"/>
      <c r="G237" s="271"/>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376</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78" t="str">
        <f>C237</f>
        <v>komunikací pro pěší do velikosti dlaždic 0,25 m2 s provedením lože do tl. 30 mm, s vyplněním spár a se smetením přebytečného materiálu na vzdálenost do 3 m</v>
      </c>
      <c r="BB237" s="145"/>
      <c r="BC237" s="145"/>
      <c r="BD237" s="145"/>
      <c r="BE237" s="145"/>
      <c r="BF237" s="145"/>
      <c r="BG237" s="145"/>
      <c r="BH237" s="145"/>
    </row>
    <row r="238" spans="1:60" outlineLevel="1" x14ac:dyDescent="0.25">
      <c r="A238" s="152"/>
      <c r="B238" s="153"/>
      <c r="C238" s="181" t="s">
        <v>8072</v>
      </c>
      <c r="D238" s="161"/>
      <c r="E238" s="162">
        <v>1.04</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8073</v>
      </c>
      <c r="D239" s="161"/>
      <c r="E239" s="162">
        <v>12</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1">
        <v>76</v>
      </c>
      <c r="B240" s="172" t="s">
        <v>8074</v>
      </c>
      <c r="C240" s="180" t="s">
        <v>8075</v>
      </c>
      <c r="D240" s="173" t="s">
        <v>513</v>
      </c>
      <c r="E240" s="174">
        <v>31.545000000000002</v>
      </c>
      <c r="F240" s="175"/>
      <c r="G240" s="176">
        <f>ROUND(E240*F240,2)</f>
        <v>0</v>
      </c>
      <c r="H240" s="175"/>
      <c r="I240" s="176">
        <f>ROUND(E240*H240,2)</f>
        <v>0</v>
      </c>
      <c r="J240" s="175"/>
      <c r="K240" s="176">
        <f>ROUND(E240*J240,2)</f>
        <v>0</v>
      </c>
      <c r="L240" s="176">
        <v>15</v>
      </c>
      <c r="M240" s="176">
        <f>G240*(1+L240/100)</f>
        <v>0</v>
      </c>
      <c r="N240" s="174">
        <v>0.16</v>
      </c>
      <c r="O240" s="174">
        <f>ROUND(E240*N240,2)</f>
        <v>5.05</v>
      </c>
      <c r="P240" s="174">
        <v>0</v>
      </c>
      <c r="Q240" s="174">
        <f>ROUND(E240*P240,2)</f>
        <v>0</v>
      </c>
      <c r="R240" s="176" t="s">
        <v>531</v>
      </c>
      <c r="S240" s="176" t="s">
        <v>327</v>
      </c>
      <c r="T240" s="177" t="s">
        <v>327</v>
      </c>
      <c r="U240" s="156">
        <v>0.18</v>
      </c>
      <c r="V240" s="156">
        <f>ROUND(E240*U240,2)</f>
        <v>5.68</v>
      </c>
      <c r="W240" s="156"/>
      <c r="X240" s="156" t="s">
        <v>373</v>
      </c>
      <c r="Y240" s="145"/>
      <c r="Z240" s="145"/>
      <c r="AA240" s="145"/>
      <c r="AB240" s="145"/>
      <c r="AC240" s="145"/>
      <c r="AD240" s="145"/>
      <c r="AE240" s="145"/>
      <c r="AF240" s="145"/>
      <c r="AG240" s="145" t="s">
        <v>374</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1" t="s">
        <v>7888</v>
      </c>
      <c r="D241" s="161"/>
      <c r="E241" s="162">
        <v>32.5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8076</v>
      </c>
      <c r="D242" s="161"/>
      <c r="E242" s="162">
        <v>-12</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1" t="s">
        <v>8077</v>
      </c>
      <c r="D243" s="161"/>
      <c r="E243" s="162">
        <v>11.045</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77</v>
      </c>
      <c r="B244" s="172" t="s">
        <v>8078</v>
      </c>
      <c r="C244" s="180" t="s">
        <v>8079</v>
      </c>
      <c r="D244" s="173" t="s">
        <v>371</v>
      </c>
      <c r="E244" s="174">
        <v>4</v>
      </c>
      <c r="F244" s="175"/>
      <c r="G244" s="176">
        <f>ROUND(E244*F244,2)</f>
        <v>0</v>
      </c>
      <c r="H244" s="175"/>
      <c r="I244" s="176">
        <f>ROUND(E244*H244,2)</f>
        <v>0</v>
      </c>
      <c r="J244" s="175"/>
      <c r="K244" s="176">
        <f>ROUND(E244*J244,2)</f>
        <v>0</v>
      </c>
      <c r="L244" s="176">
        <v>15</v>
      </c>
      <c r="M244" s="176">
        <f>G244*(1+L244/100)</f>
        <v>0</v>
      </c>
      <c r="N244" s="174">
        <v>2.5249999999999999</v>
      </c>
      <c r="O244" s="174">
        <f>ROUND(E244*N244,2)</f>
        <v>10.1</v>
      </c>
      <c r="P244" s="174">
        <v>0</v>
      </c>
      <c r="Q244" s="174">
        <f>ROUND(E244*P244,2)</f>
        <v>0</v>
      </c>
      <c r="R244" s="176" t="s">
        <v>7643</v>
      </c>
      <c r="S244" s="176" t="s">
        <v>327</v>
      </c>
      <c r="T244" s="177" t="s">
        <v>327</v>
      </c>
      <c r="U244" s="156">
        <v>1.4419999999999999</v>
      </c>
      <c r="V244" s="156">
        <f>ROUND(E244*U244,2)</f>
        <v>5.77</v>
      </c>
      <c r="W244" s="156"/>
      <c r="X244" s="156" t="s">
        <v>373</v>
      </c>
      <c r="Y244" s="145"/>
      <c r="Z244" s="145"/>
      <c r="AA244" s="145"/>
      <c r="AB244" s="145"/>
      <c r="AC244" s="145"/>
      <c r="AD244" s="145"/>
      <c r="AE244" s="145"/>
      <c r="AF244" s="145"/>
      <c r="AG244" s="145" t="s">
        <v>374</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70" t="s">
        <v>8080</v>
      </c>
      <c r="D245" s="271"/>
      <c r="E245" s="271"/>
      <c r="F245" s="271"/>
      <c r="G245" s="271"/>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376</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8081</v>
      </c>
      <c r="D246" s="161"/>
      <c r="E246" s="162">
        <v>4</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1" t="s">
        <v>8082</v>
      </c>
      <c r="D247" s="161"/>
      <c r="E247" s="162"/>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1">
        <v>78</v>
      </c>
      <c r="B248" s="172" t="s">
        <v>8083</v>
      </c>
      <c r="C248" s="180" t="s">
        <v>8084</v>
      </c>
      <c r="D248" s="173" t="s">
        <v>513</v>
      </c>
      <c r="E248" s="174">
        <v>474.18</v>
      </c>
      <c r="F248" s="175"/>
      <c r="G248" s="176">
        <f>ROUND(E248*F248,2)</f>
        <v>0</v>
      </c>
      <c r="H248" s="175"/>
      <c r="I248" s="176">
        <f>ROUND(E248*H248,2)</f>
        <v>0</v>
      </c>
      <c r="J248" s="175"/>
      <c r="K248" s="176">
        <f>ROUND(E248*J248,2)</f>
        <v>0</v>
      </c>
      <c r="L248" s="176">
        <v>15</v>
      </c>
      <c r="M248" s="176">
        <f>G248*(1+L248/100)</f>
        <v>0</v>
      </c>
      <c r="N248" s="174">
        <v>0.16700000000000001</v>
      </c>
      <c r="O248" s="174">
        <f>ROUND(E248*N248,2)</f>
        <v>79.19</v>
      </c>
      <c r="P248" s="174">
        <v>0</v>
      </c>
      <c r="Q248" s="174">
        <f>ROUND(E248*P248,2)</f>
        <v>0</v>
      </c>
      <c r="R248" s="176"/>
      <c r="S248" s="176" t="s">
        <v>760</v>
      </c>
      <c r="T248" s="177" t="s">
        <v>1437</v>
      </c>
      <c r="U248" s="156">
        <v>0</v>
      </c>
      <c r="V248" s="156">
        <f>ROUND(E248*U248,2)</f>
        <v>0</v>
      </c>
      <c r="W248" s="156"/>
      <c r="X248" s="156" t="s">
        <v>507</v>
      </c>
      <c r="Y248" s="145"/>
      <c r="Z248" s="145"/>
      <c r="AA248" s="145"/>
      <c r="AB248" s="145"/>
      <c r="AC248" s="145"/>
      <c r="AD248" s="145"/>
      <c r="AE248" s="145"/>
      <c r="AF248" s="145"/>
      <c r="AG248" s="145" t="s">
        <v>508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1" t="s">
        <v>8060</v>
      </c>
      <c r="D249" s="161"/>
      <c r="E249" s="162">
        <v>405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1" t="s">
        <v>8061</v>
      </c>
      <c r="D250" s="161"/>
      <c r="E250" s="162">
        <v>14</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7889</v>
      </c>
      <c r="D251" s="161"/>
      <c r="E251" s="162">
        <v>32.6</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7" t="s">
        <v>3120</v>
      </c>
      <c r="D252" s="185"/>
      <c r="E252" s="186">
        <v>22.58</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79</v>
      </c>
      <c r="B253" s="172" t="s">
        <v>8085</v>
      </c>
      <c r="C253" s="180" t="s">
        <v>8086</v>
      </c>
      <c r="D253" s="173" t="s">
        <v>505</v>
      </c>
      <c r="E253" s="174">
        <v>11.97</v>
      </c>
      <c r="F253" s="175"/>
      <c r="G253" s="176">
        <f>ROUND(E253*F253,2)</f>
        <v>0</v>
      </c>
      <c r="H253" s="175"/>
      <c r="I253" s="176">
        <f>ROUND(E253*H253,2)</f>
        <v>0</v>
      </c>
      <c r="J253" s="175"/>
      <c r="K253" s="176">
        <f>ROUND(E253*J253,2)</f>
        <v>0</v>
      </c>
      <c r="L253" s="176">
        <v>15</v>
      </c>
      <c r="M253" s="176">
        <f>G253*(1+L253/100)</f>
        <v>0</v>
      </c>
      <c r="N253" s="174">
        <v>1</v>
      </c>
      <c r="O253" s="174">
        <f>ROUND(E253*N253,2)</f>
        <v>11.97</v>
      </c>
      <c r="P253" s="174">
        <v>0</v>
      </c>
      <c r="Q253" s="174">
        <f>ROUND(E253*P253,2)</f>
        <v>0</v>
      </c>
      <c r="R253" s="176" t="s">
        <v>506</v>
      </c>
      <c r="S253" s="176" t="s">
        <v>327</v>
      </c>
      <c r="T253" s="177" t="s">
        <v>327</v>
      </c>
      <c r="U253" s="156">
        <v>0</v>
      </c>
      <c r="V253" s="156">
        <f>ROUND(E253*U253,2)</f>
        <v>0</v>
      </c>
      <c r="W253" s="156"/>
      <c r="X253" s="156" t="s">
        <v>507</v>
      </c>
      <c r="Y253" s="145"/>
      <c r="Z253" s="145"/>
      <c r="AA253" s="145"/>
      <c r="AB253" s="145"/>
      <c r="AC253" s="145"/>
      <c r="AD253" s="145"/>
      <c r="AE253" s="145"/>
      <c r="AF253" s="145"/>
      <c r="AG253" s="145" t="s">
        <v>508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1" t="s">
        <v>8087</v>
      </c>
      <c r="D254" s="161"/>
      <c r="E254" s="162">
        <v>11.4</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7" t="s">
        <v>3120</v>
      </c>
      <c r="D255" s="185"/>
      <c r="E255" s="186">
        <v>0.56999999999999995</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80</v>
      </c>
      <c r="B256" s="172" t="s">
        <v>7720</v>
      </c>
      <c r="C256" s="180" t="s">
        <v>7721</v>
      </c>
      <c r="D256" s="173" t="s">
        <v>513</v>
      </c>
      <c r="E256" s="174">
        <v>1.04</v>
      </c>
      <c r="F256" s="175"/>
      <c r="G256" s="176">
        <f>ROUND(E256*F256,2)</f>
        <v>0</v>
      </c>
      <c r="H256" s="175"/>
      <c r="I256" s="176">
        <f>ROUND(E256*H256,2)</f>
        <v>0</v>
      </c>
      <c r="J256" s="175"/>
      <c r="K256" s="176">
        <f>ROUND(E256*J256,2)</f>
        <v>0</v>
      </c>
      <c r="L256" s="176">
        <v>15</v>
      </c>
      <c r="M256" s="176">
        <f>G256*(1+L256/100)</f>
        <v>0</v>
      </c>
      <c r="N256" s="174">
        <v>0.17599999999999999</v>
      </c>
      <c r="O256" s="174">
        <f>ROUND(E256*N256,2)</f>
        <v>0.18</v>
      </c>
      <c r="P256" s="174">
        <v>0</v>
      </c>
      <c r="Q256" s="174">
        <f>ROUND(E256*P256,2)</f>
        <v>0</v>
      </c>
      <c r="R256" s="176" t="s">
        <v>506</v>
      </c>
      <c r="S256" s="176" t="s">
        <v>327</v>
      </c>
      <c r="T256" s="177" t="s">
        <v>327</v>
      </c>
      <c r="U256" s="156">
        <v>0</v>
      </c>
      <c r="V256" s="156">
        <f>ROUND(E256*U256,2)</f>
        <v>0</v>
      </c>
      <c r="W256" s="156"/>
      <c r="X256" s="156" t="s">
        <v>507</v>
      </c>
      <c r="Y256" s="145"/>
      <c r="Z256" s="145"/>
      <c r="AA256" s="145"/>
      <c r="AB256" s="145"/>
      <c r="AC256" s="145"/>
      <c r="AD256" s="145"/>
      <c r="AE256" s="145"/>
      <c r="AF256" s="145"/>
      <c r="AG256" s="145" t="s">
        <v>508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8072</v>
      </c>
      <c r="D257" s="161"/>
      <c r="E257" s="162">
        <v>1.04</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8088</v>
      </c>
      <c r="C258" s="180" t="s">
        <v>8089</v>
      </c>
      <c r="D258" s="173" t="s">
        <v>513</v>
      </c>
      <c r="E258" s="174">
        <v>13.2</v>
      </c>
      <c r="F258" s="175"/>
      <c r="G258" s="176">
        <f>ROUND(E258*F258,2)</f>
        <v>0</v>
      </c>
      <c r="H258" s="175"/>
      <c r="I258" s="176">
        <f>ROUND(E258*H258,2)</f>
        <v>0</v>
      </c>
      <c r="J258" s="175"/>
      <c r="K258" s="176">
        <f>ROUND(E258*J258,2)</f>
        <v>0</v>
      </c>
      <c r="L258" s="176">
        <v>15</v>
      </c>
      <c r="M258" s="176">
        <f>G258*(1+L258/100)</f>
        <v>0</v>
      </c>
      <c r="N258" s="174">
        <v>0.11799999999999999</v>
      </c>
      <c r="O258" s="174">
        <f>ROUND(E258*N258,2)</f>
        <v>1.56</v>
      </c>
      <c r="P258" s="174">
        <v>0</v>
      </c>
      <c r="Q258" s="174">
        <f>ROUND(E258*P258,2)</f>
        <v>0</v>
      </c>
      <c r="R258" s="176"/>
      <c r="S258" s="176" t="s">
        <v>760</v>
      </c>
      <c r="T258" s="177" t="s">
        <v>328</v>
      </c>
      <c r="U258" s="156">
        <v>0</v>
      </c>
      <c r="V258" s="156">
        <f>ROUND(E258*U258,2)</f>
        <v>0</v>
      </c>
      <c r="W258" s="156"/>
      <c r="X258" s="156" t="s">
        <v>507</v>
      </c>
      <c r="Y258" s="145"/>
      <c r="Z258" s="145"/>
      <c r="AA258" s="145"/>
      <c r="AB258" s="145"/>
      <c r="AC258" s="145"/>
      <c r="AD258" s="145"/>
      <c r="AE258" s="145"/>
      <c r="AF258" s="145"/>
      <c r="AG258" s="145" t="s">
        <v>508</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1" t="s">
        <v>8073</v>
      </c>
      <c r="D259" s="161"/>
      <c r="E259" s="162">
        <v>12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97" t="s">
        <v>3480</v>
      </c>
      <c r="D260" s="185"/>
      <c r="E260" s="186">
        <v>1.2</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4</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x14ac:dyDescent="0.25">
      <c r="A261" s="164" t="s">
        <v>322</v>
      </c>
      <c r="B261" s="165" t="s">
        <v>168</v>
      </c>
      <c r="C261" s="179" t="s">
        <v>169</v>
      </c>
      <c r="D261" s="166"/>
      <c r="E261" s="167"/>
      <c r="F261" s="168"/>
      <c r="G261" s="168">
        <f>SUMIF(AG262:AG303,"&lt;&gt;NOR",G262:G303)</f>
        <v>0</v>
      </c>
      <c r="H261" s="168"/>
      <c r="I261" s="168">
        <f>SUM(I262:I303)</f>
        <v>0</v>
      </c>
      <c r="J261" s="168"/>
      <c r="K261" s="168">
        <f>SUM(K262:K303)</f>
        <v>0</v>
      </c>
      <c r="L261" s="168"/>
      <c r="M261" s="168">
        <f>SUM(M262:M303)</f>
        <v>0</v>
      </c>
      <c r="N261" s="167"/>
      <c r="O261" s="167">
        <f>SUM(O262:O303)</f>
        <v>1.1200000000000001</v>
      </c>
      <c r="P261" s="167"/>
      <c r="Q261" s="167">
        <f>SUM(Q262:Q303)</f>
        <v>0</v>
      </c>
      <c r="R261" s="168"/>
      <c r="S261" s="168"/>
      <c r="T261" s="169"/>
      <c r="U261" s="163"/>
      <c r="V261" s="163">
        <f>SUM(V262:V303)</f>
        <v>131.87</v>
      </c>
      <c r="W261" s="163"/>
      <c r="X261" s="163"/>
      <c r="AG261" t="s">
        <v>323</v>
      </c>
    </row>
    <row r="262" spans="1:60" outlineLevel="1" x14ac:dyDescent="0.25">
      <c r="A262" s="171">
        <v>82</v>
      </c>
      <c r="B262" s="172" t="s">
        <v>2206</v>
      </c>
      <c r="C262" s="180" t="s">
        <v>2207</v>
      </c>
      <c r="D262" s="173" t="s">
        <v>513</v>
      </c>
      <c r="E262" s="174">
        <v>121.1681</v>
      </c>
      <c r="F262" s="175"/>
      <c r="G262" s="176">
        <f>ROUND(E262*F262,2)</f>
        <v>0</v>
      </c>
      <c r="H262" s="175"/>
      <c r="I262" s="176">
        <f>ROUND(E262*H262,2)</f>
        <v>0</v>
      </c>
      <c r="J262" s="175"/>
      <c r="K262" s="176">
        <f>ROUND(E262*J262,2)</f>
        <v>0</v>
      </c>
      <c r="L262" s="176">
        <v>15</v>
      </c>
      <c r="M262" s="176">
        <f>G262*(1+L262/100)</f>
        <v>0</v>
      </c>
      <c r="N262" s="174">
        <v>2.5200000000000001E-3</v>
      </c>
      <c r="O262" s="174">
        <f>ROUND(E262*N262,2)</f>
        <v>0.31</v>
      </c>
      <c r="P262" s="174">
        <v>0</v>
      </c>
      <c r="Q262" s="174">
        <f>ROUND(E262*P262,2)</f>
        <v>0</v>
      </c>
      <c r="R262" s="176" t="s">
        <v>531</v>
      </c>
      <c r="S262" s="176" t="s">
        <v>327</v>
      </c>
      <c r="T262" s="177" t="s">
        <v>327</v>
      </c>
      <c r="U262" s="156">
        <v>0.22400999999999999</v>
      </c>
      <c r="V262" s="156">
        <f>ROUND(E262*U262,2)</f>
        <v>27.14</v>
      </c>
      <c r="W262" s="156"/>
      <c r="X262" s="156" t="s">
        <v>373</v>
      </c>
      <c r="Y262" s="145"/>
      <c r="Z262" s="145"/>
      <c r="AA262" s="145"/>
      <c r="AB262" s="145"/>
      <c r="AC262" s="145"/>
      <c r="AD262" s="145"/>
      <c r="AE262" s="145"/>
      <c r="AF262" s="145"/>
      <c r="AG262" s="145" t="s">
        <v>374</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70" t="s">
        <v>1814</v>
      </c>
      <c r="D263" s="271"/>
      <c r="E263" s="271"/>
      <c r="F263" s="271"/>
      <c r="G263" s="271"/>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376</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1" t="s">
        <v>8090</v>
      </c>
      <c r="D264" s="161"/>
      <c r="E264" s="162">
        <v>121.1681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5</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83</v>
      </c>
      <c r="B265" s="172" t="s">
        <v>2209</v>
      </c>
      <c r="C265" s="180" t="s">
        <v>2210</v>
      </c>
      <c r="D265" s="173" t="s">
        <v>513</v>
      </c>
      <c r="E265" s="174">
        <v>121.1681</v>
      </c>
      <c r="F265" s="175"/>
      <c r="G265" s="176">
        <f>ROUND(E265*F265,2)</f>
        <v>0</v>
      </c>
      <c r="H265" s="175"/>
      <c r="I265" s="176">
        <f>ROUND(E265*H265,2)</f>
        <v>0</v>
      </c>
      <c r="J265" s="175"/>
      <c r="K265" s="176">
        <f>ROUND(E265*J265,2)</f>
        <v>0</v>
      </c>
      <c r="L265" s="176">
        <v>15</v>
      </c>
      <c r="M265" s="176">
        <f>G265*(1+L265/100)</f>
        <v>0</v>
      </c>
      <c r="N265" s="174">
        <v>2.0999999999999999E-3</v>
      </c>
      <c r="O265" s="174">
        <f>ROUND(E265*N265,2)</f>
        <v>0.25</v>
      </c>
      <c r="P265" s="174">
        <v>0</v>
      </c>
      <c r="Q265" s="174">
        <f>ROUND(E265*P265,2)</f>
        <v>0</v>
      </c>
      <c r="R265" s="176" t="s">
        <v>531</v>
      </c>
      <c r="S265" s="176" t="s">
        <v>760</v>
      </c>
      <c r="T265" s="177" t="s">
        <v>328</v>
      </c>
      <c r="U265" s="156">
        <v>0.22400999999999999</v>
      </c>
      <c r="V265" s="156">
        <f>ROUND(E265*U265,2)</f>
        <v>27.14</v>
      </c>
      <c r="W265" s="156"/>
      <c r="X265" s="156" t="s">
        <v>373</v>
      </c>
      <c r="Y265" s="145"/>
      <c r="Z265" s="145"/>
      <c r="AA265" s="145"/>
      <c r="AB265" s="145"/>
      <c r="AC265" s="145"/>
      <c r="AD265" s="145"/>
      <c r="AE265" s="145"/>
      <c r="AF265" s="145"/>
      <c r="AG265" s="145" t="s">
        <v>374</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1814</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376</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2167</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2168</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61" t="s">
        <v>2169</v>
      </c>
      <c r="D269" s="262"/>
      <c r="E269" s="262"/>
      <c r="F269" s="262"/>
      <c r="G269" s="262"/>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61" t="s">
        <v>2170</v>
      </c>
      <c r="D270" s="262"/>
      <c r="E270" s="262"/>
      <c r="F270" s="262"/>
      <c r="G270" s="262"/>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331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61" t="s">
        <v>2171</v>
      </c>
      <c r="D271" s="262"/>
      <c r="E271" s="262"/>
      <c r="F271" s="262"/>
      <c r="G271" s="262"/>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8090</v>
      </c>
      <c r="D272" s="161"/>
      <c r="E272" s="162">
        <v>121.1681</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5</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1">
        <v>84</v>
      </c>
      <c r="B273" s="172" t="s">
        <v>2236</v>
      </c>
      <c r="C273" s="180" t="s">
        <v>2237</v>
      </c>
      <c r="D273" s="173" t="s">
        <v>513</v>
      </c>
      <c r="E273" s="174">
        <v>363.5043</v>
      </c>
      <c r="F273" s="175"/>
      <c r="G273" s="176">
        <f>ROUND(E273*F273,2)</f>
        <v>0</v>
      </c>
      <c r="H273" s="175"/>
      <c r="I273" s="176">
        <f>ROUND(E273*H273,2)</f>
        <v>0</v>
      </c>
      <c r="J273" s="175"/>
      <c r="K273" s="176">
        <f>ROUND(E273*J273,2)</f>
        <v>0</v>
      </c>
      <c r="L273" s="176">
        <v>15</v>
      </c>
      <c r="M273" s="176">
        <f>G273*(1+L273/100)</f>
        <v>0</v>
      </c>
      <c r="N273" s="174">
        <v>2.9999999999999997E-4</v>
      </c>
      <c r="O273" s="174">
        <f>ROUND(E273*N273,2)</f>
        <v>0.11</v>
      </c>
      <c r="P273" s="174">
        <v>0</v>
      </c>
      <c r="Q273" s="174">
        <f>ROUND(E273*P273,2)</f>
        <v>0</v>
      </c>
      <c r="R273" s="176" t="s">
        <v>531</v>
      </c>
      <c r="S273" s="176" t="s">
        <v>327</v>
      </c>
      <c r="T273" s="177" t="s">
        <v>327</v>
      </c>
      <c r="U273" s="156">
        <v>7.0000000000000007E-2</v>
      </c>
      <c r="V273" s="156">
        <f>ROUND(E273*U273,2)</f>
        <v>25.45</v>
      </c>
      <c r="W273" s="156"/>
      <c r="X273" s="156" t="s">
        <v>373</v>
      </c>
      <c r="Y273" s="145"/>
      <c r="Z273" s="145"/>
      <c r="AA273" s="145"/>
      <c r="AB273" s="145"/>
      <c r="AC273" s="145"/>
      <c r="AD273" s="145"/>
      <c r="AE273" s="145"/>
      <c r="AF273" s="145"/>
      <c r="AG273" s="145" t="s">
        <v>374</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70" t="s">
        <v>1814</v>
      </c>
      <c r="D274" s="271"/>
      <c r="E274" s="271"/>
      <c r="F274" s="271"/>
      <c r="G274" s="271"/>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376</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8091</v>
      </c>
      <c r="D275" s="161"/>
      <c r="E275" s="162">
        <v>121.1681</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5</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1" t="s">
        <v>8092</v>
      </c>
      <c r="D276" s="161"/>
      <c r="E276" s="162">
        <v>121.1681</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5</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1" t="s">
        <v>8090</v>
      </c>
      <c r="D277" s="161"/>
      <c r="E277" s="162">
        <v>121.1681</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5</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ht="20.399999999999999" outlineLevel="1" x14ac:dyDescent="0.25">
      <c r="A278" s="171">
        <v>85</v>
      </c>
      <c r="B278" s="172" t="s">
        <v>2341</v>
      </c>
      <c r="C278" s="180" t="s">
        <v>2342</v>
      </c>
      <c r="D278" s="173" t="s">
        <v>513</v>
      </c>
      <c r="E278" s="174">
        <v>121.1681</v>
      </c>
      <c r="F278" s="175"/>
      <c r="G278" s="176">
        <f>ROUND(E278*F278,2)</f>
        <v>0</v>
      </c>
      <c r="H278" s="175"/>
      <c r="I278" s="176">
        <f>ROUND(E278*H278,2)</f>
        <v>0</v>
      </c>
      <c r="J278" s="175"/>
      <c r="K278" s="176">
        <f>ROUND(E278*J278,2)</f>
        <v>0</v>
      </c>
      <c r="L278" s="176">
        <v>15</v>
      </c>
      <c r="M278" s="176">
        <f>G278*(1+L278/100)</f>
        <v>0</v>
      </c>
      <c r="N278" s="174">
        <v>3.6700000000000001E-3</v>
      </c>
      <c r="O278" s="174">
        <f>ROUND(E278*N278,2)</f>
        <v>0.44</v>
      </c>
      <c r="P278" s="174">
        <v>0</v>
      </c>
      <c r="Q278" s="174">
        <f>ROUND(E278*P278,2)</f>
        <v>0</v>
      </c>
      <c r="R278" s="176" t="s">
        <v>531</v>
      </c>
      <c r="S278" s="176" t="s">
        <v>327</v>
      </c>
      <c r="T278" s="177" t="s">
        <v>327</v>
      </c>
      <c r="U278" s="156">
        <v>0.36199999999999999</v>
      </c>
      <c r="V278" s="156">
        <f>ROUND(E278*U278,2)</f>
        <v>43.86</v>
      </c>
      <c r="W278" s="156"/>
      <c r="X278" s="156" t="s">
        <v>373</v>
      </c>
      <c r="Y278" s="145"/>
      <c r="Z278" s="145"/>
      <c r="AA278" s="145"/>
      <c r="AB278" s="145"/>
      <c r="AC278" s="145"/>
      <c r="AD278" s="145"/>
      <c r="AE278" s="145"/>
      <c r="AF278" s="145"/>
      <c r="AG278" s="145" t="s">
        <v>374</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1" t="s">
        <v>8093</v>
      </c>
      <c r="D279" s="161"/>
      <c r="E279" s="162"/>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8094</v>
      </c>
      <c r="D280" s="161"/>
      <c r="E280" s="162"/>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1" t="s">
        <v>8095</v>
      </c>
      <c r="D281" s="161"/>
      <c r="E281" s="162">
        <v>10.6</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1" t="s">
        <v>8096</v>
      </c>
      <c r="D282" s="161"/>
      <c r="E282" s="162">
        <v>0.45</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1" t="s">
        <v>8097</v>
      </c>
      <c r="D283" s="161"/>
      <c r="E283" s="162">
        <v>0.628</v>
      </c>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8098</v>
      </c>
      <c r="D284" s="161"/>
      <c r="E284" s="162">
        <v>16.100000000000001</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1" t="s">
        <v>8099</v>
      </c>
      <c r="D285" s="161"/>
      <c r="E285" s="162">
        <v>1.84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1" t="s">
        <v>8100</v>
      </c>
      <c r="D286" s="161"/>
      <c r="E286" s="162">
        <v>17.088000000000001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1" t="s">
        <v>8101</v>
      </c>
      <c r="D287" s="161"/>
      <c r="E287" s="162">
        <v>1.58</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81" t="s">
        <v>8102</v>
      </c>
      <c r="D288" s="161"/>
      <c r="E288" s="162">
        <v>44.043999999999997</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0</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1" t="s">
        <v>8103</v>
      </c>
      <c r="D289" s="161"/>
      <c r="E289" s="162">
        <v>2.3875000000000002</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8104</v>
      </c>
      <c r="D290" s="161"/>
      <c r="E290" s="162">
        <v>21.375</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1" t="s">
        <v>8105</v>
      </c>
      <c r="D291" s="161"/>
      <c r="E291" s="162">
        <v>4.2755999999999998</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1" t="s">
        <v>8106</v>
      </c>
      <c r="D292" s="161"/>
      <c r="E292" s="162">
        <v>0.8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86</v>
      </c>
      <c r="B293" s="172" t="s">
        <v>8107</v>
      </c>
      <c r="C293" s="180" t="s">
        <v>8108</v>
      </c>
      <c r="D293" s="173" t="s">
        <v>758</v>
      </c>
      <c r="E293" s="174">
        <v>82.78</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t="s">
        <v>531</v>
      </c>
      <c r="S293" s="176" t="s">
        <v>327</v>
      </c>
      <c r="T293" s="177" t="s">
        <v>327</v>
      </c>
      <c r="U293" s="156">
        <v>0.1</v>
      </c>
      <c r="V293" s="156">
        <f>ROUND(E293*U293,2)</f>
        <v>8.2799999999999994</v>
      </c>
      <c r="W293" s="156"/>
      <c r="X293" s="156" t="s">
        <v>373</v>
      </c>
      <c r="Y293" s="145"/>
      <c r="Z293" s="145"/>
      <c r="AA293" s="145"/>
      <c r="AB293" s="145"/>
      <c r="AC293" s="145"/>
      <c r="AD293" s="145"/>
      <c r="AE293" s="145"/>
      <c r="AF293" s="145"/>
      <c r="AG293" s="145" t="s">
        <v>374</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1" t="s">
        <v>8109</v>
      </c>
      <c r="D294" s="161"/>
      <c r="E294" s="162">
        <v>21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1" t="s">
        <v>8110</v>
      </c>
      <c r="D295" s="161"/>
      <c r="E295" s="162">
        <v>8</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8111</v>
      </c>
      <c r="D296" s="161"/>
      <c r="E296" s="162">
        <v>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1" t="s">
        <v>8112</v>
      </c>
      <c r="D297" s="161"/>
      <c r="E297" s="162">
        <v>6.8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8113</v>
      </c>
      <c r="D298" s="161"/>
      <c r="E298" s="162">
        <v>20.32</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1" t="s">
        <v>8114</v>
      </c>
      <c r="D299" s="161"/>
      <c r="E299" s="162">
        <v>14.66</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1" t="s">
        <v>8115</v>
      </c>
      <c r="D300" s="161"/>
      <c r="E300" s="162">
        <v>7</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87</v>
      </c>
      <c r="B301" s="172" t="s">
        <v>8116</v>
      </c>
      <c r="C301" s="180" t="s">
        <v>8117</v>
      </c>
      <c r="D301" s="173" t="s">
        <v>758</v>
      </c>
      <c r="E301" s="174">
        <v>91.058000000000007</v>
      </c>
      <c r="F301" s="175"/>
      <c r="G301" s="176">
        <f>ROUND(E301*F301,2)</f>
        <v>0</v>
      </c>
      <c r="H301" s="175"/>
      <c r="I301" s="176">
        <f>ROUND(E301*H301,2)</f>
        <v>0</v>
      </c>
      <c r="J301" s="175"/>
      <c r="K301" s="176">
        <f>ROUND(E301*J301,2)</f>
        <v>0</v>
      </c>
      <c r="L301" s="176">
        <v>15</v>
      </c>
      <c r="M301" s="176">
        <f>G301*(1+L301/100)</f>
        <v>0</v>
      </c>
      <c r="N301" s="174">
        <v>1E-4</v>
      </c>
      <c r="O301" s="174">
        <f>ROUND(E301*N301,2)</f>
        <v>0.01</v>
      </c>
      <c r="P301" s="174">
        <v>0</v>
      </c>
      <c r="Q301" s="174">
        <f>ROUND(E301*P301,2)</f>
        <v>0</v>
      </c>
      <c r="R301" s="176" t="s">
        <v>506</v>
      </c>
      <c r="S301" s="176" t="s">
        <v>327</v>
      </c>
      <c r="T301" s="177" t="s">
        <v>327</v>
      </c>
      <c r="U301" s="156">
        <v>0</v>
      </c>
      <c r="V301" s="156">
        <f>ROUND(E301*U301,2)</f>
        <v>0</v>
      </c>
      <c r="W301" s="156"/>
      <c r="X301" s="156" t="s">
        <v>507</v>
      </c>
      <c r="Y301" s="145"/>
      <c r="Z301" s="145"/>
      <c r="AA301" s="145"/>
      <c r="AB301" s="145"/>
      <c r="AC301" s="145"/>
      <c r="AD301" s="145"/>
      <c r="AE301" s="145"/>
      <c r="AF301" s="145"/>
      <c r="AG301" s="145" t="s">
        <v>508</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1" t="s">
        <v>8118</v>
      </c>
      <c r="D302" s="161"/>
      <c r="E302" s="162">
        <v>82.78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5</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97" t="s">
        <v>8119</v>
      </c>
      <c r="D303" s="185"/>
      <c r="E303" s="186">
        <v>8.2780000000000005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4</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x14ac:dyDescent="0.25">
      <c r="A304" s="164" t="s">
        <v>322</v>
      </c>
      <c r="B304" s="165" t="s">
        <v>170</v>
      </c>
      <c r="C304" s="179" t="s">
        <v>171</v>
      </c>
      <c r="D304" s="166"/>
      <c r="E304" s="167"/>
      <c r="F304" s="168"/>
      <c r="G304" s="168">
        <f>SUMIF(AG305:AG309,"&lt;&gt;NOR",G305:G309)</f>
        <v>0</v>
      </c>
      <c r="H304" s="168"/>
      <c r="I304" s="168">
        <f>SUM(I305:I309)</f>
        <v>0</v>
      </c>
      <c r="J304" s="168"/>
      <c r="K304" s="168">
        <f>SUM(K305:K309)</f>
        <v>0</v>
      </c>
      <c r="L304" s="168"/>
      <c r="M304" s="168">
        <f>SUM(M305:M309)</f>
        <v>0</v>
      </c>
      <c r="N304" s="167"/>
      <c r="O304" s="167">
        <f>SUM(O305:O309)</f>
        <v>0.4</v>
      </c>
      <c r="P304" s="167"/>
      <c r="Q304" s="167">
        <f>SUM(Q305:Q309)</f>
        <v>0</v>
      </c>
      <c r="R304" s="168"/>
      <c r="S304" s="168"/>
      <c r="T304" s="169"/>
      <c r="U304" s="163"/>
      <c r="V304" s="163">
        <f>SUM(V305:V309)</f>
        <v>1.8</v>
      </c>
      <c r="W304" s="163"/>
      <c r="X304" s="163"/>
      <c r="AG304" t="s">
        <v>323</v>
      </c>
    </row>
    <row r="305" spans="1:60" ht="20.399999999999999" outlineLevel="1" x14ac:dyDescent="0.25">
      <c r="A305" s="171">
        <v>88</v>
      </c>
      <c r="B305" s="172" t="s">
        <v>3236</v>
      </c>
      <c r="C305" s="180" t="s">
        <v>3237</v>
      </c>
      <c r="D305" s="173" t="s">
        <v>513</v>
      </c>
      <c r="E305" s="174">
        <v>2.8079999999999998</v>
      </c>
      <c r="F305" s="175"/>
      <c r="G305" s="176">
        <f>ROUND(E305*F305,2)</f>
        <v>0</v>
      </c>
      <c r="H305" s="175"/>
      <c r="I305" s="176">
        <f>ROUND(E305*H305,2)</f>
        <v>0</v>
      </c>
      <c r="J305" s="175"/>
      <c r="K305" s="176">
        <f>ROUND(E305*J305,2)</f>
        <v>0</v>
      </c>
      <c r="L305" s="176">
        <v>15</v>
      </c>
      <c r="M305" s="176">
        <f>G305*(1+L305/100)</f>
        <v>0</v>
      </c>
      <c r="N305" s="174">
        <v>0.14335999999999999</v>
      </c>
      <c r="O305" s="174">
        <f>ROUND(E305*N305,2)</f>
        <v>0.4</v>
      </c>
      <c r="P305" s="174">
        <v>0</v>
      </c>
      <c r="Q305" s="174">
        <f>ROUND(E305*P305,2)</f>
        <v>0</v>
      </c>
      <c r="R305" s="176" t="s">
        <v>531</v>
      </c>
      <c r="S305" s="176" t="s">
        <v>327</v>
      </c>
      <c r="T305" s="177" t="s">
        <v>327</v>
      </c>
      <c r="U305" s="156">
        <v>0.64200000000000002</v>
      </c>
      <c r="V305" s="156">
        <f>ROUND(E305*U305,2)</f>
        <v>1.8</v>
      </c>
      <c r="W305" s="156"/>
      <c r="X305" s="156" t="s">
        <v>373</v>
      </c>
      <c r="Y305" s="145"/>
      <c r="Z305" s="145"/>
      <c r="AA305" s="145"/>
      <c r="AB305" s="145"/>
      <c r="AC305" s="145"/>
      <c r="AD305" s="145"/>
      <c r="AE305" s="145"/>
      <c r="AF305" s="145"/>
      <c r="AG305" s="145" t="s">
        <v>374</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70" t="s">
        <v>2420</v>
      </c>
      <c r="D306" s="271"/>
      <c r="E306" s="271"/>
      <c r="F306" s="271"/>
      <c r="G306" s="271"/>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376</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61" t="s">
        <v>2424</v>
      </c>
      <c r="D307" s="262"/>
      <c r="E307" s="262"/>
      <c r="F307" s="262"/>
      <c r="G307" s="262"/>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8120</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52"/>
      <c r="B309" s="153"/>
      <c r="C309" s="181" t="s">
        <v>8121</v>
      </c>
      <c r="D309" s="161"/>
      <c r="E309" s="162">
        <v>2.8079999999999998</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x14ac:dyDescent="0.25">
      <c r="A310" s="164" t="s">
        <v>322</v>
      </c>
      <c r="B310" s="165" t="s">
        <v>180</v>
      </c>
      <c r="C310" s="179" t="s">
        <v>181</v>
      </c>
      <c r="D310" s="166"/>
      <c r="E310" s="167"/>
      <c r="F310" s="168"/>
      <c r="G310" s="168">
        <f>SUMIF(AG311:AG325,"&lt;&gt;NOR",G311:G325)</f>
        <v>0</v>
      </c>
      <c r="H310" s="168"/>
      <c r="I310" s="168">
        <f>SUM(I311:I325)</f>
        <v>0</v>
      </c>
      <c r="J310" s="168"/>
      <c r="K310" s="168">
        <f>SUM(K311:K325)</f>
        <v>0</v>
      </c>
      <c r="L310" s="168"/>
      <c r="M310" s="168">
        <f>SUM(M311:M325)</f>
        <v>0</v>
      </c>
      <c r="N310" s="167"/>
      <c r="O310" s="167">
        <f>SUM(O311:O325)</f>
        <v>84.85</v>
      </c>
      <c r="P310" s="167"/>
      <c r="Q310" s="167">
        <f>SUM(Q311:Q325)</f>
        <v>0</v>
      </c>
      <c r="R310" s="168"/>
      <c r="S310" s="168"/>
      <c r="T310" s="169"/>
      <c r="U310" s="163"/>
      <c r="V310" s="163">
        <f>SUM(V311:V325)</f>
        <v>111.71</v>
      </c>
      <c r="W310" s="163"/>
      <c r="X310" s="163"/>
      <c r="AG310" t="s">
        <v>323</v>
      </c>
    </row>
    <row r="311" spans="1:60" outlineLevel="1" x14ac:dyDescent="0.25">
      <c r="A311" s="171">
        <v>89</v>
      </c>
      <c r="B311" s="172" t="s">
        <v>8122</v>
      </c>
      <c r="C311" s="180" t="s">
        <v>8123</v>
      </c>
      <c r="D311" s="173" t="s">
        <v>758</v>
      </c>
      <c r="E311" s="174">
        <v>113.5</v>
      </c>
      <c r="F311" s="175"/>
      <c r="G311" s="176">
        <f>ROUND(E311*F311,2)</f>
        <v>0</v>
      </c>
      <c r="H311" s="175"/>
      <c r="I311" s="176">
        <f>ROUND(E311*H311,2)</f>
        <v>0</v>
      </c>
      <c r="J311" s="175"/>
      <c r="K311" s="176">
        <f>ROUND(E311*J311,2)</f>
        <v>0</v>
      </c>
      <c r="L311" s="176">
        <v>15</v>
      </c>
      <c r="M311" s="176">
        <f>G311*(1+L311/100)</f>
        <v>0</v>
      </c>
      <c r="N311" s="174">
        <v>9.4710000000000003E-2</v>
      </c>
      <c r="O311" s="174">
        <f>ROUND(E311*N311,2)</f>
        <v>10.75</v>
      </c>
      <c r="P311" s="174">
        <v>0</v>
      </c>
      <c r="Q311" s="174">
        <f>ROUND(E311*P311,2)</f>
        <v>0</v>
      </c>
      <c r="R311" s="176" t="s">
        <v>2933</v>
      </c>
      <c r="S311" s="176" t="s">
        <v>327</v>
      </c>
      <c r="T311" s="177" t="s">
        <v>327</v>
      </c>
      <c r="U311" s="156">
        <v>0.14000000000000001</v>
      </c>
      <c r="V311" s="156">
        <f>ROUND(E311*U311,2)</f>
        <v>15.89</v>
      </c>
      <c r="W311" s="156"/>
      <c r="X311" s="156" t="s">
        <v>373</v>
      </c>
      <c r="Y311" s="145"/>
      <c r="Z311" s="145"/>
      <c r="AA311" s="145"/>
      <c r="AB311" s="145"/>
      <c r="AC311" s="145"/>
      <c r="AD311" s="145"/>
      <c r="AE311" s="145"/>
      <c r="AF311" s="145"/>
      <c r="AG311" s="145" t="s">
        <v>374</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1" t="s">
        <v>8124</v>
      </c>
      <c r="D312" s="161"/>
      <c r="E312" s="162">
        <v>100</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1" t="s">
        <v>8125</v>
      </c>
      <c r="D313" s="161"/>
      <c r="E313" s="162">
        <v>13.5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1">
        <v>90</v>
      </c>
      <c r="B314" s="172" t="s">
        <v>8126</v>
      </c>
      <c r="C314" s="180" t="s">
        <v>8127</v>
      </c>
      <c r="D314" s="173" t="s">
        <v>758</v>
      </c>
      <c r="E314" s="174">
        <v>324.3</v>
      </c>
      <c r="F314" s="175"/>
      <c r="G314" s="176">
        <f>ROUND(E314*F314,2)</f>
        <v>0</v>
      </c>
      <c r="H314" s="175"/>
      <c r="I314" s="176">
        <f>ROUND(E314*H314,2)</f>
        <v>0</v>
      </c>
      <c r="J314" s="175"/>
      <c r="K314" s="176">
        <f>ROUND(E314*J314,2)</f>
        <v>0</v>
      </c>
      <c r="L314" s="176">
        <v>15</v>
      </c>
      <c r="M314" s="176">
        <f>G314*(1+L314/100)</f>
        <v>0</v>
      </c>
      <c r="N314" s="174">
        <v>0.15673999999999999</v>
      </c>
      <c r="O314" s="174">
        <f>ROUND(E314*N314,2)</f>
        <v>50.83</v>
      </c>
      <c r="P314" s="174">
        <v>0</v>
      </c>
      <c r="Q314" s="174">
        <f>ROUND(E314*P314,2)</f>
        <v>0</v>
      </c>
      <c r="R314" s="176" t="s">
        <v>7643</v>
      </c>
      <c r="S314" s="176" t="s">
        <v>327</v>
      </c>
      <c r="T314" s="177" t="s">
        <v>327</v>
      </c>
      <c r="U314" s="156">
        <v>0.29548000000000002</v>
      </c>
      <c r="V314" s="156">
        <f>ROUND(E314*U314,2)</f>
        <v>95.82</v>
      </c>
      <c r="W314" s="156"/>
      <c r="X314" s="156" t="s">
        <v>373</v>
      </c>
      <c r="Y314" s="145"/>
      <c r="Z314" s="145"/>
      <c r="AA314" s="145"/>
      <c r="AB314" s="145"/>
      <c r="AC314" s="145"/>
      <c r="AD314" s="145"/>
      <c r="AE314" s="145"/>
      <c r="AF314" s="145"/>
      <c r="AG314" s="145" t="s">
        <v>374</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70" t="s">
        <v>8128</v>
      </c>
      <c r="D315" s="271"/>
      <c r="E315" s="271"/>
      <c r="F315" s="271"/>
      <c r="G315" s="271"/>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376</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8129</v>
      </c>
      <c r="D316" s="161"/>
      <c r="E316" s="162">
        <v>100</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1" t="s">
        <v>8130</v>
      </c>
      <c r="D317" s="161"/>
      <c r="E317" s="162">
        <v>220</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1" t="s">
        <v>8131</v>
      </c>
      <c r="D318" s="161"/>
      <c r="E318" s="162">
        <v>4.3</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1">
        <v>91</v>
      </c>
      <c r="B319" s="172" t="s">
        <v>8132</v>
      </c>
      <c r="C319" s="180" t="s">
        <v>8133</v>
      </c>
      <c r="D319" s="173" t="s">
        <v>505</v>
      </c>
      <c r="E319" s="174">
        <v>1.14005</v>
      </c>
      <c r="F319" s="175"/>
      <c r="G319" s="176">
        <f>ROUND(E319*F319,2)</f>
        <v>0</v>
      </c>
      <c r="H319" s="175"/>
      <c r="I319" s="176">
        <f>ROUND(E319*H319,2)</f>
        <v>0</v>
      </c>
      <c r="J319" s="175"/>
      <c r="K319" s="176">
        <f>ROUND(E319*J319,2)</f>
        <v>0</v>
      </c>
      <c r="L319" s="176">
        <v>15</v>
      </c>
      <c r="M319" s="176">
        <f>G319*(1+L319/100)</f>
        <v>0</v>
      </c>
      <c r="N319" s="174">
        <v>1</v>
      </c>
      <c r="O319" s="174">
        <f>ROUND(E319*N319,2)</f>
        <v>1.1399999999999999</v>
      </c>
      <c r="P319" s="174">
        <v>0</v>
      </c>
      <c r="Q319" s="174">
        <f>ROUND(E319*P319,2)</f>
        <v>0</v>
      </c>
      <c r="R319" s="176" t="s">
        <v>506</v>
      </c>
      <c r="S319" s="176" t="s">
        <v>327</v>
      </c>
      <c r="T319" s="177" t="s">
        <v>327</v>
      </c>
      <c r="U319" s="156">
        <v>0</v>
      </c>
      <c r="V319" s="156">
        <f>ROUND(E319*U319,2)</f>
        <v>0</v>
      </c>
      <c r="W319" s="156"/>
      <c r="X319" s="156" t="s">
        <v>507</v>
      </c>
      <c r="Y319" s="145"/>
      <c r="Z319" s="145"/>
      <c r="AA319" s="145"/>
      <c r="AB319" s="145"/>
      <c r="AC319" s="145"/>
      <c r="AD319" s="145"/>
      <c r="AE319" s="145"/>
      <c r="AF319" s="145"/>
      <c r="AG319" s="145" t="s">
        <v>508</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1" t="s">
        <v>8134</v>
      </c>
      <c r="D320" s="161"/>
      <c r="E320" s="162">
        <v>0.92600000000000005</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1" t="s">
        <v>8135</v>
      </c>
      <c r="D321" s="161"/>
      <c r="E321" s="162">
        <v>0.12959999999999999</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97" t="s">
        <v>3890</v>
      </c>
      <c r="D322" s="185"/>
      <c r="E322" s="186">
        <v>8.4449999999999997E-2</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4</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92</v>
      </c>
      <c r="B323" s="172" t="s">
        <v>8136</v>
      </c>
      <c r="C323" s="180" t="s">
        <v>8137</v>
      </c>
      <c r="D323" s="173" t="s">
        <v>758</v>
      </c>
      <c r="E323" s="174">
        <v>340.51499999999999</v>
      </c>
      <c r="F323" s="175"/>
      <c r="G323" s="176">
        <f>ROUND(E323*F323,2)</f>
        <v>0</v>
      </c>
      <c r="H323" s="175"/>
      <c r="I323" s="176">
        <f>ROUND(E323*H323,2)</f>
        <v>0</v>
      </c>
      <c r="J323" s="175"/>
      <c r="K323" s="176">
        <f>ROUND(E323*J323,2)</f>
        <v>0</v>
      </c>
      <c r="L323" s="176">
        <v>15</v>
      </c>
      <c r="M323" s="176">
        <f>G323*(1+L323/100)</f>
        <v>0</v>
      </c>
      <c r="N323" s="174">
        <v>6.5000000000000002E-2</v>
      </c>
      <c r="O323" s="174">
        <f>ROUND(E323*N323,2)</f>
        <v>22.13</v>
      </c>
      <c r="P323" s="174">
        <v>0</v>
      </c>
      <c r="Q323" s="174">
        <f>ROUND(E323*P323,2)</f>
        <v>0</v>
      </c>
      <c r="R323" s="176"/>
      <c r="S323" s="176" t="s">
        <v>760</v>
      </c>
      <c r="T323" s="177" t="s">
        <v>1437</v>
      </c>
      <c r="U323" s="156">
        <v>0</v>
      </c>
      <c r="V323" s="156">
        <f>ROUND(E323*U323,2)</f>
        <v>0</v>
      </c>
      <c r="W323" s="156"/>
      <c r="X323" s="156" t="s">
        <v>507</v>
      </c>
      <c r="Y323" s="145"/>
      <c r="Z323" s="145"/>
      <c r="AA323" s="145"/>
      <c r="AB323" s="145"/>
      <c r="AC323" s="145"/>
      <c r="AD323" s="145"/>
      <c r="AE323" s="145"/>
      <c r="AF323" s="145"/>
      <c r="AG323" s="145" t="s">
        <v>508</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1" t="s">
        <v>8138</v>
      </c>
      <c r="D324" s="161"/>
      <c r="E324" s="162">
        <v>324.3</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5</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197" t="s">
        <v>3120</v>
      </c>
      <c r="D325" s="185"/>
      <c r="E325" s="186">
        <v>16.215</v>
      </c>
      <c r="F325" s="156"/>
      <c r="G325" s="156"/>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353</v>
      </c>
      <c r="AH325" s="145">
        <v>4</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x14ac:dyDescent="0.25">
      <c r="A326" s="164" t="s">
        <v>322</v>
      </c>
      <c r="B326" s="165" t="s">
        <v>186</v>
      </c>
      <c r="C326" s="179" t="s">
        <v>187</v>
      </c>
      <c r="D326" s="166"/>
      <c r="E326" s="167"/>
      <c r="F326" s="168"/>
      <c r="G326" s="168">
        <f>SUMIF(AG327:AG331,"&lt;&gt;NOR",G327:G331)</f>
        <v>0</v>
      </c>
      <c r="H326" s="168"/>
      <c r="I326" s="168">
        <f>SUM(I327:I331)</f>
        <v>0</v>
      </c>
      <c r="J326" s="168"/>
      <c r="K326" s="168">
        <f>SUM(K327:K331)</f>
        <v>0</v>
      </c>
      <c r="L326" s="168"/>
      <c r="M326" s="168">
        <f>SUM(M327:M331)</f>
        <v>0</v>
      </c>
      <c r="N326" s="167"/>
      <c r="O326" s="167">
        <f>SUM(O327:O331)</f>
        <v>0</v>
      </c>
      <c r="P326" s="167"/>
      <c r="Q326" s="167">
        <f>SUM(Q327:Q331)</f>
        <v>0</v>
      </c>
      <c r="R326" s="168"/>
      <c r="S326" s="168"/>
      <c r="T326" s="169"/>
      <c r="U326" s="163"/>
      <c r="V326" s="163">
        <f>SUM(V327:V331)</f>
        <v>3.45</v>
      </c>
      <c r="W326" s="163"/>
      <c r="X326" s="163"/>
      <c r="AG326" t="s">
        <v>323</v>
      </c>
    </row>
    <row r="327" spans="1:60" ht="30.6" outlineLevel="1" x14ac:dyDescent="0.25">
      <c r="A327" s="171">
        <v>93</v>
      </c>
      <c r="B327" s="172" t="s">
        <v>8139</v>
      </c>
      <c r="C327" s="180" t="s">
        <v>8140</v>
      </c>
      <c r="D327" s="173" t="s">
        <v>701</v>
      </c>
      <c r="E327" s="174">
        <v>2</v>
      </c>
      <c r="F327" s="175"/>
      <c r="G327" s="176">
        <f>ROUND(E327*F327,2)</f>
        <v>0</v>
      </c>
      <c r="H327" s="175"/>
      <c r="I327" s="176">
        <f>ROUND(E327*H327,2)</f>
        <v>0</v>
      </c>
      <c r="J327" s="175"/>
      <c r="K327" s="176">
        <f>ROUND(E327*J327,2)</f>
        <v>0</v>
      </c>
      <c r="L327" s="176">
        <v>15</v>
      </c>
      <c r="M327" s="176">
        <f>G327*(1+L327/100)</f>
        <v>0</v>
      </c>
      <c r="N327" s="174">
        <v>4.4000000000000002E-4</v>
      </c>
      <c r="O327" s="174">
        <f>ROUND(E327*N327,2)</f>
        <v>0</v>
      </c>
      <c r="P327" s="174">
        <v>0</v>
      </c>
      <c r="Q327" s="174">
        <f>ROUND(E327*P327,2)</f>
        <v>0</v>
      </c>
      <c r="R327" s="176" t="s">
        <v>531</v>
      </c>
      <c r="S327" s="176" t="s">
        <v>327</v>
      </c>
      <c r="T327" s="177" t="s">
        <v>327</v>
      </c>
      <c r="U327" s="156">
        <v>1.08</v>
      </c>
      <c r="V327" s="156">
        <f>ROUND(E327*U327,2)</f>
        <v>2.16</v>
      </c>
      <c r="W327" s="156"/>
      <c r="X327" s="156" t="s">
        <v>373</v>
      </c>
      <c r="Y327" s="145"/>
      <c r="Z327" s="145"/>
      <c r="AA327" s="145"/>
      <c r="AB327" s="145"/>
      <c r="AC327" s="145"/>
      <c r="AD327" s="145"/>
      <c r="AE327" s="145"/>
      <c r="AF327" s="145"/>
      <c r="AG327" s="145" t="s">
        <v>374</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70" t="s">
        <v>1657</v>
      </c>
      <c r="D328" s="271"/>
      <c r="E328" s="271"/>
      <c r="F328" s="271"/>
      <c r="G328" s="271"/>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376</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1" t="s">
        <v>8141</v>
      </c>
      <c r="D329" s="161"/>
      <c r="E329" s="162">
        <v>2</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0.399999999999999" outlineLevel="1" x14ac:dyDescent="0.25">
      <c r="A330" s="171">
        <v>94</v>
      </c>
      <c r="B330" s="172" t="s">
        <v>8142</v>
      </c>
      <c r="C330" s="180" t="s">
        <v>8143</v>
      </c>
      <c r="D330" s="173" t="s">
        <v>701</v>
      </c>
      <c r="E330" s="174">
        <v>14</v>
      </c>
      <c r="F330" s="175"/>
      <c r="G330" s="176">
        <f>ROUND(E330*F330,2)</f>
        <v>0</v>
      </c>
      <c r="H330" s="175"/>
      <c r="I330" s="176">
        <f>ROUND(E330*H330,2)</f>
        <v>0</v>
      </c>
      <c r="J330" s="175"/>
      <c r="K330" s="176">
        <f>ROUND(E330*J330,2)</f>
        <v>0</v>
      </c>
      <c r="L330" s="176">
        <v>15</v>
      </c>
      <c r="M330" s="176">
        <f>G330*(1+L330/100)</f>
        <v>0</v>
      </c>
      <c r="N330" s="174">
        <v>1.0000000000000001E-5</v>
      </c>
      <c r="O330" s="174">
        <f>ROUND(E330*N330,2)</f>
        <v>0</v>
      </c>
      <c r="P330" s="174">
        <v>0</v>
      </c>
      <c r="Q330" s="174">
        <f>ROUND(E330*P330,2)</f>
        <v>0</v>
      </c>
      <c r="R330" s="176" t="s">
        <v>1159</v>
      </c>
      <c r="S330" s="176" t="s">
        <v>327</v>
      </c>
      <c r="T330" s="177" t="s">
        <v>327</v>
      </c>
      <c r="U330" s="156">
        <v>9.1999999999999998E-2</v>
      </c>
      <c r="V330" s="156">
        <f>ROUND(E330*U330,2)</f>
        <v>1.29</v>
      </c>
      <c r="W330" s="156"/>
      <c r="X330" s="156" t="s">
        <v>373</v>
      </c>
      <c r="Y330" s="145"/>
      <c r="Z330" s="145"/>
      <c r="AA330" s="145"/>
      <c r="AB330" s="145"/>
      <c r="AC330" s="145"/>
      <c r="AD330" s="145"/>
      <c r="AE330" s="145"/>
      <c r="AF330" s="145"/>
      <c r="AG330" s="145" t="s">
        <v>374</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1" t="s">
        <v>8144</v>
      </c>
      <c r="D331" s="161"/>
      <c r="E331" s="162">
        <v>14</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x14ac:dyDescent="0.25">
      <c r="A332" s="164" t="s">
        <v>322</v>
      </c>
      <c r="B332" s="165" t="s">
        <v>190</v>
      </c>
      <c r="C332" s="179" t="s">
        <v>191</v>
      </c>
      <c r="D332" s="166"/>
      <c r="E332" s="167"/>
      <c r="F332" s="168"/>
      <c r="G332" s="168">
        <f>SUMIF(AG333:AG407,"&lt;&gt;NOR",G333:G407)</f>
        <v>0</v>
      </c>
      <c r="H332" s="168"/>
      <c r="I332" s="168">
        <f>SUM(I333:I407)</f>
        <v>0</v>
      </c>
      <c r="J332" s="168"/>
      <c r="K332" s="168">
        <f>SUM(K333:K407)</f>
        <v>0</v>
      </c>
      <c r="L332" s="168"/>
      <c r="M332" s="168">
        <f>SUM(M333:M407)</f>
        <v>0</v>
      </c>
      <c r="N332" s="167"/>
      <c r="O332" s="167">
        <f>SUM(O333:O407)</f>
        <v>0</v>
      </c>
      <c r="P332" s="167"/>
      <c r="Q332" s="167">
        <f>SUM(Q333:Q407)</f>
        <v>0</v>
      </c>
      <c r="R332" s="168"/>
      <c r="S332" s="168"/>
      <c r="T332" s="169"/>
      <c r="U332" s="163"/>
      <c r="V332" s="163">
        <f>SUM(V333:V407)</f>
        <v>457.79</v>
      </c>
      <c r="W332" s="163"/>
      <c r="X332" s="163"/>
      <c r="AG332" t="s">
        <v>323</v>
      </c>
    </row>
    <row r="333" spans="1:60" outlineLevel="1" x14ac:dyDescent="0.25">
      <c r="A333" s="171">
        <v>95</v>
      </c>
      <c r="B333" s="172" t="s">
        <v>8145</v>
      </c>
      <c r="C333" s="180" t="s">
        <v>8146</v>
      </c>
      <c r="D333" s="173" t="s">
        <v>505</v>
      </c>
      <c r="E333" s="174">
        <v>183.60393999999999</v>
      </c>
      <c r="F333" s="175"/>
      <c r="G333" s="176">
        <f>ROUND(E333*F333,2)</f>
        <v>0</v>
      </c>
      <c r="H333" s="175"/>
      <c r="I333" s="176">
        <f>ROUND(E333*H333,2)</f>
        <v>0</v>
      </c>
      <c r="J333" s="175"/>
      <c r="K333" s="176">
        <f>ROUND(E333*J333,2)</f>
        <v>0</v>
      </c>
      <c r="L333" s="176">
        <v>15</v>
      </c>
      <c r="M333" s="176">
        <f>G333*(1+L333/100)</f>
        <v>0</v>
      </c>
      <c r="N333" s="174">
        <v>0</v>
      </c>
      <c r="O333" s="174">
        <f>ROUND(E333*N333,2)</f>
        <v>0</v>
      </c>
      <c r="P333" s="174">
        <v>0</v>
      </c>
      <c r="Q333" s="174">
        <f>ROUND(E333*P333,2)</f>
        <v>0</v>
      </c>
      <c r="R333" s="176" t="s">
        <v>2608</v>
      </c>
      <c r="S333" s="176" t="s">
        <v>327</v>
      </c>
      <c r="T333" s="177" t="s">
        <v>327</v>
      </c>
      <c r="U333" s="156">
        <v>1.1419999999999999</v>
      </c>
      <c r="V333" s="156">
        <f>ROUND(E333*U333,2)</f>
        <v>209.68</v>
      </c>
      <c r="W333" s="156"/>
      <c r="X333" s="156" t="s">
        <v>373</v>
      </c>
      <c r="Y333" s="145"/>
      <c r="Z333" s="145"/>
      <c r="AA333" s="145"/>
      <c r="AB333" s="145"/>
      <c r="AC333" s="145"/>
      <c r="AD333" s="145"/>
      <c r="AE333" s="145"/>
      <c r="AF333" s="145"/>
      <c r="AG333" s="145" t="s">
        <v>374</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1" outlineLevel="1" x14ac:dyDescent="0.25">
      <c r="A334" s="152"/>
      <c r="B334" s="153"/>
      <c r="C334" s="270" t="s">
        <v>8147</v>
      </c>
      <c r="D334" s="271"/>
      <c r="E334" s="271"/>
      <c r="F334" s="271"/>
      <c r="G334" s="271"/>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376</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78" t="str">
        <f>C334</f>
        <v>na novostavbách a změnách objektů pro oplocení (815 2 JKSo), objekty zvláštní pro chov živočichů (815 3 JKSO), objekty pozemní různé (815 9 JKSO)</v>
      </c>
      <c r="BB334" s="145"/>
      <c r="BC334" s="145"/>
      <c r="BD334" s="145"/>
      <c r="BE334" s="145"/>
      <c r="BF334" s="145"/>
      <c r="BG334" s="145"/>
      <c r="BH334" s="145"/>
    </row>
    <row r="335" spans="1:60" outlineLevel="1" x14ac:dyDescent="0.25">
      <c r="A335" s="152"/>
      <c r="B335" s="153"/>
      <c r="C335" s="181" t="s">
        <v>8148</v>
      </c>
      <c r="D335" s="161"/>
      <c r="E335" s="162"/>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6</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1" t="s">
        <v>8149</v>
      </c>
      <c r="D336" s="161"/>
      <c r="E336" s="162"/>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6</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1" t="s">
        <v>8150</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6</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1" t="s">
        <v>8151</v>
      </c>
      <c r="D338" s="161"/>
      <c r="E338" s="162"/>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6</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1" t="s">
        <v>8152</v>
      </c>
      <c r="D339" s="161"/>
      <c r="E339" s="162"/>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6</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8153</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6</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1" t="s">
        <v>8154</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6</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1" t="s">
        <v>8155</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6</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8156</v>
      </c>
      <c r="D343" s="161"/>
      <c r="E343" s="162"/>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6</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181" t="s">
        <v>8157</v>
      </c>
      <c r="D344" s="161"/>
      <c r="E344" s="162"/>
      <c r="F344" s="156"/>
      <c r="G344" s="156"/>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353</v>
      </c>
      <c r="AH344" s="145">
        <v>6</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181" t="s">
        <v>8158</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1" t="s">
        <v>8159</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1" t="s">
        <v>8160</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1" t="s">
        <v>8161</v>
      </c>
      <c r="D348" s="161"/>
      <c r="E348" s="162">
        <v>3.3534000000000002</v>
      </c>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1" t="s">
        <v>8162</v>
      </c>
      <c r="D349" s="161"/>
      <c r="E349" s="162">
        <v>36.6</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1" t="s">
        <v>8163</v>
      </c>
      <c r="D350" s="161"/>
      <c r="E350" s="162">
        <v>1.3</v>
      </c>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1" t="s">
        <v>8164</v>
      </c>
      <c r="D351" s="161"/>
      <c r="E351" s="162">
        <v>2.3633999999999999</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1" t="s">
        <v>8165</v>
      </c>
      <c r="D352" s="161"/>
      <c r="E352" s="162">
        <v>2.8528500000000001</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1" t="s">
        <v>8166</v>
      </c>
      <c r="D353" s="161"/>
      <c r="E353" s="162">
        <v>4.7343799999999998</v>
      </c>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1" t="s">
        <v>8167</v>
      </c>
      <c r="D354" s="161"/>
      <c r="E354" s="162">
        <v>0.23519999999999999</v>
      </c>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1" t="s">
        <v>8168</v>
      </c>
      <c r="D355" s="161"/>
      <c r="E355" s="162">
        <v>25.032219999999999</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1" t="s">
        <v>8169</v>
      </c>
      <c r="D356" s="161"/>
      <c r="E356" s="162">
        <v>0.80988000000000004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1" t="s">
        <v>8170</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1" t="s">
        <v>8171</v>
      </c>
      <c r="D358" s="161"/>
      <c r="E358" s="162"/>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1" t="s">
        <v>8172</v>
      </c>
      <c r="D359" s="161"/>
      <c r="E359" s="162">
        <v>2.68418</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1" t="s">
        <v>8173</v>
      </c>
      <c r="D360" s="161"/>
      <c r="E360" s="162"/>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1" t="s">
        <v>8174</v>
      </c>
      <c r="D361" s="161"/>
      <c r="E361" s="162">
        <v>1.4771300000000001</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8175</v>
      </c>
      <c r="D362" s="161"/>
      <c r="E362" s="162">
        <v>8.4499999999999992E-3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1" t="s">
        <v>8176</v>
      </c>
      <c r="D363" s="161"/>
      <c r="E363" s="162">
        <v>1.13446</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1" t="s">
        <v>8177</v>
      </c>
      <c r="D364" s="161"/>
      <c r="E364" s="162">
        <v>29.430980000000002</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1" t="s">
        <v>8178</v>
      </c>
      <c r="D365" s="161"/>
      <c r="E365" s="162">
        <v>0.38557999999999998</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1" t="s">
        <v>8179</v>
      </c>
      <c r="D366" s="161"/>
      <c r="E366" s="162">
        <v>12.1914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1" t="s">
        <v>8180</v>
      </c>
      <c r="D367" s="161"/>
      <c r="E367" s="162">
        <v>3.2002000000000002</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1" t="s">
        <v>8181</v>
      </c>
      <c r="D368" s="161"/>
      <c r="E368" s="162">
        <v>1.1299999999999999E-3</v>
      </c>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1" t="s">
        <v>8182</v>
      </c>
      <c r="D369" s="161"/>
      <c r="E369" s="162">
        <v>0.47699999999999998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1" t="s">
        <v>8183</v>
      </c>
      <c r="D370" s="161"/>
      <c r="E370" s="162">
        <v>2.513E-2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1" t="s">
        <v>8184</v>
      </c>
      <c r="D371" s="161"/>
      <c r="E371" s="162">
        <v>35.084470000000003</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1" t="s">
        <v>8185</v>
      </c>
      <c r="D372" s="161"/>
      <c r="E372" s="162">
        <v>1.4185099999999999</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1" t="s">
        <v>8186</v>
      </c>
      <c r="D373" s="161"/>
      <c r="E373" s="162">
        <v>3.3682500000000002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1" t="s">
        <v>8187</v>
      </c>
      <c r="D374" s="161"/>
      <c r="E374" s="162">
        <v>0.74104999999999999</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1" t="s">
        <v>8188</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1" t="s">
        <v>8189</v>
      </c>
      <c r="D376" s="161"/>
      <c r="E376" s="162">
        <v>0.39617999999999998</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1" t="s">
        <v>8190</v>
      </c>
      <c r="D377" s="161"/>
      <c r="E377" s="162"/>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1" t="s">
        <v>8191</v>
      </c>
      <c r="D378" s="161"/>
      <c r="E378" s="162">
        <v>7.6400000000000001E-3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1" t="s">
        <v>8192</v>
      </c>
      <c r="D379" s="161"/>
      <c r="E379" s="162">
        <v>12.138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1" t="s">
        <v>8193</v>
      </c>
      <c r="D380" s="161"/>
      <c r="E380" s="162">
        <v>0.93200000000000005</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1" t="s">
        <v>8194</v>
      </c>
      <c r="D381" s="161"/>
      <c r="E381" s="162">
        <v>0.25445000000000001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1" t="s">
        <v>8195</v>
      </c>
      <c r="D382" s="161"/>
      <c r="E382" s="162">
        <v>0.10904999999999999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1" t="s">
        <v>8196</v>
      </c>
      <c r="D383" s="161"/>
      <c r="E383" s="162">
        <v>0.44468999999999997</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1" t="s">
        <v>8197</v>
      </c>
      <c r="D384" s="161"/>
      <c r="E384" s="162"/>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1" t="s">
        <v>8198</v>
      </c>
      <c r="D385" s="161"/>
      <c r="E385" s="162">
        <v>9.11E-3</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1" t="s">
        <v>8199</v>
      </c>
      <c r="D386" s="161"/>
      <c r="E386" s="162">
        <v>0.40255000000000002</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1" t="s">
        <v>8200</v>
      </c>
      <c r="D387" s="161"/>
      <c r="E387" s="162">
        <v>8.8000000000000003E-4</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8201</v>
      </c>
      <c r="D388" s="161"/>
      <c r="E388" s="162">
        <v>1.3999999999999999E-4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1">
        <v>96</v>
      </c>
      <c r="B389" s="172" t="s">
        <v>7767</v>
      </c>
      <c r="C389" s="180" t="s">
        <v>7768</v>
      </c>
      <c r="D389" s="173" t="s">
        <v>505</v>
      </c>
      <c r="E389" s="174">
        <v>636.18700999999999</v>
      </c>
      <c r="F389" s="175"/>
      <c r="G389" s="176">
        <f>ROUND(E389*F389,2)</f>
        <v>0</v>
      </c>
      <c r="H389" s="175"/>
      <c r="I389" s="176">
        <f>ROUND(E389*H389,2)</f>
        <v>0</v>
      </c>
      <c r="J389" s="175"/>
      <c r="K389" s="176">
        <f>ROUND(E389*J389,2)</f>
        <v>0</v>
      </c>
      <c r="L389" s="176">
        <v>15</v>
      </c>
      <c r="M389" s="176">
        <f>G389*(1+L389/100)</f>
        <v>0</v>
      </c>
      <c r="N389" s="174">
        <v>0</v>
      </c>
      <c r="O389" s="174">
        <f>ROUND(E389*N389,2)</f>
        <v>0</v>
      </c>
      <c r="P389" s="174">
        <v>0</v>
      </c>
      <c r="Q389" s="174">
        <f>ROUND(E389*P389,2)</f>
        <v>0</v>
      </c>
      <c r="R389" s="176" t="s">
        <v>7643</v>
      </c>
      <c r="S389" s="176" t="s">
        <v>327</v>
      </c>
      <c r="T389" s="177" t="s">
        <v>327</v>
      </c>
      <c r="U389" s="156">
        <v>0.39</v>
      </c>
      <c r="V389" s="156">
        <f>ROUND(E389*U389,2)</f>
        <v>248.11</v>
      </c>
      <c r="W389" s="156"/>
      <c r="X389" s="156" t="s">
        <v>373</v>
      </c>
      <c r="Y389" s="145"/>
      <c r="Z389" s="145"/>
      <c r="AA389" s="145"/>
      <c r="AB389" s="145"/>
      <c r="AC389" s="145"/>
      <c r="AD389" s="145"/>
      <c r="AE389" s="145"/>
      <c r="AF389" s="145"/>
      <c r="AG389" s="145" t="s">
        <v>374</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270" t="s">
        <v>7769</v>
      </c>
      <c r="D390" s="271"/>
      <c r="E390" s="271"/>
      <c r="F390" s="271"/>
      <c r="G390" s="271"/>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376</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1" t="s">
        <v>8202</v>
      </c>
      <c r="D391" s="161"/>
      <c r="E391" s="162">
        <v>56.7</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1" t="s">
        <v>8203</v>
      </c>
      <c r="D392" s="161"/>
      <c r="E392" s="162">
        <v>108.50664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1" t="s">
        <v>8204</v>
      </c>
      <c r="D393" s="161"/>
      <c r="E393" s="162">
        <v>139.42080000000001</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1" t="s">
        <v>8205</v>
      </c>
      <c r="D394" s="161"/>
      <c r="E394" s="162">
        <v>53.028500000000001</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1" t="s">
        <v>8206</v>
      </c>
      <c r="D395" s="161"/>
      <c r="E395" s="162">
        <v>84.101200000000006</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1" t="s">
        <v>8207</v>
      </c>
      <c r="D396" s="161"/>
      <c r="E396" s="162">
        <v>0.59119999999999995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1" t="s">
        <v>8208</v>
      </c>
      <c r="D397" s="161"/>
      <c r="E397" s="162">
        <v>0.93888000000000005</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8209</v>
      </c>
      <c r="D398" s="161"/>
      <c r="E398" s="162">
        <v>5.0472000000000001</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8210</v>
      </c>
      <c r="D399" s="161"/>
      <c r="E399" s="162">
        <v>10.1</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6</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8211</v>
      </c>
      <c r="D400" s="161"/>
      <c r="E400" s="162">
        <v>79.188059999999993</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6</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1" t="s">
        <v>8212</v>
      </c>
      <c r="D401" s="161"/>
      <c r="E401" s="162">
        <v>11.97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1" t="s">
        <v>8213</v>
      </c>
      <c r="D402" s="161"/>
      <c r="E402" s="162">
        <v>0.18304000000000001</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8214</v>
      </c>
      <c r="D403" s="161"/>
      <c r="E403" s="162">
        <v>1.5576000000000001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1" t="s">
        <v>8215</v>
      </c>
      <c r="D404" s="161"/>
      <c r="E404" s="162">
        <v>10.74959</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1" t="s">
        <v>8216</v>
      </c>
      <c r="D405" s="161"/>
      <c r="E405" s="162">
        <v>50.830779999999997</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1" t="s">
        <v>8217</v>
      </c>
      <c r="D406" s="161"/>
      <c r="E406" s="162">
        <v>1.14005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1" t="s">
        <v>8218</v>
      </c>
      <c r="D407" s="161"/>
      <c r="E407" s="162">
        <v>22.133479999999999</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x14ac:dyDescent="0.25">
      <c r="A408" s="164" t="s">
        <v>322</v>
      </c>
      <c r="B408" s="165" t="s">
        <v>196</v>
      </c>
      <c r="C408" s="179" t="s">
        <v>197</v>
      </c>
      <c r="D408" s="166"/>
      <c r="E408" s="167"/>
      <c r="F408" s="168"/>
      <c r="G408" s="168">
        <f>SUMIF(AG409:AG425,"&lt;&gt;NOR",G409:G425)</f>
        <v>0</v>
      </c>
      <c r="H408" s="168"/>
      <c r="I408" s="168">
        <f>SUM(I409:I425)</f>
        <v>0</v>
      </c>
      <c r="J408" s="168"/>
      <c r="K408" s="168">
        <f>SUM(K409:K425)</f>
        <v>0</v>
      </c>
      <c r="L408" s="168"/>
      <c r="M408" s="168">
        <f>SUM(M409:M425)</f>
        <v>0</v>
      </c>
      <c r="N408" s="167"/>
      <c r="O408" s="167">
        <f>SUM(O409:O425)</f>
        <v>0.25</v>
      </c>
      <c r="P408" s="167"/>
      <c r="Q408" s="167">
        <f>SUM(Q409:Q425)</f>
        <v>0</v>
      </c>
      <c r="R408" s="168"/>
      <c r="S408" s="168"/>
      <c r="T408" s="169"/>
      <c r="U408" s="163"/>
      <c r="V408" s="163">
        <f>SUM(V409:V425)</f>
        <v>25.32</v>
      </c>
      <c r="W408" s="163"/>
      <c r="X408" s="163"/>
      <c r="AG408" t="s">
        <v>323</v>
      </c>
    </row>
    <row r="409" spans="1:60" ht="20.399999999999999" outlineLevel="1" x14ac:dyDescent="0.25">
      <c r="A409" s="171">
        <v>97</v>
      </c>
      <c r="B409" s="172" t="s">
        <v>8219</v>
      </c>
      <c r="C409" s="180" t="s">
        <v>8220</v>
      </c>
      <c r="D409" s="173" t="s">
        <v>513</v>
      </c>
      <c r="E409" s="174">
        <v>13.25</v>
      </c>
      <c r="F409" s="175"/>
      <c r="G409" s="176">
        <f>ROUND(E409*F409,2)</f>
        <v>0</v>
      </c>
      <c r="H409" s="175"/>
      <c r="I409" s="176">
        <f>ROUND(E409*H409,2)</f>
        <v>0</v>
      </c>
      <c r="J409" s="175"/>
      <c r="K409" s="176">
        <f>ROUND(E409*J409,2)</f>
        <v>0</v>
      </c>
      <c r="L409" s="176">
        <v>15</v>
      </c>
      <c r="M409" s="176">
        <f>G409*(1+L409/100)</f>
        <v>0</v>
      </c>
      <c r="N409" s="174">
        <v>5.5900000000000004E-3</v>
      </c>
      <c r="O409" s="174">
        <f>ROUND(E409*N409,2)</f>
        <v>7.0000000000000007E-2</v>
      </c>
      <c r="P409" s="174">
        <v>0</v>
      </c>
      <c r="Q409" s="174">
        <f>ROUND(E409*P409,2)</f>
        <v>0</v>
      </c>
      <c r="R409" s="176" t="s">
        <v>2695</v>
      </c>
      <c r="S409" s="176" t="s">
        <v>327</v>
      </c>
      <c r="T409" s="177" t="s">
        <v>327</v>
      </c>
      <c r="U409" s="156">
        <v>0.22991</v>
      </c>
      <c r="V409" s="156">
        <f>ROUND(E409*U409,2)</f>
        <v>3.05</v>
      </c>
      <c r="W409" s="156"/>
      <c r="X409" s="156" t="s">
        <v>373</v>
      </c>
      <c r="Y409" s="145"/>
      <c r="Z409" s="145"/>
      <c r="AA409" s="145"/>
      <c r="AB409" s="145"/>
      <c r="AC409" s="145"/>
      <c r="AD409" s="145"/>
      <c r="AE409" s="145"/>
      <c r="AF409" s="145"/>
      <c r="AG409" s="145" t="s">
        <v>374</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8221</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78" t="str">
        <f>C410</f>
        <v>Provedení očištění povrchu a natavení jedné vrstvy modifikovaného asfaltového pásu včetně dodávky materiálů.</v>
      </c>
      <c r="BB410" s="145"/>
      <c r="BC410" s="145"/>
      <c r="BD410" s="145"/>
      <c r="BE410" s="145"/>
      <c r="BF410" s="145"/>
      <c r="BG410" s="145"/>
      <c r="BH410" s="145"/>
    </row>
    <row r="411" spans="1:60" outlineLevel="1" x14ac:dyDescent="0.25">
      <c r="A411" s="152"/>
      <c r="B411" s="153"/>
      <c r="C411" s="181" t="s">
        <v>8222</v>
      </c>
      <c r="D411" s="161"/>
      <c r="E411" s="162">
        <v>13.25</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1">
        <v>98</v>
      </c>
      <c r="B412" s="172" t="s">
        <v>2758</v>
      </c>
      <c r="C412" s="180" t="s">
        <v>2759</v>
      </c>
      <c r="D412" s="173" t="s">
        <v>513</v>
      </c>
      <c r="E412" s="174">
        <v>50</v>
      </c>
      <c r="F412" s="175"/>
      <c r="G412" s="176">
        <f>ROUND(E412*F412,2)</f>
        <v>0</v>
      </c>
      <c r="H412" s="175"/>
      <c r="I412" s="176">
        <f>ROUND(E412*H412,2)</f>
        <v>0</v>
      </c>
      <c r="J412" s="175"/>
      <c r="K412" s="176">
        <f>ROUND(E412*J412,2)</f>
        <v>0</v>
      </c>
      <c r="L412" s="176">
        <v>15</v>
      </c>
      <c r="M412" s="176">
        <f>G412*(1+L412/100)</f>
        <v>0</v>
      </c>
      <c r="N412" s="174">
        <v>3.3999999999999998E-3</v>
      </c>
      <c r="O412" s="174">
        <f>ROUND(E412*N412,2)</f>
        <v>0.17</v>
      </c>
      <c r="P412" s="174">
        <v>0</v>
      </c>
      <c r="Q412" s="174">
        <f>ROUND(E412*P412,2)</f>
        <v>0</v>
      </c>
      <c r="R412" s="176" t="s">
        <v>2695</v>
      </c>
      <c r="S412" s="176" t="s">
        <v>327</v>
      </c>
      <c r="T412" s="177" t="s">
        <v>327</v>
      </c>
      <c r="U412" s="156">
        <v>0.38500000000000001</v>
      </c>
      <c r="V412" s="156">
        <f>ROUND(E412*U412,2)</f>
        <v>19.25</v>
      </c>
      <c r="W412" s="156"/>
      <c r="X412" s="156" t="s">
        <v>373</v>
      </c>
      <c r="Y412" s="145"/>
      <c r="Z412" s="145"/>
      <c r="AA412" s="145"/>
      <c r="AB412" s="145"/>
      <c r="AC412" s="145"/>
      <c r="AD412" s="145"/>
      <c r="AE412" s="145"/>
      <c r="AF412" s="145"/>
      <c r="AG412" s="145" t="s">
        <v>374</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259" t="s">
        <v>2760</v>
      </c>
      <c r="D413" s="260"/>
      <c r="E413" s="260"/>
      <c r="F413" s="260"/>
      <c r="G413" s="260"/>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ht="20.399999999999999" outlineLevel="1" x14ac:dyDescent="0.25">
      <c r="A414" s="152"/>
      <c r="B414" s="153"/>
      <c r="C414" s="181" t="s">
        <v>8223</v>
      </c>
      <c r="D414" s="161"/>
      <c r="E414" s="162">
        <v>50</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1">
        <v>99</v>
      </c>
      <c r="B415" s="172" t="s">
        <v>2847</v>
      </c>
      <c r="C415" s="180" t="s">
        <v>2848</v>
      </c>
      <c r="D415" s="173" t="s">
        <v>513</v>
      </c>
      <c r="E415" s="174">
        <v>16.38</v>
      </c>
      <c r="F415" s="175"/>
      <c r="G415" s="176">
        <f>ROUND(E415*F415,2)</f>
        <v>0</v>
      </c>
      <c r="H415" s="175"/>
      <c r="I415" s="176">
        <f>ROUND(E415*H415,2)</f>
        <v>0</v>
      </c>
      <c r="J415" s="175"/>
      <c r="K415" s="176">
        <f>ROUND(E415*J415,2)</f>
        <v>0</v>
      </c>
      <c r="L415" s="176">
        <v>15</v>
      </c>
      <c r="M415" s="176">
        <f>G415*(1+L415/100)</f>
        <v>0</v>
      </c>
      <c r="N415" s="174">
        <v>6.3000000000000003E-4</v>
      </c>
      <c r="O415" s="174">
        <f>ROUND(E415*N415,2)</f>
        <v>0.01</v>
      </c>
      <c r="P415" s="174">
        <v>0</v>
      </c>
      <c r="Q415" s="174">
        <f>ROUND(E415*P415,2)</f>
        <v>0</v>
      </c>
      <c r="R415" s="176" t="s">
        <v>2695</v>
      </c>
      <c r="S415" s="176" t="s">
        <v>327</v>
      </c>
      <c r="T415" s="177" t="s">
        <v>327</v>
      </c>
      <c r="U415" s="156">
        <v>0.16</v>
      </c>
      <c r="V415" s="156">
        <f>ROUND(E415*U415,2)</f>
        <v>2.62</v>
      </c>
      <c r="W415" s="156"/>
      <c r="X415" s="156" t="s">
        <v>373</v>
      </c>
      <c r="Y415" s="145"/>
      <c r="Z415" s="145"/>
      <c r="AA415" s="145"/>
      <c r="AB415" s="145"/>
      <c r="AC415" s="145"/>
      <c r="AD415" s="145"/>
      <c r="AE415" s="145"/>
      <c r="AF415" s="145"/>
      <c r="AG415" s="145" t="s">
        <v>374</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1" t="s">
        <v>8224</v>
      </c>
      <c r="D416" s="161"/>
      <c r="E416" s="162">
        <v>3.2749999999999999</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1" t="s">
        <v>8225</v>
      </c>
      <c r="D417" s="161"/>
      <c r="E417" s="162">
        <v>4.2350000000000003</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1" t="s">
        <v>8226</v>
      </c>
      <c r="D418" s="161"/>
      <c r="E418" s="162">
        <v>3.875</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1" t="s">
        <v>8227</v>
      </c>
      <c r="D419" s="161"/>
      <c r="E419" s="162">
        <v>2.87</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1" t="s">
        <v>8228</v>
      </c>
      <c r="D420" s="161"/>
      <c r="E420" s="162">
        <v>2.125</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100</v>
      </c>
      <c r="B421" s="172" t="s">
        <v>8229</v>
      </c>
      <c r="C421" s="180" t="s">
        <v>8230</v>
      </c>
      <c r="D421" s="173" t="s">
        <v>505</v>
      </c>
      <c r="E421" s="174">
        <v>0.25439000000000001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2695</v>
      </c>
      <c r="S421" s="176" t="s">
        <v>327</v>
      </c>
      <c r="T421" s="177" t="s">
        <v>327</v>
      </c>
      <c r="U421" s="156">
        <v>1.5669999999999999</v>
      </c>
      <c r="V421" s="156">
        <f>ROUND(E421*U421,2)</f>
        <v>0.4</v>
      </c>
      <c r="W421" s="156"/>
      <c r="X421" s="156" t="s">
        <v>2679</v>
      </c>
      <c r="Y421" s="145"/>
      <c r="Z421" s="145"/>
      <c r="AA421" s="145"/>
      <c r="AB421" s="145"/>
      <c r="AC421" s="145"/>
      <c r="AD421" s="145"/>
      <c r="AE421" s="145"/>
      <c r="AF421" s="145"/>
      <c r="AG421" s="145" t="s">
        <v>2680</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2928</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376</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1" t="s">
        <v>2682</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1" t="s">
        <v>8231</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1" t="s">
        <v>8232</v>
      </c>
      <c r="D425" s="161"/>
      <c r="E425" s="162">
        <v>0.25439000000000001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230</v>
      </c>
      <c r="C426" s="179" t="s">
        <v>231</v>
      </c>
      <c r="D426" s="166"/>
      <c r="E426" s="167"/>
      <c r="F426" s="168"/>
      <c r="G426" s="168">
        <f>SUMIF(AG427:AG434,"&lt;&gt;NOR",G427:G434)</f>
        <v>0</v>
      </c>
      <c r="H426" s="168"/>
      <c r="I426" s="168">
        <f>SUM(I427:I434)</f>
        <v>0</v>
      </c>
      <c r="J426" s="168"/>
      <c r="K426" s="168">
        <f>SUM(K427:K434)</f>
        <v>0</v>
      </c>
      <c r="L426" s="168"/>
      <c r="M426" s="168">
        <f>SUM(M427:M434)</f>
        <v>0</v>
      </c>
      <c r="N426" s="167"/>
      <c r="O426" s="167">
        <f>SUM(O427:O434)</f>
        <v>7.0000000000000007E-2</v>
      </c>
      <c r="P426" s="167"/>
      <c r="Q426" s="167">
        <f>SUM(Q427:Q434)</f>
        <v>0</v>
      </c>
      <c r="R426" s="168"/>
      <c r="S426" s="168"/>
      <c r="T426" s="169"/>
      <c r="U426" s="163"/>
      <c r="V426" s="163">
        <f>SUM(V427:V434)</f>
        <v>15.94</v>
      </c>
      <c r="W426" s="163"/>
      <c r="X426" s="163"/>
      <c r="AG426" t="s">
        <v>323</v>
      </c>
    </row>
    <row r="427" spans="1:60" ht="20.399999999999999" outlineLevel="1" x14ac:dyDescent="0.25">
      <c r="A427" s="171">
        <v>101</v>
      </c>
      <c r="B427" s="172" t="s">
        <v>3545</v>
      </c>
      <c r="C427" s="180" t="s">
        <v>3546</v>
      </c>
      <c r="D427" s="173" t="s">
        <v>758</v>
      </c>
      <c r="E427" s="174">
        <v>20.5</v>
      </c>
      <c r="F427" s="175"/>
      <c r="G427" s="176">
        <f>ROUND(E427*F427,2)</f>
        <v>0</v>
      </c>
      <c r="H427" s="175"/>
      <c r="I427" s="176">
        <f>ROUND(E427*H427,2)</f>
        <v>0</v>
      </c>
      <c r="J427" s="175"/>
      <c r="K427" s="176">
        <f>ROUND(E427*J427,2)</f>
        <v>0</v>
      </c>
      <c r="L427" s="176">
        <v>15</v>
      </c>
      <c r="M427" s="176">
        <f>G427*(1+L427/100)</f>
        <v>0</v>
      </c>
      <c r="N427" s="174">
        <v>3.4199999999999999E-3</v>
      </c>
      <c r="O427" s="174">
        <f>ROUND(E427*N427,2)</f>
        <v>7.0000000000000007E-2</v>
      </c>
      <c r="P427" s="174">
        <v>0</v>
      </c>
      <c r="Q427" s="174">
        <f>ROUND(E427*P427,2)</f>
        <v>0</v>
      </c>
      <c r="R427" s="176" t="s">
        <v>3526</v>
      </c>
      <c r="S427" s="176" t="s">
        <v>327</v>
      </c>
      <c r="T427" s="177" t="s">
        <v>327</v>
      </c>
      <c r="U427" s="156">
        <v>0.76165000000000005</v>
      </c>
      <c r="V427" s="156">
        <f>ROUND(E427*U427,2)</f>
        <v>15.61</v>
      </c>
      <c r="W427" s="156"/>
      <c r="X427" s="156" t="s">
        <v>373</v>
      </c>
      <c r="Y427" s="145"/>
      <c r="Z427" s="145"/>
      <c r="AA427" s="145"/>
      <c r="AB427" s="145"/>
      <c r="AC427" s="145"/>
      <c r="AD427" s="145"/>
      <c r="AE427" s="145"/>
      <c r="AF427" s="145"/>
      <c r="AG427" s="145" t="s">
        <v>374</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70" t="s">
        <v>3533</v>
      </c>
      <c r="D428" s="271"/>
      <c r="E428" s="271"/>
      <c r="F428" s="271"/>
      <c r="G428" s="271"/>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376</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1" t="s">
        <v>8233</v>
      </c>
      <c r="D429" s="161"/>
      <c r="E429" s="162">
        <v>20.5</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1">
        <v>102</v>
      </c>
      <c r="B430" s="172" t="s">
        <v>8234</v>
      </c>
      <c r="C430" s="180" t="s">
        <v>8235</v>
      </c>
      <c r="D430" s="173" t="s">
        <v>505</v>
      </c>
      <c r="E430" s="174">
        <v>7.0110000000000006E-2</v>
      </c>
      <c r="F430" s="175"/>
      <c r="G430" s="176">
        <f>ROUND(E430*F430,2)</f>
        <v>0</v>
      </c>
      <c r="H430" s="175"/>
      <c r="I430" s="176">
        <f>ROUND(E430*H430,2)</f>
        <v>0</v>
      </c>
      <c r="J430" s="175"/>
      <c r="K430" s="176">
        <f>ROUND(E430*J430,2)</f>
        <v>0</v>
      </c>
      <c r="L430" s="176">
        <v>15</v>
      </c>
      <c r="M430" s="176">
        <f>G430*(1+L430/100)</f>
        <v>0</v>
      </c>
      <c r="N430" s="174">
        <v>0</v>
      </c>
      <c r="O430" s="174">
        <f>ROUND(E430*N430,2)</f>
        <v>0</v>
      </c>
      <c r="P430" s="174">
        <v>0</v>
      </c>
      <c r="Q430" s="174">
        <f>ROUND(E430*P430,2)</f>
        <v>0</v>
      </c>
      <c r="R430" s="176" t="s">
        <v>3526</v>
      </c>
      <c r="S430" s="176" t="s">
        <v>327</v>
      </c>
      <c r="T430" s="177" t="s">
        <v>327</v>
      </c>
      <c r="U430" s="156">
        <v>4.7370000000000001</v>
      </c>
      <c r="V430" s="156">
        <f>ROUND(E430*U430,2)</f>
        <v>0.33</v>
      </c>
      <c r="W430" s="156"/>
      <c r="X430" s="156" t="s">
        <v>2679</v>
      </c>
      <c r="Y430" s="145"/>
      <c r="Z430" s="145"/>
      <c r="AA430" s="145"/>
      <c r="AB430" s="145"/>
      <c r="AC430" s="145"/>
      <c r="AD430" s="145"/>
      <c r="AE430" s="145"/>
      <c r="AF430" s="145"/>
      <c r="AG430" s="145" t="s">
        <v>2680</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270" t="s">
        <v>3148</v>
      </c>
      <c r="D431" s="271"/>
      <c r="E431" s="271"/>
      <c r="F431" s="271"/>
      <c r="G431" s="271"/>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376</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1" t="s">
        <v>2682</v>
      </c>
      <c r="D432" s="161"/>
      <c r="E432" s="162"/>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1" t="s">
        <v>8236</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1" t="s">
        <v>8237</v>
      </c>
      <c r="D434" s="161"/>
      <c r="E434" s="162">
        <v>7.0110000000000006E-2</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232</v>
      </c>
      <c r="C435" s="179" t="s">
        <v>233</v>
      </c>
      <c r="D435" s="166"/>
      <c r="E435" s="167"/>
      <c r="F435" s="168"/>
      <c r="G435" s="168">
        <f>SUMIF(AG436:AG496,"&lt;&gt;NOR",G436:G496)</f>
        <v>0</v>
      </c>
      <c r="H435" s="168"/>
      <c r="I435" s="168">
        <f>SUM(I436:I496)</f>
        <v>0</v>
      </c>
      <c r="J435" s="168"/>
      <c r="K435" s="168">
        <f>SUM(K436:K496)</f>
        <v>0</v>
      </c>
      <c r="L435" s="168"/>
      <c r="M435" s="168">
        <f>SUM(M436:M496)</f>
        <v>0</v>
      </c>
      <c r="N435" s="167"/>
      <c r="O435" s="167">
        <f>SUM(O436:O496)</f>
        <v>3.13</v>
      </c>
      <c r="P435" s="167"/>
      <c r="Q435" s="167">
        <f>SUM(Q436:Q496)</f>
        <v>0</v>
      </c>
      <c r="R435" s="168"/>
      <c r="S435" s="168"/>
      <c r="T435" s="169"/>
      <c r="U435" s="163"/>
      <c r="V435" s="163">
        <f>SUM(V436:V496)</f>
        <v>126.94</v>
      </c>
      <c r="W435" s="163"/>
      <c r="X435" s="163"/>
      <c r="AG435" t="s">
        <v>323</v>
      </c>
    </row>
    <row r="436" spans="1:60" ht="20.399999999999999" outlineLevel="1" x14ac:dyDescent="0.25">
      <c r="A436" s="171">
        <v>103</v>
      </c>
      <c r="B436" s="172" t="s">
        <v>8238</v>
      </c>
      <c r="C436" s="180" t="s">
        <v>8239</v>
      </c>
      <c r="D436" s="173" t="s">
        <v>758</v>
      </c>
      <c r="E436" s="174">
        <v>11.44</v>
      </c>
      <c r="F436" s="175"/>
      <c r="G436" s="176">
        <f>ROUND(E436*F436,2)</f>
        <v>0</v>
      </c>
      <c r="H436" s="175"/>
      <c r="I436" s="176">
        <f>ROUND(E436*H436,2)</f>
        <v>0</v>
      </c>
      <c r="J436" s="175"/>
      <c r="K436" s="176">
        <f>ROUND(E436*J436,2)</f>
        <v>0</v>
      </c>
      <c r="L436" s="176">
        <v>15</v>
      </c>
      <c r="M436" s="176">
        <f>G436*(1+L436/100)</f>
        <v>0</v>
      </c>
      <c r="N436" s="174">
        <v>2.0000000000000001E-4</v>
      </c>
      <c r="O436" s="174">
        <f>ROUND(E436*N436,2)</f>
        <v>0</v>
      </c>
      <c r="P436" s="174">
        <v>0</v>
      </c>
      <c r="Q436" s="174">
        <f>ROUND(E436*P436,2)</f>
        <v>0</v>
      </c>
      <c r="R436" s="176" t="s">
        <v>3071</v>
      </c>
      <c r="S436" s="176" t="s">
        <v>327</v>
      </c>
      <c r="T436" s="177" t="s">
        <v>327</v>
      </c>
      <c r="U436" s="156">
        <v>0.252</v>
      </c>
      <c r="V436" s="156">
        <f>ROUND(E436*U436,2)</f>
        <v>2.88</v>
      </c>
      <c r="W436" s="156"/>
      <c r="X436" s="156" t="s">
        <v>373</v>
      </c>
      <c r="Y436" s="145"/>
      <c r="Z436" s="145"/>
      <c r="AA436" s="145"/>
      <c r="AB436" s="145"/>
      <c r="AC436" s="145"/>
      <c r="AD436" s="145"/>
      <c r="AE436" s="145"/>
      <c r="AF436" s="145"/>
      <c r="AG436" s="145" t="s">
        <v>374</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1" t="s">
        <v>8240</v>
      </c>
      <c r="D437" s="161"/>
      <c r="E437" s="162"/>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1" t="s">
        <v>8241</v>
      </c>
      <c r="D438" s="161"/>
      <c r="E438" s="162">
        <v>11.44</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1">
        <v>104</v>
      </c>
      <c r="B439" s="172" t="s">
        <v>8242</v>
      </c>
      <c r="C439" s="180" t="s">
        <v>8243</v>
      </c>
      <c r="D439" s="173" t="s">
        <v>513</v>
      </c>
      <c r="E439" s="174">
        <v>18.850000000000001</v>
      </c>
      <c r="F439" s="175"/>
      <c r="G439" s="176">
        <f>ROUND(E439*F439,2)</f>
        <v>0</v>
      </c>
      <c r="H439" s="175"/>
      <c r="I439" s="176">
        <f>ROUND(E439*H439,2)</f>
        <v>0</v>
      </c>
      <c r="J439" s="175"/>
      <c r="K439" s="176">
        <f>ROUND(E439*J439,2)</f>
        <v>0</v>
      </c>
      <c r="L439" s="176">
        <v>15</v>
      </c>
      <c r="M439" s="176">
        <f>G439*(1+L439/100)</f>
        <v>0</v>
      </c>
      <c r="N439" s="174">
        <v>2.4000000000000001E-4</v>
      </c>
      <c r="O439" s="174">
        <f>ROUND(E439*N439,2)</f>
        <v>0</v>
      </c>
      <c r="P439" s="174">
        <v>0</v>
      </c>
      <c r="Q439" s="174">
        <f>ROUND(E439*P439,2)</f>
        <v>0</v>
      </c>
      <c r="R439" s="176" t="s">
        <v>3071</v>
      </c>
      <c r="S439" s="176" t="s">
        <v>327</v>
      </c>
      <c r="T439" s="177" t="s">
        <v>327</v>
      </c>
      <c r="U439" s="156">
        <v>0</v>
      </c>
      <c r="V439" s="156">
        <f>ROUND(E439*U439,2)</f>
        <v>0</v>
      </c>
      <c r="W439" s="156"/>
      <c r="X439" s="156" t="s">
        <v>373</v>
      </c>
      <c r="Y439" s="145"/>
      <c r="Z439" s="145"/>
      <c r="AA439" s="145"/>
      <c r="AB439" s="145"/>
      <c r="AC439" s="145"/>
      <c r="AD439" s="145"/>
      <c r="AE439" s="145"/>
      <c r="AF439" s="145"/>
      <c r="AG439" s="145" t="s">
        <v>374</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1" t="s">
        <v>8244</v>
      </c>
      <c r="D440" s="161"/>
      <c r="E440" s="162">
        <v>18.850000000000001</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5</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1">
        <v>105</v>
      </c>
      <c r="B441" s="172" t="s">
        <v>8245</v>
      </c>
      <c r="C441" s="180" t="s">
        <v>8246</v>
      </c>
      <c r="D441" s="173" t="s">
        <v>371</v>
      </c>
      <c r="E441" s="174">
        <v>2.5898400000000001</v>
      </c>
      <c r="F441" s="175"/>
      <c r="G441" s="176">
        <f>ROUND(E441*F441,2)</f>
        <v>0</v>
      </c>
      <c r="H441" s="175"/>
      <c r="I441" s="176">
        <f>ROUND(E441*H441,2)</f>
        <v>0</v>
      </c>
      <c r="J441" s="175"/>
      <c r="K441" s="176">
        <f>ROUND(E441*J441,2)</f>
        <v>0</v>
      </c>
      <c r="L441" s="176">
        <v>15</v>
      </c>
      <c r="M441" s="176">
        <f>G441*(1+L441/100)</f>
        <v>0</v>
      </c>
      <c r="N441" s="174">
        <v>2.9499999999999999E-3</v>
      </c>
      <c r="O441" s="174">
        <f>ROUND(E441*N441,2)</f>
        <v>0.01</v>
      </c>
      <c r="P441" s="174">
        <v>0</v>
      </c>
      <c r="Q441" s="174">
        <f>ROUND(E441*P441,2)</f>
        <v>0</v>
      </c>
      <c r="R441" s="176" t="s">
        <v>3071</v>
      </c>
      <c r="S441" s="176" t="s">
        <v>327</v>
      </c>
      <c r="T441" s="177" t="s">
        <v>327</v>
      </c>
      <c r="U441" s="156">
        <v>0</v>
      </c>
      <c r="V441" s="156">
        <f>ROUND(E441*U441,2)</f>
        <v>0</v>
      </c>
      <c r="W441" s="156"/>
      <c r="X441" s="156" t="s">
        <v>373</v>
      </c>
      <c r="Y441" s="145"/>
      <c r="Z441" s="145"/>
      <c r="AA441" s="145"/>
      <c r="AB441" s="145"/>
      <c r="AC441" s="145"/>
      <c r="AD441" s="145"/>
      <c r="AE441" s="145"/>
      <c r="AF441" s="145"/>
      <c r="AG441" s="145" t="s">
        <v>374</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1" t="s">
        <v>8247</v>
      </c>
      <c r="D442" s="161"/>
      <c r="E442" s="162">
        <v>2.5898400000000001</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5</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ht="20.399999999999999" outlineLevel="1" x14ac:dyDescent="0.25">
      <c r="A443" s="171">
        <v>106</v>
      </c>
      <c r="B443" s="172" t="s">
        <v>8248</v>
      </c>
      <c r="C443" s="180" t="s">
        <v>8249</v>
      </c>
      <c r="D443" s="173" t="s">
        <v>371</v>
      </c>
      <c r="E443" s="174">
        <v>2.5898400000000001</v>
      </c>
      <c r="F443" s="175"/>
      <c r="G443" s="176">
        <f>ROUND(E443*F443,2)</f>
        <v>0</v>
      </c>
      <c r="H443" s="175"/>
      <c r="I443" s="176">
        <f>ROUND(E443*H443,2)</f>
        <v>0</v>
      </c>
      <c r="J443" s="175"/>
      <c r="K443" s="176">
        <f>ROUND(E443*J443,2)</f>
        <v>0</v>
      </c>
      <c r="L443" s="176">
        <v>15</v>
      </c>
      <c r="M443" s="176">
        <f>G443*(1+L443/100)</f>
        <v>0</v>
      </c>
      <c r="N443" s="174">
        <v>1.6500000000000001E-2</v>
      </c>
      <c r="O443" s="174">
        <f>ROUND(E443*N443,2)</f>
        <v>0.04</v>
      </c>
      <c r="P443" s="174">
        <v>0</v>
      </c>
      <c r="Q443" s="174">
        <f>ROUND(E443*P443,2)</f>
        <v>0</v>
      </c>
      <c r="R443" s="176" t="s">
        <v>3071</v>
      </c>
      <c r="S443" s="176" t="s">
        <v>327</v>
      </c>
      <c r="T443" s="177" t="s">
        <v>327</v>
      </c>
      <c r="U443" s="156">
        <v>0</v>
      </c>
      <c r="V443" s="156">
        <f>ROUND(E443*U443,2)</f>
        <v>0</v>
      </c>
      <c r="W443" s="156"/>
      <c r="X443" s="156" t="s">
        <v>373</v>
      </c>
      <c r="Y443" s="145"/>
      <c r="Z443" s="145"/>
      <c r="AA443" s="145"/>
      <c r="AB443" s="145"/>
      <c r="AC443" s="145"/>
      <c r="AD443" s="145"/>
      <c r="AE443" s="145"/>
      <c r="AF443" s="145"/>
      <c r="AG443" s="145" t="s">
        <v>374</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1" t="s">
        <v>8247</v>
      </c>
      <c r="D444" s="161"/>
      <c r="E444" s="162">
        <v>2.5898400000000001</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5</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ht="20.399999999999999" outlineLevel="1" x14ac:dyDescent="0.25">
      <c r="A445" s="171">
        <v>107</v>
      </c>
      <c r="B445" s="172" t="s">
        <v>8250</v>
      </c>
      <c r="C445" s="180" t="s">
        <v>8251</v>
      </c>
      <c r="D445" s="173" t="s">
        <v>513</v>
      </c>
      <c r="E445" s="174">
        <v>18.850000000000001</v>
      </c>
      <c r="F445" s="175"/>
      <c r="G445" s="176">
        <f>ROUND(E445*F445,2)</f>
        <v>0</v>
      </c>
      <c r="H445" s="175"/>
      <c r="I445" s="176">
        <f>ROUND(E445*H445,2)</f>
        <v>0</v>
      </c>
      <c r="J445" s="175"/>
      <c r="K445" s="176">
        <f>ROUND(E445*J445,2)</f>
        <v>0</v>
      </c>
      <c r="L445" s="176">
        <v>15</v>
      </c>
      <c r="M445" s="176">
        <f>G445*(1+L445/100)</f>
        <v>0</v>
      </c>
      <c r="N445" s="174">
        <v>1.9000000000000001E-4</v>
      </c>
      <c r="O445" s="174">
        <f>ROUND(E445*N445,2)</f>
        <v>0</v>
      </c>
      <c r="P445" s="174">
        <v>0</v>
      </c>
      <c r="Q445" s="174">
        <f>ROUND(E445*P445,2)</f>
        <v>0</v>
      </c>
      <c r="R445" s="176" t="s">
        <v>8252</v>
      </c>
      <c r="S445" s="176" t="s">
        <v>760</v>
      </c>
      <c r="T445" s="177" t="s">
        <v>1437</v>
      </c>
      <c r="U445" s="156">
        <v>0.60299999999999998</v>
      </c>
      <c r="V445" s="156">
        <f>ROUND(E445*U445,2)</f>
        <v>11.37</v>
      </c>
      <c r="W445" s="156"/>
      <c r="X445" s="156" t="s">
        <v>373</v>
      </c>
      <c r="Y445" s="145"/>
      <c r="Z445" s="145"/>
      <c r="AA445" s="145"/>
      <c r="AB445" s="145"/>
      <c r="AC445" s="145"/>
      <c r="AD445" s="145"/>
      <c r="AE445" s="145"/>
      <c r="AF445" s="145"/>
      <c r="AG445" s="145" t="s">
        <v>374</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8253</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1" t="s">
        <v>8240</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1" t="s">
        <v>8254</v>
      </c>
      <c r="D448" s="161"/>
      <c r="E448" s="162">
        <v>18.850000000000001</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108</v>
      </c>
      <c r="B449" s="172" t="s">
        <v>3591</v>
      </c>
      <c r="C449" s="180" t="s">
        <v>3592</v>
      </c>
      <c r="D449" s="173" t="s">
        <v>513</v>
      </c>
      <c r="E449" s="174">
        <v>80</v>
      </c>
      <c r="F449" s="175"/>
      <c r="G449" s="176">
        <f>ROUND(E449*F449,2)</f>
        <v>0</v>
      </c>
      <c r="H449" s="175"/>
      <c r="I449" s="176">
        <f>ROUND(E449*H449,2)</f>
        <v>0</v>
      </c>
      <c r="J449" s="175"/>
      <c r="K449" s="176">
        <f>ROUND(E449*J449,2)</f>
        <v>0</v>
      </c>
      <c r="L449" s="176">
        <v>15</v>
      </c>
      <c r="M449" s="176">
        <f>G449*(1+L449/100)</f>
        <v>0</v>
      </c>
      <c r="N449" s="174">
        <v>2.5000000000000001E-4</v>
      </c>
      <c r="O449" s="174">
        <f>ROUND(E449*N449,2)</f>
        <v>0.02</v>
      </c>
      <c r="P449" s="174">
        <v>0</v>
      </c>
      <c r="Q449" s="174">
        <f>ROUND(E449*P449,2)</f>
        <v>0</v>
      </c>
      <c r="R449" s="176" t="s">
        <v>3593</v>
      </c>
      <c r="S449" s="176" t="s">
        <v>327</v>
      </c>
      <c r="T449" s="177" t="s">
        <v>327</v>
      </c>
      <c r="U449" s="156">
        <v>1.32</v>
      </c>
      <c r="V449" s="156">
        <f>ROUND(E449*U449,2)</f>
        <v>105.6</v>
      </c>
      <c r="W449" s="156"/>
      <c r="X449" s="156" t="s">
        <v>373</v>
      </c>
      <c r="Y449" s="145"/>
      <c r="Z449" s="145"/>
      <c r="AA449" s="145"/>
      <c r="AB449" s="145"/>
      <c r="AC449" s="145"/>
      <c r="AD449" s="145"/>
      <c r="AE449" s="145"/>
      <c r="AF449" s="145"/>
      <c r="AG449" s="145" t="s">
        <v>374</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ht="21" outlineLevel="1" x14ac:dyDescent="0.25">
      <c r="A450" s="152"/>
      <c r="B450" s="153"/>
      <c r="C450" s="259" t="s">
        <v>3594</v>
      </c>
      <c r="D450" s="260"/>
      <c r="E450" s="260"/>
      <c r="F450" s="260"/>
      <c r="G450" s="260"/>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331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78" t="str">
        <f>C450</f>
        <v>včetně položení podkladního roštu do štěrkového lože, nebo na rovný pevný povrch, položení palubek a upevnění nerezovými šrouby skrytým spojem. Bez povrchové úpravy nátěrem.</v>
      </c>
      <c r="BB450" s="145"/>
      <c r="BC450" s="145"/>
      <c r="BD450" s="145"/>
      <c r="BE450" s="145"/>
      <c r="BF450" s="145"/>
      <c r="BG450" s="145"/>
      <c r="BH450" s="145"/>
    </row>
    <row r="451" spans="1:60" outlineLevel="1" x14ac:dyDescent="0.25">
      <c r="A451" s="152"/>
      <c r="B451" s="153"/>
      <c r="C451" s="181" t="s">
        <v>8255</v>
      </c>
      <c r="D451" s="161"/>
      <c r="E451" s="162">
        <v>80</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109</v>
      </c>
      <c r="B452" s="172" t="s">
        <v>8256</v>
      </c>
      <c r="C452" s="180" t="s">
        <v>8257</v>
      </c>
      <c r="D452" s="173" t="s">
        <v>3852</v>
      </c>
      <c r="E452" s="174">
        <v>1</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760</v>
      </c>
      <c r="T452" s="177" t="s">
        <v>328</v>
      </c>
      <c r="U452" s="156">
        <v>0</v>
      </c>
      <c r="V452" s="156">
        <f>ROUND(E452*U452,2)</f>
        <v>0</v>
      </c>
      <c r="W452" s="156"/>
      <c r="X452" s="156" t="s">
        <v>373</v>
      </c>
      <c r="Y452" s="145"/>
      <c r="Z452" s="145"/>
      <c r="AA452" s="145"/>
      <c r="AB452" s="145"/>
      <c r="AC452" s="145"/>
      <c r="AD452" s="145"/>
      <c r="AE452" s="145"/>
      <c r="AF452" s="145"/>
      <c r="AG452" s="145" t="s">
        <v>374</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59" t="s">
        <v>8258</v>
      </c>
      <c r="D453" s="260"/>
      <c r="E453" s="260"/>
      <c r="F453" s="260"/>
      <c r="G453" s="260"/>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261" t="s">
        <v>8259</v>
      </c>
      <c r="D454" s="262"/>
      <c r="E454" s="262"/>
      <c r="F454" s="262"/>
      <c r="G454" s="262"/>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331</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8260</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61" t="s">
        <v>8261</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261" t="s">
        <v>8262</v>
      </c>
      <c r="D457" s="262"/>
      <c r="E457" s="262"/>
      <c r="F457" s="262"/>
      <c r="G457" s="262"/>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331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8263</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1" t="s">
        <v>8264</v>
      </c>
      <c r="D459" s="161"/>
      <c r="E459" s="162">
        <v>1</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ht="20.399999999999999" outlineLevel="1" x14ac:dyDescent="0.25">
      <c r="A460" s="171">
        <v>110</v>
      </c>
      <c r="B460" s="172" t="s">
        <v>8265</v>
      </c>
      <c r="C460" s="180" t="s">
        <v>8266</v>
      </c>
      <c r="D460" s="173" t="s">
        <v>3852</v>
      </c>
      <c r="E460" s="174">
        <v>1</v>
      </c>
      <c r="F460" s="175"/>
      <c r="G460" s="176">
        <f>ROUND(E460*F460,2)</f>
        <v>0</v>
      </c>
      <c r="H460" s="175"/>
      <c r="I460" s="176">
        <f>ROUND(E460*H460,2)</f>
        <v>0</v>
      </c>
      <c r="J460" s="175"/>
      <c r="K460" s="176">
        <f>ROUND(E460*J460,2)</f>
        <v>0</v>
      </c>
      <c r="L460" s="176">
        <v>15</v>
      </c>
      <c r="M460" s="176">
        <f>G460*(1+L460/100)</f>
        <v>0</v>
      </c>
      <c r="N460" s="174">
        <v>0</v>
      </c>
      <c r="O460" s="174">
        <f>ROUND(E460*N460,2)</f>
        <v>0</v>
      </c>
      <c r="P460" s="174">
        <v>0</v>
      </c>
      <c r="Q460" s="174">
        <f>ROUND(E460*P460,2)</f>
        <v>0</v>
      </c>
      <c r="R460" s="176"/>
      <c r="S460" s="176" t="s">
        <v>760</v>
      </c>
      <c r="T460" s="177" t="s">
        <v>328</v>
      </c>
      <c r="U460" s="156">
        <v>0</v>
      </c>
      <c r="V460" s="156">
        <f>ROUND(E460*U460,2)</f>
        <v>0</v>
      </c>
      <c r="W460" s="156"/>
      <c r="X460" s="156" t="s">
        <v>373</v>
      </c>
      <c r="Y460" s="145"/>
      <c r="Z460" s="145"/>
      <c r="AA460" s="145"/>
      <c r="AB460" s="145"/>
      <c r="AC460" s="145"/>
      <c r="AD460" s="145"/>
      <c r="AE460" s="145"/>
      <c r="AF460" s="145"/>
      <c r="AG460" s="145" t="s">
        <v>374</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259" t="s">
        <v>8258</v>
      </c>
      <c r="D461" s="260"/>
      <c r="E461" s="260"/>
      <c r="F461" s="260"/>
      <c r="G461" s="260"/>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331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261" t="s">
        <v>8259</v>
      </c>
      <c r="D462" s="262"/>
      <c r="E462" s="262"/>
      <c r="F462" s="262"/>
      <c r="G462" s="262"/>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331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8260</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61" t="s">
        <v>8261</v>
      </c>
      <c r="D464" s="262"/>
      <c r="E464" s="262"/>
      <c r="F464" s="262"/>
      <c r="G464" s="262"/>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8262</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61" t="s">
        <v>8263</v>
      </c>
      <c r="D466" s="262"/>
      <c r="E466" s="262"/>
      <c r="F466" s="262"/>
      <c r="G466" s="262"/>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1" t="s">
        <v>8267</v>
      </c>
      <c r="D467" s="161"/>
      <c r="E467" s="162">
        <v>1</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ht="20.399999999999999" outlineLevel="1" x14ac:dyDescent="0.25">
      <c r="A468" s="171">
        <v>111</v>
      </c>
      <c r="B468" s="172" t="s">
        <v>8268</v>
      </c>
      <c r="C468" s="180" t="s">
        <v>8269</v>
      </c>
      <c r="D468" s="173" t="s">
        <v>3852</v>
      </c>
      <c r="E468" s="174">
        <v>1</v>
      </c>
      <c r="F468" s="175"/>
      <c r="G468" s="176">
        <f>ROUND(E468*F468,2)</f>
        <v>0</v>
      </c>
      <c r="H468" s="175"/>
      <c r="I468" s="176">
        <f>ROUND(E468*H468,2)</f>
        <v>0</v>
      </c>
      <c r="J468" s="175"/>
      <c r="K468" s="176">
        <f>ROUND(E468*J468,2)</f>
        <v>0</v>
      </c>
      <c r="L468" s="176">
        <v>15</v>
      </c>
      <c r="M468" s="176">
        <f>G468*(1+L468/100)</f>
        <v>0</v>
      </c>
      <c r="N468" s="174">
        <v>0</v>
      </c>
      <c r="O468" s="174">
        <f>ROUND(E468*N468,2)</f>
        <v>0</v>
      </c>
      <c r="P468" s="174">
        <v>0</v>
      </c>
      <c r="Q468" s="174">
        <f>ROUND(E468*P468,2)</f>
        <v>0</v>
      </c>
      <c r="R468" s="176"/>
      <c r="S468" s="176" t="s">
        <v>760</v>
      </c>
      <c r="T468" s="177" t="s">
        <v>328</v>
      </c>
      <c r="U468" s="156">
        <v>0</v>
      </c>
      <c r="V468" s="156">
        <f>ROUND(E468*U468,2)</f>
        <v>0</v>
      </c>
      <c r="W468" s="156"/>
      <c r="X468" s="156" t="s">
        <v>373</v>
      </c>
      <c r="Y468" s="145"/>
      <c r="Z468" s="145"/>
      <c r="AA468" s="145"/>
      <c r="AB468" s="145"/>
      <c r="AC468" s="145"/>
      <c r="AD468" s="145"/>
      <c r="AE468" s="145"/>
      <c r="AF468" s="145"/>
      <c r="AG468" s="145" t="s">
        <v>374</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259" t="s">
        <v>8258</v>
      </c>
      <c r="D469" s="260"/>
      <c r="E469" s="260"/>
      <c r="F469" s="260"/>
      <c r="G469" s="260"/>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331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261" t="s">
        <v>8259</v>
      </c>
      <c r="D470" s="262"/>
      <c r="E470" s="262"/>
      <c r="F470" s="262"/>
      <c r="G470" s="262"/>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331</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61" t="s">
        <v>8260</v>
      </c>
      <c r="D471" s="262"/>
      <c r="E471" s="262"/>
      <c r="F471" s="262"/>
      <c r="G471" s="262"/>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61" t="s">
        <v>8261</v>
      </c>
      <c r="D472" s="262"/>
      <c r="E472" s="262"/>
      <c r="F472" s="262"/>
      <c r="G472" s="262"/>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8262</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61" t="s">
        <v>8263</v>
      </c>
      <c r="D474" s="262"/>
      <c r="E474" s="262"/>
      <c r="F474" s="262"/>
      <c r="G474" s="262"/>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8270</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61" t="s">
        <v>8271</v>
      </c>
      <c r="D476" s="262"/>
      <c r="E476" s="262"/>
      <c r="F476" s="262"/>
      <c r="G476" s="262"/>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261" t="s">
        <v>8272</v>
      </c>
      <c r="D477" s="262"/>
      <c r="E477" s="262"/>
      <c r="F477" s="262"/>
      <c r="G477" s="262"/>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331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181" t="s">
        <v>8273</v>
      </c>
      <c r="D478" s="161"/>
      <c r="E478" s="162">
        <v>1</v>
      </c>
      <c r="F478" s="156"/>
      <c r="G478" s="156"/>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353</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1">
        <v>112</v>
      </c>
      <c r="B479" s="172" t="s">
        <v>8274</v>
      </c>
      <c r="C479" s="180" t="s">
        <v>8275</v>
      </c>
      <c r="D479" s="173" t="s">
        <v>371</v>
      </c>
      <c r="E479" s="174">
        <v>0.58299999999999996</v>
      </c>
      <c r="F479" s="175"/>
      <c r="G479" s="176">
        <f>ROUND(E479*F479,2)</f>
        <v>0</v>
      </c>
      <c r="H479" s="175"/>
      <c r="I479" s="176">
        <f>ROUND(E479*H479,2)</f>
        <v>0</v>
      </c>
      <c r="J479" s="175"/>
      <c r="K479" s="176">
        <f>ROUND(E479*J479,2)</f>
        <v>0</v>
      </c>
      <c r="L479" s="176">
        <v>15</v>
      </c>
      <c r="M479" s="176">
        <f>G479*(1+L479/100)</f>
        <v>0</v>
      </c>
      <c r="N479" s="174">
        <v>0.55000000000000004</v>
      </c>
      <c r="O479" s="174">
        <f>ROUND(E479*N479,2)</f>
        <v>0.32</v>
      </c>
      <c r="P479" s="174">
        <v>0</v>
      </c>
      <c r="Q479" s="174">
        <f>ROUND(E479*P479,2)</f>
        <v>0</v>
      </c>
      <c r="R479" s="176" t="s">
        <v>506</v>
      </c>
      <c r="S479" s="176" t="s">
        <v>327</v>
      </c>
      <c r="T479" s="177" t="s">
        <v>327</v>
      </c>
      <c r="U479" s="156">
        <v>0</v>
      </c>
      <c r="V479" s="156">
        <f>ROUND(E479*U479,2)</f>
        <v>0</v>
      </c>
      <c r="W479" s="156"/>
      <c r="X479" s="156" t="s">
        <v>507</v>
      </c>
      <c r="Y479" s="145"/>
      <c r="Z479" s="145"/>
      <c r="AA479" s="145"/>
      <c r="AB479" s="145"/>
      <c r="AC479" s="145"/>
      <c r="AD479" s="145"/>
      <c r="AE479" s="145"/>
      <c r="AF479" s="145"/>
      <c r="AG479" s="145" t="s">
        <v>508</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1" t="s">
        <v>8276</v>
      </c>
      <c r="D480" s="161"/>
      <c r="E480" s="162">
        <v>0.53</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97" t="s">
        <v>8045</v>
      </c>
      <c r="D481" s="185"/>
      <c r="E481" s="186">
        <v>5.2999999999999999E-2</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4</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1">
        <v>113</v>
      </c>
      <c r="B482" s="172" t="s">
        <v>8277</v>
      </c>
      <c r="C482" s="180" t="s">
        <v>8278</v>
      </c>
      <c r="D482" s="173" t="s">
        <v>371</v>
      </c>
      <c r="E482" s="174">
        <v>2.5898400000000001</v>
      </c>
      <c r="F482" s="175"/>
      <c r="G482" s="176">
        <f>ROUND(E482*F482,2)</f>
        <v>0</v>
      </c>
      <c r="H482" s="175"/>
      <c r="I482" s="176">
        <f>ROUND(E482*H482,2)</f>
        <v>0</v>
      </c>
      <c r="J482" s="175"/>
      <c r="K482" s="176">
        <f>ROUND(E482*J482,2)</f>
        <v>0</v>
      </c>
      <c r="L482" s="176">
        <v>15</v>
      </c>
      <c r="M482" s="176">
        <f>G482*(1+L482/100)</f>
        <v>0</v>
      </c>
      <c r="N482" s="174">
        <v>0.55000000000000004</v>
      </c>
      <c r="O482" s="174">
        <f>ROUND(E482*N482,2)</f>
        <v>1.42</v>
      </c>
      <c r="P482" s="174">
        <v>0</v>
      </c>
      <c r="Q482" s="174">
        <f>ROUND(E482*P482,2)</f>
        <v>0</v>
      </c>
      <c r="R482" s="176" t="s">
        <v>506</v>
      </c>
      <c r="S482" s="176" t="s">
        <v>327</v>
      </c>
      <c r="T482" s="177" t="s">
        <v>327</v>
      </c>
      <c r="U482" s="156">
        <v>0</v>
      </c>
      <c r="V482" s="156">
        <f>ROUND(E482*U482,2)</f>
        <v>0</v>
      </c>
      <c r="W482" s="156"/>
      <c r="X482" s="156" t="s">
        <v>507</v>
      </c>
      <c r="Y482" s="145"/>
      <c r="Z482" s="145"/>
      <c r="AA482" s="145"/>
      <c r="AB482" s="145"/>
      <c r="AC482" s="145"/>
      <c r="AD482" s="145"/>
      <c r="AE482" s="145"/>
      <c r="AF482" s="145"/>
      <c r="AG482" s="145" t="s">
        <v>508</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181" t="s">
        <v>8279</v>
      </c>
      <c r="D483" s="161"/>
      <c r="E483" s="162"/>
      <c r="F483" s="156"/>
      <c r="G483" s="156"/>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353</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181" t="s">
        <v>8280</v>
      </c>
      <c r="D484" s="161"/>
      <c r="E484" s="162">
        <v>1.92</v>
      </c>
      <c r="F484" s="156"/>
      <c r="G484" s="156"/>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353</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1" t="s">
        <v>8281</v>
      </c>
      <c r="D485" s="161"/>
      <c r="E485" s="162">
        <v>0.32</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1" t="s">
        <v>8240</v>
      </c>
      <c r="D486" s="161"/>
      <c r="E486" s="162"/>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1" t="s">
        <v>8282</v>
      </c>
      <c r="D487" s="161"/>
      <c r="E487" s="162">
        <v>0.1144</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97" t="s">
        <v>8045</v>
      </c>
      <c r="D488" s="185"/>
      <c r="E488" s="186">
        <v>0.23544000000000001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4</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0.399999999999999" outlineLevel="1" x14ac:dyDescent="0.25">
      <c r="A489" s="171">
        <v>114</v>
      </c>
      <c r="B489" s="172" t="s">
        <v>8283</v>
      </c>
      <c r="C489" s="180" t="s">
        <v>8284</v>
      </c>
      <c r="D489" s="173" t="s">
        <v>513</v>
      </c>
      <c r="E489" s="174">
        <v>88</v>
      </c>
      <c r="F489" s="175"/>
      <c r="G489" s="176">
        <f>ROUND(E489*F489,2)</f>
        <v>0</v>
      </c>
      <c r="H489" s="175"/>
      <c r="I489" s="176">
        <f>ROUND(E489*H489,2)</f>
        <v>0</v>
      </c>
      <c r="J489" s="175"/>
      <c r="K489" s="176">
        <f>ROUND(E489*J489,2)</f>
        <v>0</v>
      </c>
      <c r="L489" s="176">
        <v>15</v>
      </c>
      <c r="M489" s="176">
        <f>G489*(1+L489/100)</f>
        <v>0</v>
      </c>
      <c r="N489" s="174">
        <v>1.4999999999999999E-2</v>
      </c>
      <c r="O489" s="174">
        <f>ROUND(E489*N489,2)</f>
        <v>1.32</v>
      </c>
      <c r="P489" s="174">
        <v>0</v>
      </c>
      <c r="Q489" s="174">
        <f>ROUND(E489*P489,2)</f>
        <v>0</v>
      </c>
      <c r="R489" s="176" t="s">
        <v>506</v>
      </c>
      <c r="S489" s="176" t="s">
        <v>327</v>
      </c>
      <c r="T489" s="177" t="s">
        <v>327</v>
      </c>
      <c r="U489" s="156">
        <v>0</v>
      </c>
      <c r="V489" s="156">
        <f>ROUND(E489*U489,2)</f>
        <v>0</v>
      </c>
      <c r="W489" s="156"/>
      <c r="X489" s="156" t="s">
        <v>507</v>
      </c>
      <c r="Y489" s="145"/>
      <c r="Z489" s="145"/>
      <c r="AA489" s="145"/>
      <c r="AB489" s="145"/>
      <c r="AC489" s="145"/>
      <c r="AD489" s="145"/>
      <c r="AE489" s="145"/>
      <c r="AF489" s="145"/>
      <c r="AG489" s="145" t="s">
        <v>508</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1" t="s">
        <v>8285</v>
      </c>
      <c r="D490" s="161"/>
      <c r="E490" s="162">
        <v>80</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5</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7" t="s">
        <v>8045</v>
      </c>
      <c r="D491" s="185"/>
      <c r="E491" s="186">
        <v>8</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115</v>
      </c>
      <c r="B492" s="172" t="s">
        <v>8286</v>
      </c>
      <c r="C492" s="180" t="s">
        <v>8287</v>
      </c>
      <c r="D492" s="173" t="s">
        <v>505</v>
      </c>
      <c r="E492" s="174">
        <v>3.1458300000000001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t="s">
        <v>3593</v>
      </c>
      <c r="S492" s="176" t="s">
        <v>327</v>
      </c>
      <c r="T492" s="177" t="s">
        <v>327</v>
      </c>
      <c r="U492" s="156">
        <v>2.2549999999999999</v>
      </c>
      <c r="V492" s="156">
        <f>ROUND(E492*U492,2)</f>
        <v>7.09</v>
      </c>
      <c r="W492" s="156"/>
      <c r="X492" s="156" t="s">
        <v>2679</v>
      </c>
      <c r="Y492" s="145"/>
      <c r="Z492" s="145"/>
      <c r="AA492" s="145"/>
      <c r="AB492" s="145"/>
      <c r="AC492" s="145"/>
      <c r="AD492" s="145"/>
      <c r="AE492" s="145"/>
      <c r="AF492" s="145"/>
      <c r="AG492" s="145" t="s">
        <v>2680</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70" t="s">
        <v>3148</v>
      </c>
      <c r="D493" s="271"/>
      <c r="E493" s="271"/>
      <c r="F493" s="271"/>
      <c r="G493" s="271"/>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376</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1" t="s">
        <v>2682</v>
      </c>
      <c r="D494" s="161"/>
      <c r="E494" s="162"/>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1" t="s">
        <v>8288</v>
      </c>
      <c r="D495" s="161"/>
      <c r="E495" s="162"/>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1" t="s">
        <v>8289</v>
      </c>
      <c r="D496" s="161"/>
      <c r="E496" s="162">
        <v>3.1458300000000001</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x14ac:dyDescent="0.25">
      <c r="A497" s="164" t="s">
        <v>322</v>
      </c>
      <c r="B497" s="165" t="s">
        <v>234</v>
      </c>
      <c r="C497" s="179" t="s">
        <v>235</v>
      </c>
      <c r="D497" s="166"/>
      <c r="E497" s="167"/>
      <c r="F497" s="168"/>
      <c r="G497" s="168">
        <f>SUMIF(AG498:AG568,"&lt;&gt;NOR",G498:G568)</f>
        <v>0</v>
      </c>
      <c r="H497" s="168"/>
      <c r="I497" s="168">
        <f>SUM(I498:I568)</f>
        <v>0</v>
      </c>
      <c r="J497" s="168"/>
      <c r="K497" s="168">
        <f>SUM(K498:K568)</f>
        <v>0</v>
      </c>
      <c r="L497" s="168"/>
      <c r="M497" s="168">
        <f>SUM(M498:M568)</f>
        <v>0</v>
      </c>
      <c r="N497" s="167"/>
      <c r="O497" s="167">
        <f>SUM(O498:O568)</f>
        <v>6.3199999999999994</v>
      </c>
      <c r="P497" s="167"/>
      <c r="Q497" s="167">
        <f>SUM(Q498:Q568)</f>
        <v>0</v>
      </c>
      <c r="R497" s="168"/>
      <c r="S497" s="168"/>
      <c r="T497" s="169"/>
      <c r="U497" s="163"/>
      <c r="V497" s="163">
        <f>SUM(V498:V568)</f>
        <v>113.80000000000001</v>
      </c>
      <c r="W497" s="163"/>
      <c r="X497" s="163"/>
      <c r="AG497" t="s">
        <v>323</v>
      </c>
    </row>
    <row r="498" spans="1:60" outlineLevel="1" x14ac:dyDescent="0.25">
      <c r="A498" s="171">
        <v>116</v>
      </c>
      <c r="B498" s="172" t="s">
        <v>4815</v>
      </c>
      <c r="C498" s="180" t="s">
        <v>4816</v>
      </c>
      <c r="D498" s="173" t="s">
        <v>3818</v>
      </c>
      <c r="E498" s="174">
        <v>9.4079999999999995</v>
      </c>
      <c r="F498" s="175"/>
      <c r="G498" s="176">
        <f>ROUND(E498*F498,2)</f>
        <v>0</v>
      </c>
      <c r="H498" s="175"/>
      <c r="I498" s="176">
        <f>ROUND(E498*H498,2)</f>
        <v>0</v>
      </c>
      <c r="J498" s="175"/>
      <c r="K498" s="176">
        <f>ROUND(E498*J498,2)</f>
        <v>0</v>
      </c>
      <c r="L498" s="176">
        <v>15</v>
      </c>
      <c r="M498" s="176">
        <f>G498*(1+L498/100)</f>
        <v>0</v>
      </c>
      <c r="N498" s="174">
        <v>6.0000000000000002E-5</v>
      </c>
      <c r="O498" s="174">
        <f>ROUND(E498*N498,2)</f>
        <v>0</v>
      </c>
      <c r="P498" s="174">
        <v>0</v>
      </c>
      <c r="Q498" s="174">
        <f>ROUND(E498*P498,2)</f>
        <v>0</v>
      </c>
      <c r="R498" s="176" t="s">
        <v>3809</v>
      </c>
      <c r="S498" s="176" t="s">
        <v>327</v>
      </c>
      <c r="T498" s="177" t="s">
        <v>327</v>
      </c>
      <c r="U498" s="156">
        <v>0.30399999999999999</v>
      </c>
      <c r="V498" s="156">
        <f>ROUND(E498*U498,2)</f>
        <v>2.86</v>
      </c>
      <c r="W498" s="156"/>
      <c r="X498" s="156" t="s">
        <v>373</v>
      </c>
      <c r="Y498" s="145"/>
      <c r="Z498" s="145"/>
      <c r="AA498" s="145"/>
      <c r="AB498" s="145"/>
      <c r="AC498" s="145"/>
      <c r="AD498" s="145"/>
      <c r="AE498" s="145"/>
      <c r="AF498" s="145"/>
      <c r="AG498" s="145" t="s">
        <v>374</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52"/>
      <c r="B499" s="153"/>
      <c r="C499" s="181" t="s">
        <v>8290</v>
      </c>
      <c r="D499" s="161"/>
      <c r="E499" s="162">
        <v>9.4079999999999995</v>
      </c>
      <c r="F499" s="156"/>
      <c r="G499" s="156"/>
      <c r="H499" s="156"/>
      <c r="I499" s="156"/>
      <c r="J499" s="156"/>
      <c r="K499" s="156"/>
      <c r="L499" s="156"/>
      <c r="M499" s="156"/>
      <c r="N499" s="155"/>
      <c r="O499" s="155"/>
      <c r="P499" s="155"/>
      <c r="Q499" s="155"/>
      <c r="R499" s="156"/>
      <c r="S499" s="156"/>
      <c r="T499" s="156"/>
      <c r="U499" s="156"/>
      <c r="V499" s="156"/>
      <c r="W499" s="156"/>
      <c r="X499" s="156"/>
      <c r="Y499" s="145"/>
      <c r="Z499" s="145"/>
      <c r="AA499" s="145"/>
      <c r="AB499" s="145"/>
      <c r="AC499" s="145"/>
      <c r="AD499" s="145"/>
      <c r="AE499" s="145"/>
      <c r="AF499" s="145"/>
      <c r="AG499" s="145" t="s">
        <v>353</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1">
        <v>117</v>
      </c>
      <c r="B500" s="172" t="s">
        <v>8291</v>
      </c>
      <c r="C500" s="180" t="s">
        <v>8292</v>
      </c>
      <c r="D500" s="173" t="s">
        <v>3818</v>
      </c>
      <c r="E500" s="174">
        <v>58.743499999999997</v>
      </c>
      <c r="F500" s="175"/>
      <c r="G500" s="176">
        <f>ROUND(E500*F500,2)</f>
        <v>0</v>
      </c>
      <c r="H500" s="175"/>
      <c r="I500" s="176">
        <f>ROUND(E500*H500,2)</f>
        <v>0</v>
      </c>
      <c r="J500" s="175"/>
      <c r="K500" s="176">
        <f>ROUND(E500*J500,2)</f>
        <v>0</v>
      </c>
      <c r="L500" s="176">
        <v>15</v>
      </c>
      <c r="M500" s="176">
        <f>G500*(1+L500/100)</f>
        <v>0</v>
      </c>
      <c r="N500" s="174">
        <v>5.0000000000000002E-5</v>
      </c>
      <c r="O500" s="174">
        <f>ROUND(E500*N500,2)</f>
        <v>0</v>
      </c>
      <c r="P500" s="174">
        <v>0</v>
      </c>
      <c r="Q500" s="174">
        <f>ROUND(E500*P500,2)</f>
        <v>0</v>
      </c>
      <c r="R500" s="176" t="s">
        <v>3809</v>
      </c>
      <c r="S500" s="176" t="s">
        <v>327</v>
      </c>
      <c r="T500" s="177" t="s">
        <v>327</v>
      </c>
      <c r="U500" s="156">
        <v>0.1</v>
      </c>
      <c r="V500" s="156">
        <f>ROUND(E500*U500,2)</f>
        <v>5.87</v>
      </c>
      <c r="W500" s="156"/>
      <c r="X500" s="156" t="s">
        <v>373</v>
      </c>
      <c r="Y500" s="145"/>
      <c r="Z500" s="145"/>
      <c r="AA500" s="145"/>
      <c r="AB500" s="145"/>
      <c r="AC500" s="145"/>
      <c r="AD500" s="145"/>
      <c r="AE500" s="145"/>
      <c r="AF500" s="145"/>
      <c r="AG500" s="145" t="s">
        <v>374</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1" t="s">
        <v>8293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1" t="s">
        <v>8294</v>
      </c>
      <c r="D502" s="161"/>
      <c r="E502" s="162">
        <v>2.5514999999999999</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181" t="s">
        <v>8295</v>
      </c>
      <c r="D503" s="161"/>
      <c r="E503" s="162">
        <v>17.809999999999999</v>
      </c>
      <c r="F503" s="156"/>
      <c r="G503" s="156"/>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353</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1" t="s">
        <v>8296</v>
      </c>
      <c r="D504" s="161"/>
      <c r="E504" s="162">
        <v>3.36</v>
      </c>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1" t="s">
        <v>8297</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1" t="s">
        <v>8298</v>
      </c>
      <c r="D506" s="161"/>
      <c r="E506" s="162">
        <v>21.87</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1" t="s">
        <v>8299</v>
      </c>
      <c r="D507" s="161"/>
      <c r="E507" s="162">
        <v>13.151999999999999</v>
      </c>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71">
        <v>118</v>
      </c>
      <c r="B508" s="172" t="s">
        <v>8300</v>
      </c>
      <c r="C508" s="180" t="s">
        <v>8301</v>
      </c>
      <c r="D508" s="173" t="s">
        <v>3818</v>
      </c>
      <c r="E508" s="174">
        <v>228.66489999999999</v>
      </c>
      <c r="F508" s="175"/>
      <c r="G508" s="176">
        <f>ROUND(E508*F508,2)</f>
        <v>0</v>
      </c>
      <c r="H508" s="175"/>
      <c r="I508" s="176">
        <f>ROUND(E508*H508,2)</f>
        <v>0</v>
      </c>
      <c r="J508" s="175"/>
      <c r="K508" s="176">
        <f>ROUND(E508*J508,2)</f>
        <v>0</v>
      </c>
      <c r="L508" s="176">
        <v>15</v>
      </c>
      <c r="M508" s="176">
        <f>G508*(1+L508/100)</f>
        <v>0</v>
      </c>
      <c r="N508" s="174">
        <v>5.0000000000000002E-5</v>
      </c>
      <c r="O508" s="174">
        <f>ROUND(E508*N508,2)</f>
        <v>0.01</v>
      </c>
      <c r="P508" s="174">
        <v>0</v>
      </c>
      <c r="Q508" s="174">
        <f>ROUND(E508*P508,2)</f>
        <v>0</v>
      </c>
      <c r="R508" s="176" t="s">
        <v>3809</v>
      </c>
      <c r="S508" s="176" t="s">
        <v>327</v>
      </c>
      <c r="T508" s="177" t="s">
        <v>327</v>
      </c>
      <c r="U508" s="156">
        <v>5.1999999999999998E-2</v>
      </c>
      <c r="V508" s="156">
        <f>ROUND(E508*U508,2)</f>
        <v>11.89</v>
      </c>
      <c r="W508" s="156"/>
      <c r="X508" s="156" t="s">
        <v>373</v>
      </c>
      <c r="Y508" s="145"/>
      <c r="Z508" s="145"/>
      <c r="AA508" s="145"/>
      <c r="AB508" s="145"/>
      <c r="AC508" s="145"/>
      <c r="AD508" s="145"/>
      <c r="AE508" s="145"/>
      <c r="AF508" s="145"/>
      <c r="AG508" s="145" t="s">
        <v>374</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1" t="s">
        <v>8302</v>
      </c>
      <c r="D509" s="161"/>
      <c r="E509" s="162"/>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1" t="s">
        <v>8303</v>
      </c>
      <c r="D510" s="161"/>
      <c r="E510" s="162">
        <v>30.375</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1" t="s">
        <v>8304</v>
      </c>
      <c r="D511" s="161"/>
      <c r="E511" s="162">
        <v>67.869900000000001</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1" t="s">
        <v>8305</v>
      </c>
      <c r="D512" s="161"/>
      <c r="E512" s="162">
        <v>95.9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1" t="s">
        <v>8306</v>
      </c>
      <c r="D513" s="161"/>
      <c r="E513" s="162">
        <v>23.52</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1" t="s">
        <v>8307</v>
      </c>
      <c r="D514" s="161"/>
      <c r="E514" s="162">
        <v>11</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87">
        <v>119</v>
      </c>
      <c r="B515" s="188" t="s">
        <v>8308</v>
      </c>
      <c r="C515" s="198" t="s">
        <v>8309</v>
      </c>
      <c r="D515" s="189" t="s">
        <v>1770</v>
      </c>
      <c r="E515" s="190">
        <v>1</v>
      </c>
      <c r="F515" s="191"/>
      <c r="G515" s="192">
        <f>ROUND(E515*F515,2)</f>
        <v>0</v>
      </c>
      <c r="H515" s="191"/>
      <c r="I515" s="192">
        <f>ROUND(E515*H515,2)</f>
        <v>0</v>
      </c>
      <c r="J515" s="191"/>
      <c r="K515" s="192">
        <f>ROUND(E515*J515,2)</f>
        <v>0</v>
      </c>
      <c r="L515" s="192">
        <v>15</v>
      </c>
      <c r="M515" s="192">
        <f>G515*(1+L515/100)</f>
        <v>0</v>
      </c>
      <c r="N515" s="190">
        <v>0.2</v>
      </c>
      <c r="O515" s="190">
        <f>ROUND(E515*N515,2)</f>
        <v>0.2</v>
      </c>
      <c r="P515" s="190">
        <v>0</v>
      </c>
      <c r="Q515" s="190">
        <f>ROUND(E515*P515,2)</f>
        <v>0</v>
      </c>
      <c r="R515" s="192"/>
      <c r="S515" s="192" t="s">
        <v>760</v>
      </c>
      <c r="T515" s="193" t="s">
        <v>328</v>
      </c>
      <c r="U515" s="156">
        <v>0</v>
      </c>
      <c r="V515" s="156">
        <f>ROUND(E515*U515,2)</f>
        <v>0</v>
      </c>
      <c r="W515" s="156"/>
      <c r="X515" s="156" t="s">
        <v>373</v>
      </c>
      <c r="Y515" s="145"/>
      <c r="Z515" s="145"/>
      <c r="AA515" s="145"/>
      <c r="AB515" s="145"/>
      <c r="AC515" s="145"/>
      <c r="AD515" s="145"/>
      <c r="AE515" s="145"/>
      <c r="AF515" s="145"/>
      <c r="AG515" s="145" t="s">
        <v>374</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71">
        <v>120</v>
      </c>
      <c r="B516" s="172" t="s">
        <v>8310</v>
      </c>
      <c r="C516" s="180" t="s">
        <v>8311</v>
      </c>
      <c r="D516" s="173" t="s">
        <v>8312</v>
      </c>
      <c r="E516" s="174">
        <v>1.1000000000000001</v>
      </c>
      <c r="F516" s="175"/>
      <c r="G516" s="176">
        <f>ROUND(E516*F516,2)</f>
        <v>0</v>
      </c>
      <c r="H516" s="175"/>
      <c r="I516" s="176">
        <f>ROUND(E516*H516,2)</f>
        <v>0</v>
      </c>
      <c r="J516" s="175"/>
      <c r="K516" s="176">
        <f>ROUND(E516*J516,2)</f>
        <v>0</v>
      </c>
      <c r="L516" s="176">
        <v>15</v>
      </c>
      <c r="M516" s="176">
        <f>G516*(1+L516/100)</f>
        <v>0</v>
      </c>
      <c r="N516" s="174">
        <v>5.2591200000000002</v>
      </c>
      <c r="O516" s="174">
        <f>ROUND(E516*N516,2)</f>
        <v>5.79</v>
      </c>
      <c r="P516" s="174">
        <v>0</v>
      </c>
      <c r="Q516" s="174">
        <f>ROUND(E516*P516,2)</f>
        <v>0</v>
      </c>
      <c r="R516" s="176"/>
      <c r="S516" s="176" t="s">
        <v>760</v>
      </c>
      <c r="T516" s="177" t="s">
        <v>4408</v>
      </c>
      <c r="U516" s="156">
        <v>83.088639999999998</v>
      </c>
      <c r="V516" s="156">
        <f>ROUND(E516*U516,2)</f>
        <v>91.4</v>
      </c>
      <c r="W516" s="156"/>
      <c r="X516" s="156" t="s">
        <v>761</v>
      </c>
      <c r="Y516" s="145"/>
      <c r="Z516" s="145"/>
      <c r="AA516" s="145"/>
      <c r="AB516" s="145"/>
      <c r="AC516" s="145"/>
      <c r="AD516" s="145"/>
      <c r="AE516" s="145"/>
      <c r="AF516" s="145"/>
      <c r="AG516" s="145" t="s">
        <v>762</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ht="31.2" outlineLevel="1" x14ac:dyDescent="0.25">
      <c r="A517" s="152"/>
      <c r="B517" s="153"/>
      <c r="C517" s="259" t="s">
        <v>8313</v>
      </c>
      <c r="D517" s="260"/>
      <c r="E517" s="260"/>
      <c r="F517" s="260"/>
      <c r="G517" s="260"/>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331</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78" t="str">
        <f>C517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17" s="145"/>
      <c r="BC517" s="145"/>
      <c r="BD517" s="145"/>
      <c r="BE517" s="145"/>
      <c r="BF517" s="145"/>
      <c r="BG517" s="145"/>
      <c r="BH517" s="145"/>
    </row>
    <row r="518" spans="1:60" outlineLevel="1" x14ac:dyDescent="0.25">
      <c r="A518" s="152"/>
      <c r="B518" s="153"/>
      <c r="C518" s="181" t="s">
        <v>8314</v>
      </c>
      <c r="D518" s="161"/>
      <c r="E518" s="162">
        <v>1.1000000000000001</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71">
        <v>121</v>
      </c>
      <c r="B519" s="172" t="s">
        <v>8315</v>
      </c>
      <c r="C519" s="180" t="s">
        <v>8316</v>
      </c>
      <c r="D519" s="173" t="s">
        <v>505</v>
      </c>
      <c r="E519" s="174">
        <v>3.5560000000000001E-2</v>
      </c>
      <c r="F519" s="175"/>
      <c r="G519" s="176">
        <f>ROUND(E519*F519,2)</f>
        <v>0</v>
      </c>
      <c r="H519" s="175"/>
      <c r="I519" s="176">
        <f>ROUND(E519*H519,2)</f>
        <v>0</v>
      </c>
      <c r="J519" s="175"/>
      <c r="K519" s="176">
        <f>ROUND(E519*J519,2)</f>
        <v>0</v>
      </c>
      <c r="L519" s="176">
        <v>15</v>
      </c>
      <c r="M519" s="176">
        <f>G519*(1+L519/100)</f>
        <v>0</v>
      </c>
      <c r="N519" s="174">
        <v>1</v>
      </c>
      <c r="O519" s="174">
        <f>ROUND(E519*N519,2)</f>
        <v>0.04</v>
      </c>
      <c r="P519" s="174">
        <v>0</v>
      </c>
      <c r="Q519" s="174">
        <f>ROUND(E519*P519,2)</f>
        <v>0</v>
      </c>
      <c r="R519" s="176" t="s">
        <v>506</v>
      </c>
      <c r="S519" s="176" t="s">
        <v>327</v>
      </c>
      <c r="T519" s="177" t="s">
        <v>327</v>
      </c>
      <c r="U519" s="156">
        <v>0</v>
      </c>
      <c r="V519" s="156">
        <f>ROUND(E519*U519,2)</f>
        <v>0</v>
      </c>
      <c r="W519" s="156"/>
      <c r="X519" s="156" t="s">
        <v>507</v>
      </c>
      <c r="Y519" s="145"/>
      <c r="Z519" s="145"/>
      <c r="AA519" s="145"/>
      <c r="AB519" s="145"/>
      <c r="AC519" s="145"/>
      <c r="AD519" s="145"/>
      <c r="AE519" s="145"/>
      <c r="AF519" s="145"/>
      <c r="AG519" s="145" t="s">
        <v>508</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1" t="s">
        <v>8302</v>
      </c>
      <c r="D520" s="161"/>
      <c r="E520" s="162"/>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1" t="s">
        <v>8317</v>
      </c>
      <c r="D521" s="161"/>
      <c r="E521" s="162">
        <v>2.3519999999999999E-2</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1" t="s">
        <v>8318</v>
      </c>
      <c r="D522" s="161"/>
      <c r="E522" s="162">
        <v>9.41E-3</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97" t="s">
        <v>3890</v>
      </c>
      <c r="D523" s="185"/>
      <c r="E523" s="186">
        <v>2.63E-3</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4</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1">
        <v>122</v>
      </c>
      <c r="B524" s="172" t="s">
        <v>8319</v>
      </c>
      <c r="C524" s="180" t="s">
        <v>8320</v>
      </c>
      <c r="D524" s="173" t="s">
        <v>505</v>
      </c>
      <c r="E524" s="174">
        <v>3.63E-3</v>
      </c>
      <c r="F524" s="175"/>
      <c r="G524" s="176">
        <f>ROUND(E524*F524,2)</f>
        <v>0</v>
      </c>
      <c r="H524" s="175"/>
      <c r="I524" s="176">
        <f>ROUND(E524*H524,2)</f>
        <v>0</v>
      </c>
      <c r="J524" s="175"/>
      <c r="K524" s="176">
        <f>ROUND(E524*J524,2)</f>
        <v>0</v>
      </c>
      <c r="L524" s="176">
        <v>15</v>
      </c>
      <c r="M524" s="176">
        <f>G524*(1+L524/100)</f>
        <v>0</v>
      </c>
      <c r="N524" s="174">
        <v>1</v>
      </c>
      <c r="O524" s="174">
        <f>ROUND(E524*N524,2)</f>
        <v>0</v>
      </c>
      <c r="P524" s="174">
        <v>0</v>
      </c>
      <c r="Q524" s="174">
        <f>ROUND(E524*P524,2)</f>
        <v>0</v>
      </c>
      <c r="R524" s="176" t="s">
        <v>506</v>
      </c>
      <c r="S524" s="176" t="s">
        <v>327</v>
      </c>
      <c r="T524" s="177" t="s">
        <v>327</v>
      </c>
      <c r="U524" s="156">
        <v>0</v>
      </c>
      <c r="V524" s="156">
        <f>ROUND(E524*U524,2)</f>
        <v>0</v>
      </c>
      <c r="W524" s="156"/>
      <c r="X524" s="156" t="s">
        <v>507</v>
      </c>
      <c r="Y524" s="145"/>
      <c r="Z524" s="145"/>
      <c r="AA524" s="145"/>
      <c r="AB524" s="145"/>
      <c r="AC524" s="145"/>
      <c r="AD524" s="145"/>
      <c r="AE524" s="145"/>
      <c r="AF524" s="145"/>
      <c r="AG524" s="145" t="s">
        <v>508</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1" t="s">
        <v>8293</v>
      </c>
      <c r="D525" s="161"/>
      <c r="E525" s="162"/>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1" t="s">
        <v>8321</v>
      </c>
      <c r="D526" s="161"/>
      <c r="E526" s="162">
        <v>3.3600000000000001E-3</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97" t="s">
        <v>3890</v>
      </c>
      <c r="D527" s="185"/>
      <c r="E527" s="186">
        <v>2.7E-4</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4</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71">
        <v>123</v>
      </c>
      <c r="B528" s="172" t="s">
        <v>8322</v>
      </c>
      <c r="C528" s="180" t="s">
        <v>8323</v>
      </c>
      <c r="D528" s="173" t="s">
        <v>3818</v>
      </c>
      <c r="E528" s="174">
        <v>285.84640000000002</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t="s">
        <v>506</v>
      </c>
      <c r="S528" s="176" t="s">
        <v>327</v>
      </c>
      <c r="T528" s="177" t="s">
        <v>327</v>
      </c>
      <c r="U528" s="156">
        <v>0</v>
      </c>
      <c r="V528" s="156">
        <f>ROUND(E528*U528,2)</f>
        <v>0</v>
      </c>
      <c r="W528" s="156"/>
      <c r="X528" s="156" t="s">
        <v>507</v>
      </c>
      <c r="Y528" s="145"/>
      <c r="Z528" s="145"/>
      <c r="AA528" s="145"/>
      <c r="AB528" s="145"/>
      <c r="AC528" s="145"/>
      <c r="AD528" s="145"/>
      <c r="AE528" s="145"/>
      <c r="AF528" s="145"/>
      <c r="AG528" s="145" t="s">
        <v>508</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1" t="s">
        <v>8302</v>
      </c>
      <c r="D529" s="161"/>
      <c r="E529" s="162"/>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1" t="s">
        <v>8303</v>
      </c>
      <c r="D530" s="161"/>
      <c r="E530" s="162">
        <v>30.375</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1" t="s">
        <v>8304</v>
      </c>
      <c r="D531" s="161"/>
      <c r="E531" s="162">
        <v>67.869900000000001</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1" t="s">
        <v>8305</v>
      </c>
      <c r="D532" s="161"/>
      <c r="E532" s="162">
        <v>95.9</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1" t="s">
        <v>8324</v>
      </c>
      <c r="D533" s="161"/>
      <c r="E533" s="162">
        <v>23.55</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1" t="s">
        <v>8293</v>
      </c>
      <c r="D534" s="161"/>
      <c r="E534" s="162"/>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1" t="s">
        <v>8294</v>
      </c>
      <c r="D535" s="161"/>
      <c r="E535" s="162">
        <v>2.5514999999999999</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1" t="s">
        <v>8295</v>
      </c>
      <c r="D536" s="161"/>
      <c r="E536" s="162">
        <v>17.809999999999999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1" t="s">
        <v>8296</v>
      </c>
      <c r="D537" s="161"/>
      <c r="E537" s="162">
        <v>3.36</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1" t="s">
        <v>8297</v>
      </c>
      <c r="D538" s="161"/>
      <c r="E538" s="162"/>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1" t="s">
        <v>8298</v>
      </c>
      <c r="D539" s="161"/>
      <c r="E539" s="162">
        <v>21.87</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1" t="s">
        <v>8299</v>
      </c>
      <c r="D540" s="161"/>
      <c r="E540" s="162">
        <v>13.151999999999999</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1" t="s">
        <v>8290</v>
      </c>
      <c r="D541" s="161"/>
      <c r="E541" s="162">
        <v>9.4079999999999995</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1">
        <v>124</v>
      </c>
      <c r="B542" s="172" t="s">
        <v>8325</v>
      </c>
      <c r="C542" s="180" t="s">
        <v>8326</v>
      </c>
      <c r="D542" s="173" t="s">
        <v>3818</v>
      </c>
      <c r="E542" s="174">
        <v>926</v>
      </c>
      <c r="F542" s="175"/>
      <c r="G542" s="176">
        <f>ROUND(E542*F542,2)</f>
        <v>0</v>
      </c>
      <c r="H542" s="175"/>
      <c r="I542" s="176">
        <f>ROUND(E542*H542,2)</f>
        <v>0</v>
      </c>
      <c r="J542" s="175"/>
      <c r="K542" s="176">
        <f>ROUND(E542*J542,2)</f>
        <v>0</v>
      </c>
      <c r="L542" s="176">
        <v>15</v>
      </c>
      <c r="M542" s="176">
        <f>G542*(1+L542/100)</f>
        <v>0</v>
      </c>
      <c r="N542" s="174">
        <v>0</v>
      </c>
      <c r="O542" s="174">
        <f>ROUND(E542*N542,2)</f>
        <v>0</v>
      </c>
      <c r="P542" s="174">
        <v>0</v>
      </c>
      <c r="Q542" s="174">
        <f>ROUND(E542*P542,2)</f>
        <v>0</v>
      </c>
      <c r="R542" s="176" t="s">
        <v>506</v>
      </c>
      <c r="S542" s="176" t="s">
        <v>327</v>
      </c>
      <c r="T542" s="177" t="s">
        <v>327</v>
      </c>
      <c r="U542" s="156">
        <v>0</v>
      </c>
      <c r="V542" s="156">
        <f>ROUND(E542*U542,2)</f>
        <v>0</v>
      </c>
      <c r="W542" s="156"/>
      <c r="X542" s="156" t="s">
        <v>507</v>
      </c>
      <c r="Y542" s="145"/>
      <c r="Z542" s="145"/>
      <c r="AA542" s="145"/>
      <c r="AB542" s="145"/>
      <c r="AC542" s="145"/>
      <c r="AD542" s="145"/>
      <c r="AE542" s="145"/>
      <c r="AF542" s="145"/>
      <c r="AG542" s="145" t="s">
        <v>508</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1" t="s">
        <v>8327</v>
      </c>
      <c r="D543" s="161"/>
      <c r="E543" s="162">
        <v>926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125</v>
      </c>
      <c r="B544" s="172" t="s">
        <v>8328</v>
      </c>
      <c r="C544" s="180" t="s">
        <v>8329</v>
      </c>
      <c r="D544" s="173" t="s">
        <v>505</v>
      </c>
      <c r="E544" s="174">
        <v>0.13247999999999999</v>
      </c>
      <c r="F544" s="175"/>
      <c r="G544" s="176">
        <f>ROUND(E544*F544,2)</f>
        <v>0</v>
      </c>
      <c r="H544" s="175"/>
      <c r="I544" s="176">
        <f>ROUND(E544*H544,2)</f>
        <v>0</v>
      </c>
      <c r="J544" s="175"/>
      <c r="K544" s="176">
        <f>ROUND(E544*J544,2)</f>
        <v>0</v>
      </c>
      <c r="L544" s="176">
        <v>15</v>
      </c>
      <c r="M544" s="176">
        <f>G544*(1+L544/100)</f>
        <v>0</v>
      </c>
      <c r="N544" s="174">
        <v>1</v>
      </c>
      <c r="O544" s="174">
        <f>ROUND(E544*N544,2)</f>
        <v>0.13</v>
      </c>
      <c r="P544" s="174">
        <v>0</v>
      </c>
      <c r="Q544" s="174">
        <f>ROUND(E544*P544,2)</f>
        <v>0</v>
      </c>
      <c r="R544" s="176" t="s">
        <v>506</v>
      </c>
      <c r="S544" s="176" t="s">
        <v>327</v>
      </c>
      <c r="T544" s="177" t="s">
        <v>327</v>
      </c>
      <c r="U544" s="156">
        <v>0</v>
      </c>
      <c r="V544" s="156">
        <f>ROUND(E544*U544,2)</f>
        <v>0</v>
      </c>
      <c r="W544" s="156"/>
      <c r="X544" s="156" t="s">
        <v>507</v>
      </c>
      <c r="Y544" s="145"/>
      <c r="Z544" s="145"/>
      <c r="AA544" s="145"/>
      <c r="AB544" s="145"/>
      <c r="AC544" s="145"/>
      <c r="AD544" s="145"/>
      <c r="AE544" s="145"/>
      <c r="AF544" s="145"/>
      <c r="AG544" s="145" t="s">
        <v>508</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1" t="s">
        <v>8302</v>
      </c>
      <c r="D545" s="161"/>
      <c r="E545" s="162"/>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1" t="s">
        <v>8330</v>
      </c>
      <c r="D546" s="161"/>
      <c r="E546" s="162">
        <v>3.0380000000000001E-2</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1" t="s">
        <v>8331</v>
      </c>
      <c r="D547" s="161"/>
      <c r="E547" s="162">
        <v>6.787E-2</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1" t="s">
        <v>8293</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1" t="s">
        <v>8332</v>
      </c>
      <c r="D549" s="161"/>
      <c r="E549" s="162">
        <v>2.5500000000000002E-3</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1" t="s">
        <v>8297</v>
      </c>
      <c r="D550" s="161"/>
      <c r="E550" s="162"/>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1" t="s">
        <v>8333</v>
      </c>
      <c r="D551" s="161"/>
      <c r="E551" s="162">
        <v>2.1870000000000001E-2</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97" t="s">
        <v>3890</v>
      </c>
      <c r="D552" s="185"/>
      <c r="E552" s="186">
        <v>9.8099999999999993E-3</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4</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71">
        <v>126</v>
      </c>
      <c r="B553" s="172" t="s">
        <v>8334</v>
      </c>
      <c r="C553" s="180" t="s">
        <v>8335</v>
      </c>
      <c r="D553" s="173" t="s">
        <v>505</v>
      </c>
      <c r="E553" s="174">
        <v>0.13700999999999999</v>
      </c>
      <c r="F553" s="175"/>
      <c r="G553" s="176">
        <f>ROUND(E553*F553,2)</f>
        <v>0</v>
      </c>
      <c r="H553" s="175"/>
      <c r="I553" s="176">
        <f>ROUND(E553*H553,2)</f>
        <v>0</v>
      </c>
      <c r="J553" s="175"/>
      <c r="K553" s="176">
        <f>ROUND(E553*J553,2)</f>
        <v>0</v>
      </c>
      <c r="L553" s="176">
        <v>15</v>
      </c>
      <c r="M553" s="176">
        <f>G553*(1+L553/100)</f>
        <v>0</v>
      </c>
      <c r="N553" s="174">
        <v>1</v>
      </c>
      <c r="O553" s="174">
        <f>ROUND(E553*N553,2)</f>
        <v>0.14000000000000001</v>
      </c>
      <c r="P553" s="174">
        <v>0</v>
      </c>
      <c r="Q553" s="174">
        <f>ROUND(E553*P553,2)</f>
        <v>0</v>
      </c>
      <c r="R553" s="176"/>
      <c r="S553" s="176" t="s">
        <v>760</v>
      </c>
      <c r="T553" s="177" t="s">
        <v>1437</v>
      </c>
      <c r="U553" s="156">
        <v>0</v>
      </c>
      <c r="V553" s="156">
        <f>ROUND(E553*U553,2)</f>
        <v>0</v>
      </c>
      <c r="W553" s="156"/>
      <c r="X553" s="156" t="s">
        <v>507</v>
      </c>
      <c r="Y553" s="145"/>
      <c r="Z553" s="145"/>
      <c r="AA553" s="145"/>
      <c r="AB553" s="145"/>
      <c r="AC553" s="145"/>
      <c r="AD553" s="145"/>
      <c r="AE553" s="145"/>
      <c r="AF553" s="145"/>
      <c r="AG553" s="145" t="s">
        <v>508</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1" t="s">
        <v>8302</v>
      </c>
      <c r="D554" s="161"/>
      <c r="E554" s="162"/>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1" t="s">
        <v>8336</v>
      </c>
      <c r="D555" s="161"/>
      <c r="E555" s="162">
        <v>9.5899999999999999E-2</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1" t="s">
        <v>8293</v>
      </c>
      <c r="D556" s="161"/>
      <c r="E556" s="162"/>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1" t="s">
        <v>8337</v>
      </c>
      <c r="D557" s="161"/>
      <c r="E557" s="162">
        <v>1.7809999999999999E-2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1" t="s">
        <v>8297</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1" t="s">
        <v>8338</v>
      </c>
      <c r="D559" s="161"/>
      <c r="E559" s="162">
        <v>1.315E-2</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97" t="s">
        <v>3890</v>
      </c>
      <c r="D560" s="185"/>
      <c r="E560" s="186">
        <v>1.0149999999999999E-2</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4</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71">
        <v>127</v>
      </c>
      <c r="B561" s="172" t="s">
        <v>8339</v>
      </c>
      <c r="C561" s="180" t="s">
        <v>8340</v>
      </c>
      <c r="D561" s="173" t="s">
        <v>3818</v>
      </c>
      <c r="E561" s="174">
        <v>11</v>
      </c>
      <c r="F561" s="175"/>
      <c r="G561" s="176">
        <f>ROUND(E561*F561,2)</f>
        <v>0</v>
      </c>
      <c r="H561" s="175"/>
      <c r="I561" s="176">
        <f>ROUND(E561*H561,2)</f>
        <v>0</v>
      </c>
      <c r="J561" s="175"/>
      <c r="K561" s="176">
        <f>ROUND(E561*J561,2)</f>
        <v>0</v>
      </c>
      <c r="L561" s="176">
        <v>15</v>
      </c>
      <c r="M561" s="176">
        <f>G561*(1+L561/100)</f>
        <v>0</v>
      </c>
      <c r="N561" s="174">
        <v>1E-3</v>
      </c>
      <c r="O561" s="174">
        <f>ROUND(E561*N561,2)</f>
        <v>0.01</v>
      </c>
      <c r="P561" s="174">
        <v>0</v>
      </c>
      <c r="Q561" s="174">
        <f>ROUND(E561*P561,2)</f>
        <v>0</v>
      </c>
      <c r="R561" s="176" t="s">
        <v>506</v>
      </c>
      <c r="S561" s="176" t="s">
        <v>327</v>
      </c>
      <c r="T561" s="177" t="s">
        <v>327</v>
      </c>
      <c r="U561" s="156">
        <v>0</v>
      </c>
      <c r="V561" s="156">
        <f>ROUND(E561*U561,2)</f>
        <v>0</v>
      </c>
      <c r="W561" s="156"/>
      <c r="X561" s="156" t="s">
        <v>507</v>
      </c>
      <c r="Y561" s="145"/>
      <c r="Z561" s="145"/>
      <c r="AA561" s="145"/>
      <c r="AB561" s="145"/>
      <c r="AC561" s="145"/>
      <c r="AD561" s="145"/>
      <c r="AE561" s="145"/>
      <c r="AF561" s="145"/>
      <c r="AG561" s="145" t="s">
        <v>508</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1" t="s">
        <v>8302</v>
      </c>
      <c r="D562" s="161"/>
      <c r="E562" s="162"/>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1" t="s">
        <v>8307</v>
      </c>
      <c r="D563" s="161"/>
      <c r="E563" s="162">
        <v>11</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1">
        <v>128</v>
      </c>
      <c r="B564" s="172" t="s">
        <v>4822</v>
      </c>
      <c r="C564" s="180" t="s">
        <v>4823</v>
      </c>
      <c r="D564" s="173" t="s">
        <v>505</v>
      </c>
      <c r="E564" s="174">
        <v>0.53461000000000003</v>
      </c>
      <c r="F564" s="175"/>
      <c r="G564" s="176">
        <f>ROUND(E564*F564,2)</f>
        <v>0</v>
      </c>
      <c r="H564" s="175"/>
      <c r="I564" s="176">
        <f>ROUND(E564*H564,2)</f>
        <v>0</v>
      </c>
      <c r="J564" s="175"/>
      <c r="K564" s="176">
        <f>ROUND(E564*J564,2)</f>
        <v>0</v>
      </c>
      <c r="L564" s="176">
        <v>15</v>
      </c>
      <c r="M564" s="176">
        <f>G564*(1+L564/100)</f>
        <v>0</v>
      </c>
      <c r="N564" s="174">
        <v>0</v>
      </c>
      <c r="O564" s="174">
        <f>ROUND(E564*N564,2)</f>
        <v>0</v>
      </c>
      <c r="P564" s="174">
        <v>0</v>
      </c>
      <c r="Q564" s="174">
        <f>ROUND(E564*P564,2)</f>
        <v>0</v>
      </c>
      <c r="R564" s="176" t="s">
        <v>3809</v>
      </c>
      <c r="S564" s="176" t="s">
        <v>327</v>
      </c>
      <c r="T564" s="177" t="s">
        <v>327</v>
      </c>
      <c r="U564" s="156">
        <v>3.327</v>
      </c>
      <c r="V564" s="156">
        <f>ROUND(E564*U564,2)</f>
        <v>1.78</v>
      </c>
      <c r="W564" s="156"/>
      <c r="X564" s="156" t="s">
        <v>2679</v>
      </c>
      <c r="Y564" s="145"/>
      <c r="Z564" s="145"/>
      <c r="AA564" s="145"/>
      <c r="AB564" s="145"/>
      <c r="AC564" s="145"/>
      <c r="AD564" s="145"/>
      <c r="AE564" s="145"/>
      <c r="AF564" s="145"/>
      <c r="AG564" s="145" t="s">
        <v>2680</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270" t="s">
        <v>3148</v>
      </c>
      <c r="D565" s="271"/>
      <c r="E565" s="271"/>
      <c r="F565" s="271"/>
      <c r="G565" s="271"/>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376</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1" t="s">
        <v>2682</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1" t="s">
        <v>8341</v>
      </c>
      <c r="D567" s="161"/>
      <c r="E567" s="162"/>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1" t="s">
        <v>8342</v>
      </c>
      <c r="D568" s="161"/>
      <c r="E568" s="162">
        <v>0.53461000000000003</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x14ac:dyDescent="0.25">
      <c r="A569" s="164" t="s">
        <v>322</v>
      </c>
      <c r="B569" s="165" t="s">
        <v>246</v>
      </c>
      <c r="C569" s="179" t="s">
        <v>247</v>
      </c>
      <c r="D569" s="166"/>
      <c r="E569" s="167"/>
      <c r="F569" s="168"/>
      <c r="G569" s="168">
        <f>SUMIF(AG570:AG574,"&lt;&gt;NOR",G570:G574)</f>
        <v>0</v>
      </c>
      <c r="H569" s="168"/>
      <c r="I569" s="168">
        <f>SUM(I570:I574)</f>
        <v>0</v>
      </c>
      <c r="J569" s="168"/>
      <c r="K569" s="168">
        <f>SUM(K570:K574)</f>
        <v>0</v>
      </c>
      <c r="L569" s="168"/>
      <c r="M569" s="168">
        <f>SUM(M570:M574)</f>
        <v>0</v>
      </c>
      <c r="N569" s="167"/>
      <c r="O569" s="167">
        <f>SUM(O570:O574)</f>
        <v>0.01</v>
      </c>
      <c r="P569" s="167"/>
      <c r="Q569" s="167">
        <f>SUM(Q570:Q574)</f>
        <v>0</v>
      </c>
      <c r="R569" s="168"/>
      <c r="S569" s="168"/>
      <c r="T569" s="169"/>
      <c r="U569" s="163"/>
      <c r="V569" s="163">
        <f>SUM(V570:V574)</f>
        <v>38.43</v>
      </c>
      <c r="W569" s="163"/>
      <c r="X569" s="163"/>
      <c r="AG569" t="s">
        <v>323</v>
      </c>
    </row>
    <row r="570" spans="1:60" outlineLevel="1" x14ac:dyDescent="0.25">
      <c r="A570" s="171">
        <v>129</v>
      </c>
      <c r="B570" s="172" t="s">
        <v>8343</v>
      </c>
      <c r="C570" s="180" t="s">
        <v>8344</v>
      </c>
      <c r="D570" s="173" t="s">
        <v>513</v>
      </c>
      <c r="E570" s="174">
        <v>202.27600000000001</v>
      </c>
      <c r="F570" s="175"/>
      <c r="G570" s="176">
        <f>ROUND(E570*F570,2)</f>
        <v>0</v>
      </c>
      <c r="H570" s="175"/>
      <c r="I570" s="176">
        <f>ROUND(E570*H570,2)</f>
        <v>0</v>
      </c>
      <c r="J570" s="175"/>
      <c r="K570" s="176">
        <f>ROUND(E570*J570,2)</f>
        <v>0</v>
      </c>
      <c r="L570" s="176">
        <v>15</v>
      </c>
      <c r="M570" s="176">
        <f>G570*(1+L570/100)</f>
        <v>0</v>
      </c>
      <c r="N570" s="174">
        <v>4.0000000000000003E-5</v>
      </c>
      <c r="O570" s="174">
        <f>ROUND(E570*N570,2)</f>
        <v>0.01</v>
      </c>
      <c r="P570" s="174">
        <v>0</v>
      </c>
      <c r="Q570" s="174">
        <f>ROUND(E570*P570,2)</f>
        <v>0</v>
      </c>
      <c r="R570" s="176" t="s">
        <v>4262</v>
      </c>
      <c r="S570" s="176" t="s">
        <v>327</v>
      </c>
      <c r="T570" s="177" t="s">
        <v>327</v>
      </c>
      <c r="U570" s="156">
        <v>0.19</v>
      </c>
      <c r="V570" s="156">
        <f>ROUND(E570*U570,2)</f>
        <v>38.43</v>
      </c>
      <c r="W570" s="156"/>
      <c r="X570" s="156" t="s">
        <v>373</v>
      </c>
      <c r="Y570" s="145"/>
      <c r="Z570" s="145"/>
      <c r="AA570" s="145"/>
      <c r="AB570" s="145"/>
      <c r="AC570" s="145"/>
      <c r="AD570" s="145"/>
      <c r="AE570" s="145"/>
      <c r="AF570" s="145"/>
      <c r="AG570" s="145" t="s">
        <v>374</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1" t="s">
        <v>8345</v>
      </c>
      <c r="D571" s="161"/>
      <c r="E571" s="162">
        <v>160</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1" t="s">
        <v>8240</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1" t="s">
        <v>8346</v>
      </c>
      <c r="D573" s="161"/>
      <c r="E573" s="162">
        <v>37.700000000000003</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1" t="s">
        <v>8347</v>
      </c>
      <c r="D574" s="161"/>
      <c r="E574" s="162">
        <v>4.5759999999999996</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x14ac:dyDescent="0.25">
      <c r="A575" s="3"/>
      <c r="B575" s="4"/>
      <c r="C575" s="182"/>
      <c r="D575" s="6"/>
      <c r="E575" s="3"/>
      <c r="F575" s="3"/>
      <c r="G575" s="3"/>
      <c r="H575" s="3"/>
      <c r="I575" s="3"/>
      <c r="J575" s="3"/>
      <c r="K575" s="3"/>
      <c r="L575" s="3"/>
      <c r="M575" s="3"/>
      <c r="N575" s="3"/>
      <c r="O575" s="3"/>
      <c r="P575" s="3"/>
      <c r="Q575" s="3"/>
      <c r="R575" s="3"/>
      <c r="S575" s="3"/>
      <c r="T575" s="3"/>
      <c r="U575" s="3"/>
      <c r="V575" s="3"/>
      <c r="W575" s="3"/>
      <c r="X575" s="3"/>
      <c r="AE575">
        <v>15</v>
      </c>
      <c r="AF575">
        <v>21</v>
      </c>
      <c r="AG575" t="s">
        <v>309</v>
      </c>
    </row>
    <row r="576" spans="1:60" x14ac:dyDescent="0.25">
      <c r="A576" s="148"/>
      <c r="B576" s="149" t="s">
        <v>29</v>
      </c>
      <c r="C576" s="183"/>
      <c r="D576" s="150"/>
      <c r="E576" s="151"/>
      <c r="F576" s="151"/>
      <c r="G576" s="170">
        <f>G8+G73+G96+G141+G168+G211+G261+G304+G310+G326+G332+G408+G426+G435+G497+G569</f>
        <v>0</v>
      </c>
      <c r="H576" s="3"/>
      <c r="I576" s="3"/>
      <c r="J576" s="3"/>
      <c r="K576" s="3"/>
      <c r="L576" s="3"/>
      <c r="M576" s="3"/>
      <c r="N576" s="3"/>
      <c r="O576" s="3"/>
      <c r="P576" s="3"/>
      <c r="Q576" s="3"/>
      <c r="R576" s="3"/>
      <c r="S576" s="3"/>
      <c r="T576" s="3"/>
      <c r="U576" s="3"/>
      <c r="V576" s="3"/>
      <c r="W576" s="3"/>
      <c r="X576" s="3"/>
      <c r="AE576">
        <f>SUMIF(L7:L574,AE575,G7:G574)</f>
        <v>0</v>
      </c>
      <c r="AF576">
        <f>SUMIF(L7:L574,AF575,G7:G574)</f>
        <v>0</v>
      </c>
      <c r="AG576" t="s">
        <v>365</v>
      </c>
    </row>
    <row r="577" spans="3:33" x14ac:dyDescent="0.25">
      <c r="C577" s="184"/>
      <c r="D577" s="10"/>
      <c r="AG577" t="s">
        <v>367</v>
      </c>
    </row>
    <row r="578" spans="3:33" x14ac:dyDescent="0.25">
      <c r="D578" s="10"/>
    </row>
    <row r="579" spans="3:33" x14ac:dyDescent="0.25">
      <c r="D579" s="10"/>
    </row>
    <row r="580" spans="3:33" x14ac:dyDescent="0.25">
      <c r="D580" s="10"/>
    </row>
    <row r="581" spans="3:33" x14ac:dyDescent="0.25">
      <c r="D581" s="10"/>
    </row>
    <row r="582" spans="3:33" x14ac:dyDescent="0.25">
      <c r="D582" s="10"/>
    </row>
    <row r="583" spans="3:33" x14ac:dyDescent="0.25">
      <c r="D583" s="10"/>
    </row>
    <row r="584" spans="3:33" x14ac:dyDescent="0.25">
      <c r="D584" s="10"/>
    </row>
    <row r="585" spans="3:33" x14ac:dyDescent="0.25">
      <c r="D585" s="10"/>
    </row>
    <row r="586" spans="3:33" x14ac:dyDescent="0.25">
      <c r="D586" s="10"/>
    </row>
    <row r="587" spans="3:33" x14ac:dyDescent="0.25">
      <c r="D587" s="10"/>
    </row>
    <row r="588" spans="3:33" x14ac:dyDescent="0.25">
      <c r="D588" s="10"/>
    </row>
    <row r="589" spans="3:33" x14ac:dyDescent="0.25">
      <c r="D589" s="10"/>
    </row>
    <row r="590" spans="3:33" x14ac:dyDescent="0.25">
      <c r="D590" s="10"/>
    </row>
    <row r="591" spans="3:33" x14ac:dyDescent="0.25">
      <c r="D591" s="10"/>
    </row>
    <row r="592" spans="3:33"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C1C6MMMGVrlja4QMAvHWpUanHy5n0iAougFcaqgujMSm01mBAwpwHZSoLYBRoupoSMunpVtK4gN9iGO26WHMA==" saltValue="NmrAai+ZdU9bpOy+PiezBQ==" spinCount="100000" sheet="1"/>
  <mergeCells count="85">
    <mergeCell ref="C13:G13"/>
    <mergeCell ref="A1:G1"/>
    <mergeCell ref="C2:G2"/>
    <mergeCell ref="C3:G3"/>
    <mergeCell ref="C4:G4"/>
    <mergeCell ref="C10:G10"/>
    <mergeCell ref="C110:G110"/>
    <mergeCell ref="C17:G17"/>
    <mergeCell ref="C26:G26"/>
    <mergeCell ref="C33:G33"/>
    <mergeCell ref="C37:G37"/>
    <mergeCell ref="C40:G40"/>
    <mergeCell ref="C47:G47"/>
    <mergeCell ref="C48:G48"/>
    <mergeCell ref="C53:G53"/>
    <mergeCell ref="C56:G56"/>
    <mergeCell ref="C59:G59"/>
    <mergeCell ref="C107:G107"/>
    <mergeCell ref="C160:G160"/>
    <mergeCell ref="C113:G113"/>
    <mergeCell ref="C114:G114"/>
    <mergeCell ref="C117:G117"/>
    <mergeCell ref="C123:G123"/>
    <mergeCell ref="C129:G129"/>
    <mergeCell ref="C130:G130"/>
    <mergeCell ref="C143:G143"/>
    <mergeCell ref="C147:G147"/>
    <mergeCell ref="C151:G151"/>
    <mergeCell ref="C156:G156"/>
    <mergeCell ref="C159:G159"/>
    <mergeCell ref="C267:G267"/>
    <mergeCell ref="C161:G161"/>
    <mergeCell ref="C162:G162"/>
    <mergeCell ref="C177:G177"/>
    <mergeCell ref="C183:G183"/>
    <mergeCell ref="C196:G196"/>
    <mergeCell ref="C215:G215"/>
    <mergeCell ref="C234:G234"/>
    <mergeCell ref="C237:G237"/>
    <mergeCell ref="C245:G245"/>
    <mergeCell ref="C263:G263"/>
    <mergeCell ref="C266:G266"/>
    <mergeCell ref="C390:G390"/>
    <mergeCell ref="C268:G268"/>
    <mergeCell ref="C269:G269"/>
    <mergeCell ref="C270:G270"/>
    <mergeCell ref="C271:G271"/>
    <mergeCell ref="C274:G274"/>
    <mergeCell ref="C306:G306"/>
    <mergeCell ref="C307:G307"/>
    <mergeCell ref="C308:G308"/>
    <mergeCell ref="C315:G315"/>
    <mergeCell ref="C328:G328"/>
    <mergeCell ref="C334:G334"/>
    <mergeCell ref="C457:G457"/>
    <mergeCell ref="C410:G410"/>
    <mergeCell ref="C413:G413"/>
    <mergeCell ref="C422:G422"/>
    <mergeCell ref="C428:G428"/>
    <mergeCell ref="C431:G431"/>
    <mergeCell ref="C446:G446"/>
    <mergeCell ref="C450:G450"/>
    <mergeCell ref="C453:G453"/>
    <mergeCell ref="C454:G454"/>
    <mergeCell ref="C455:G455"/>
    <mergeCell ref="C456:G456"/>
    <mergeCell ref="C473:G473"/>
    <mergeCell ref="C458:G458"/>
    <mergeCell ref="C461:G461"/>
    <mergeCell ref="C462:G462"/>
    <mergeCell ref="C463:G463"/>
    <mergeCell ref="C464:G464"/>
    <mergeCell ref="C465:G465"/>
    <mergeCell ref="C466:G466"/>
    <mergeCell ref="C469:G469"/>
    <mergeCell ref="C470:G470"/>
    <mergeCell ref="C471:G471"/>
    <mergeCell ref="C472:G472"/>
    <mergeCell ref="C565:G565"/>
    <mergeCell ref="C474:G474"/>
    <mergeCell ref="C475:G475"/>
    <mergeCell ref="C476:G476"/>
    <mergeCell ref="C477:G477"/>
    <mergeCell ref="C493:G493"/>
    <mergeCell ref="C517:G5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2B2E-7893-4D75-99A0-9B12E365792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464</v>
      </c>
      <c r="C9" s="180" t="s">
        <v>465</v>
      </c>
      <c r="D9" s="173" t="s">
        <v>371</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1.0999999999999999E-2</v>
      </c>
      <c r="V9" s="156">
        <f>ROUND(E9*U9,2)</f>
        <v>1.05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459</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1" t="s">
        <v>8349</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8350</v>
      </c>
      <c r="C12" s="180" t="s">
        <v>8351</v>
      </c>
      <c r="D12" s="173" t="s">
        <v>371</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0.65200000000000002</v>
      </c>
      <c r="V12" s="156">
        <f>ROUND(E12*U12,2)</f>
        <v>62.27</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1" t="s">
        <v>8352</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8353</v>
      </c>
      <c r="C14" s="180" t="s">
        <v>8354</v>
      </c>
      <c r="D14" s="173" t="s">
        <v>513</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2933</v>
      </c>
      <c r="S14" s="176" t="s">
        <v>327</v>
      </c>
      <c r="T14" s="177" t="s">
        <v>327</v>
      </c>
      <c r="U14" s="156">
        <v>9.7000000000000003E-2</v>
      </c>
      <c r="V14" s="156">
        <f>ROUND(E14*U14,2)</f>
        <v>126.1</v>
      </c>
      <c r="W14" s="156"/>
      <c r="X14" s="156" t="s">
        <v>373</v>
      </c>
      <c r="Y14" s="145"/>
      <c r="Z14" s="145"/>
      <c r="AA14" s="145"/>
      <c r="AB14" s="145"/>
      <c r="AC14" s="145"/>
      <c r="AD14" s="145"/>
      <c r="AE14" s="145"/>
      <c r="AF14" s="145"/>
      <c r="AG14" s="145" t="s">
        <v>374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8355</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376</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8356</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8357</v>
      </c>
      <c r="C17" s="180" t="s">
        <v>8358</v>
      </c>
      <c r="D17" s="173" t="s">
        <v>513</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2933</v>
      </c>
      <c r="S17" s="176" t="s">
        <v>327</v>
      </c>
      <c r="T17" s="177" t="s">
        <v>327</v>
      </c>
      <c r="U17" s="156">
        <v>0.14000000000000001</v>
      </c>
      <c r="V17" s="156">
        <f>ROUND(E17*U17,2)</f>
        <v>33.6</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8359</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8360</v>
      </c>
      <c r="C19" s="180" t="s">
        <v>8361</v>
      </c>
      <c r="D19" s="173" t="s">
        <v>513</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372</v>
      </c>
      <c r="S19" s="176" t="s">
        <v>327</v>
      </c>
      <c r="T19" s="177" t="s">
        <v>327</v>
      </c>
      <c r="U19" s="156">
        <v>2.8000000000000001E-2</v>
      </c>
      <c r="V19" s="156">
        <f>ROUND(E19*U19,2)</f>
        <v>29.4</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8362</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376</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1" t="s">
        <v>8363</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8364</v>
      </c>
      <c r="C22" s="180" t="s">
        <v>8365</v>
      </c>
      <c r="D22" s="173" t="s">
        <v>513</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372</v>
      </c>
      <c r="S22" s="176" t="s">
        <v>327</v>
      </c>
      <c r="T22" s="177" t="s">
        <v>327</v>
      </c>
      <c r="U22" s="156">
        <v>0.10299999999999999</v>
      </c>
      <c r="V22" s="156">
        <f>ROUND(E22*U22,2)</f>
        <v>133.9</v>
      </c>
      <c r="W22" s="156"/>
      <c r="X22" s="156" t="s">
        <v>373</v>
      </c>
      <c r="Y22" s="145"/>
      <c r="Z22" s="145"/>
      <c r="AA22" s="145"/>
      <c r="AB22" s="145"/>
      <c r="AC22" s="145"/>
      <c r="AD22" s="145"/>
      <c r="AE22" s="145"/>
      <c r="AF22" s="145"/>
      <c r="AG22" s="145" t="s">
        <v>374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7680</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376</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1" t="s">
        <v>8366</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1" t="s">
        <v>8367</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8368</v>
      </c>
      <c r="C26" s="180" t="s">
        <v>8369</v>
      </c>
      <c r="D26" s="173" t="s">
        <v>701</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2933</v>
      </c>
      <c r="S26" s="176" t="s">
        <v>327</v>
      </c>
      <c r="T26" s="177" t="s">
        <v>327</v>
      </c>
      <c r="U26" s="156">
        <v>2.4E-2</v>
      </c>
      <c r="V26" s="156">
        <f>ROUND(E26*U26,2)</f>
        <v>47.18</v>
      </c>
      <c r="W26" s="156"/>
      <c r="X26" s="156" t="s">
        <v>373</v>
      </c>
      <c r="Y26" s="145"/>
      <c r="Z26" s="145"/>
      <c r="AA26" s="145"/>
      <c r="AB26" s="145"/>
      <c r="AC26" s="145"/>
      <c r="AD26" s="145"/>
      <c r="AE26" s="145"/>
      <c r="AF26" s="145"/>
      <c r="AG26" s="145" t="s">
        <v>374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8370</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376</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1" t="s">
        <v>8371</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8372</v>
      </c>
      <c r="C29" s="180" t="s">
        <v>8373</v>
      </c>
      <c r="D29" s="173" t="s">
        <v>701</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2933</v>
      </c>
      <c r="S29" s="176" t="s">
        <v>327</v>
      </c>
      <c r="T29" s="177" t="s">
        <v>327</v>
      </c>
      <c r="U29" s="156">
        <v>4.8000000000000001E-2</v>
      </c>
      <c r="V29" s="156">
        <f>ROUND(E29*U29,2)</f>
        <v>0.96</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8370</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376</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1" t="s">
        <v>8374</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8375</v>
      </c>
      <c r="C32" s="180" t="s">
        <v>8376</v>
      </c>
      <c r="D32" s="173" t="s">
        <v>701</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2933</v>
      </c>
      <c r="S32" s="176" t="s">
        <v>327</v>
      </c>
      <c r="T32" s="177" t="s">
        <v>327</v>
      </c>
      <c r="U32" s="156">
        <v>0.121</v>
      </c>
      <c r="V32" s="156">
        <f>ROUND(E32*U32,2)</f>
        <v>13.67</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8370</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1" t="s">
        <v>8377</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8378</v>
      </c>
      <c r="C35" s="180" t="s">
        <v>8379</v>
      </c>
      <c r="D35" s="173" t="s">
        <v>701</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2933</v>
      </c>
      <c r="S35" s="176" t="s">
        <v>327</v>
      </c>
      <c r="T35" s="177" t="s">
        <v>327</v>
      </c>
      <c r="U35" s="156">
        <v>0.24199999999999999</v>
      </c>
      <c r="V35" s="156">
        <f>ROUND(E35*U35,2)</f>
        <v>0.48</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8370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1" t="s">
        <v>8380</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8381</v>
      </c>
      <c r="C38" s="180" t="s">
        <v>8382</v>
      </c>
      <c r="D38" s="173" t="s">
        <v>701</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2933</v>
      </c>
      <c r="S38" s="176" t="s">
        <v>327</v>
      </c>
      <c r="T38" s="177" t="s">
        <v>327</v>
      </c>
      <c r="U38" s="156">
        <v>3.4780000000000002</v>
      </c>
      <c r="V38" s="156">
        <f>ROUND(E38*U38,2)</f>
        <v>83.47</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8383</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376</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1" t="s">
        <v>8384</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8385</v>
      </c>
      <c r="C41" s="180" t="s">
        <v>8386</v>
      </c>
      <c r="D41" s="173" t="s">
        <v>701</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2933</v>
      </c>
      <c r="S41" s="176" t="s">
        <v>327</v>
      </c>
      <c r="T41" s="177" t="s">
        <v>327</v>
      </c>
      <c r="U41" s="156">
        <v>0.16500000000000001</v>
      </c>
      <c r="V41" s="156">
        <f>ROUND(E41*U41,2)</f>
        <v>0.83</v>
      </c>
      <c r="W41" s="156"/>
      <c r="X41" s="156" t="s">
        <v>373</v>
      </c>
      <c r="Y41" s="145"/>
      <c r="Z41" s="145"/>
      <c r="AA41" s="145"/>
      <c r="AB41" s="145"/>
      <c r="AC41" s="145"/>
      <c r="AD41" s="145"/>
      <c r="AE41" s="145"/>
      <c r="AF41" s="145"/>
      <c r="AG41" s="145" t="s">
        <v>374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8370</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376</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1" t="s">
        <v>8387</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8388</v>
      </c>
      <c r="C44" s="180" t="s">
        <v>8389</v>
      </c>
      <c r="D44" s="173" t="s">
        <v>701</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2933</v>
      </c>
      <c r="S44" s="176" t="s">
        <v>327</v>
      </c>
      <c r="T44" s="177" t="s">
        <v>327</v>
      </c>
      <c r="U44" s="156">
        <v>5.65</v>
      </c>
      <c r="V44" s="156">
        <f>ROUND(E44*U44,2)</f>
        <v>22.6</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8383</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1" t="s">
        <v>8390</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8391</v>
      </c>
      <c r="C47" s="180" t="s">
        <v>8392</v>
      </c>
      <c r="D47" s="173" t="s">
        <v>701</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2933</v>
      </c>
      <c r="S47" s="176" t="s">
        <v>327</v>
      </c>
      <c r="T47" s="177" t="s">
        <v>327</v>
      </c>
      <c r="U47" s="156">
        <v>1.4E-2</v>
      </c>
      <c r="V47" s="156">
        <f>ROUND(E47*U47,2)</f>
        <v>27.52</v>
      </c>
      <c r="W47" s="156"/>
      <c r="X47" s="156" t="s">
        <v>373</v>
      </c>
      <c r="Y47" s="145"/>
      <c r="Z47" s="145"/>
      <c r="AA47" s="145"/>
      <c r="AB47" s="145"/>
      <c r="AC47" s="145"/>
      <c r="AD47" s="145"/>
      <c r="AE47" s="145"/>
      <c r="AF47" s="145"/>
      <c r="AG47" s="145" t="s">
        <v>374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8393</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8394</v>
      </c>
      <c r="C49" s="180" t="s">
        <v>8395</v>
      </c>
      <c r="D49" s="173" t="s">
        <v>513</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2933</v>
      </c>
      <c r="S49" s="176" t="s">
        <v>327</v>
      </c>
      <c r="T49" s="177" t="s">
        <v>327</v>
      </c>
      <c r="U49" s="156">
        <v>4.4999999999999998E-2</v>
      </c>
      <c r="V49" s="156">
        <f>ROUND(E49*U49,2)</f>
        <v>19.13</v>
      </c>
      <c r="W49" s="156"/>
      <c r="X49" s="156" t="s">
        <v>373</v>
      </c>
      <c r="Y49" s="145"/>
      <c r="Z49" s="145"/>
      <c r="AA49" s="145"/>
      <c r="AB49" s="145"/>
      <c r="AC49" s="145"/>
      <c r="AD49" s="145"/>
      <c r="AE49" s="145"/>
      <c r="AF49" s="145"/>
      <c r="AG49" s="145" t="s">
        <v>374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8396</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376</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61" t="s">
        <v>8397</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8398</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8399</v>
      </c>
      <c r="C53" s="180" t="s">
        <v>8400</v>
      </c>
      <c r="D53" s="173" t="s">
        <v>513</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2933</v>
      </c>
      <c r="S53" s="176" t="s">
        <v>327</v>
      </c>
      <c r="T53" s="177" t="s">
        <v>327</v>
      </c>
      <c r="U53" s="156">
        <v>1.4999999999999999E-2</v>
      </c>
      <c r="V53" s="156">
        <f>ROUND(E53*U53,2)</f>
        <v>15.75</v>
      </c>
      <c r="W53" s="156"/>
      <c r="X53" s="156" t="s">
        <v>373</v>
      </c>
      <c r="Y53" s="145"/>
      <c r="Z53" s="145"/>
      <c r="AA53" s="145"/>
      <c r="AB53" s="145"/>
      <c r="AC53" s="145"/>
      <c r="AD53" s="145"/>
      <c r="AE53" s="145"/>
      <c r="AF53" s="145"/>
      <c r="AG53" s="145" t="s">
        <v>374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1" t="s">
        <v>8363</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8401</v>
      </c>
      <c r="C55" s="180" t="s">
        <v>8402</v>
      </c>
      <c r="D55" s="173" t="s">
        <v>513</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2933</v>
      </c>
      <c r="S55" s="176" t="s">
        <v>327</v>
      </c>
      <c r="T55" s="177" t="s">
        <v>327</v>
      </c>
      <c r="U55" s="156">
        <v>1E-3</v>
      </c>
      <c r="V55" s="156">
        <f>ROUND(E55*U55,2)</f>
        <v>0.5</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8403</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8404</v>
      </c>
      <c r="C57" s="180" t="s">
        <v>8405</v>
      </c>
      <c r="D57" s="173" t="s">
        <v>513</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2933</v>
      </c>
      <c r="S57" s="176" t="s">
        <v>327</v>
      </c>
      <c r="T57" s="177" t="s">
        <v>327</v>
      </c>
      <c r="U57" s="156">
        <v>0.02</v>
      </c>
      <c r="V57" s="156">
        <f>ROUND(E57*U57,2)</f>
        <v>26</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1" t="s">
        <v>8366</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8406</v>
      </c>
      <c r="C59" s="180" t="s">
        <v>8407</v>
      </c>
      <c r="D59" s="173" t="s">
        <v>513</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2933</v>
      </c>
      <c r="S59" s="176" t="s">
        <v>327</v>
      </c>
      <c r="T59" s="177" t="s">
        <v>327</v>
      </c>
      <c r="U59" s="156">
        <v>1E-3</v>
      </c>
      <c r="V59" s="156">
        <f>ROUND(E59*U59,2)</f>
        <v>1.3</v>
      </c>
      <c r="W59" s="156"/>
      <c r="X59" s="156" t="s">
        <v>373</v>
      </c>
      <c r="Y59" s="145"/>
      <c r="Z59" s="145"/>
      <c r="AA59" s="145"/>
      <c r="AB59" s="145"/>
      <c r="AC59" s="145"/>
      <c r="AD59" s="145"/>
      <c r="AE59" s="145"/>
      <c r="AF59" s="145"/>
      <c r="AG59" s="145" t="s">
        <v>374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8408</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8409</v>
      </c>
      <c r="C61" s="180" t="s">
        <v>8410</v>
      </c>
      <c r="D61" s="173" t="s">
        <v>701</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2933</v>
      </c>
      <c r="S61" s="176" t="s">
        <v>327</v>
      </c>
      <c r="T61" s="177" t="s">
        <v>327</v>
      </c>
      <c r="U61" s="156">
        <v>0.104</v>
      </c>
      <c r="V61" s="156">
        <f>ROUND(E61*U61,2)</f>
        <v>2.08</v>
      </c>
      <c r="W61" s="156"/>
      <c r="X61" s="156" t="s">
        <v>373</v>
      </c>
      <c r="Y61" s="145"/>
      <c r="Z61" s="145"/>
      <c r="AA61" s="145"/>
      <c r="AB61" s="145"/>
      <c r="AC61" s="145"/>
      <c r="AD61" s="145"/>
      <c r="AE61" s="145"/>
      <c r="AF61" s="145"/>
      <c r="AG61" s="145" t="s">
        <v>374</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8411</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376</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8374</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8412</v>
      </c>
      <c r="C64" s="180" t="s">
        <v>8413</v>
      </c>
      <c r="D64" s="173" t="s">
        <v>701</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2933</v>
      </c>
      <c r="S64" s="176" t="s">
        <v>327</v>
      </c>
      <c r="T64" s="177" t="s">
        <v>327</v>
      </c>
      <c r="U64" s="156">
        <v>0.16200000000000001</v>
      </c>
      <c r="V64" s="156">
        <f>ROUND(E64*U64,2)</f>
        <v>0.81</v>
      </c>
      <c r="W64" s="156"/>
      <c r="X64" s="156" t="s">
        <v>373</v>
      </c>
      <c r="Y64" s="145"/>
      <c r="Z64" s="145"/>
      <c r="AA64" s="145"/>
      <c r="AB64" s="145"/>
      <c r="AC64" s="145"/>
      <c r="AD64" s="145"/>
      <c r="AE64" s="145"/>
      <c r="AF64" s="145"/>
      <c r="AG64" s="145" t="s">
        <v>374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8411</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376</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8387</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8414</v>
      </c>
      <c r="C67" s="180" t="s">
        <v>8415</v>
      </c>
      <c r="D67" s="173" t="s">
        <v>701</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2933</v>
      </c>
      <c r="S67" s="176" t="s">
        <v>327</v>
      </c>
      <c r="T67" s="177" t="s">
        <v>327</v>
      </c>
      <c r="U67" s="156">
        <v>0.39600000000000002</v>
      </c>
      <c r="V67" s="156">
        <f>ROUND(E67*U67,2)</f>
        <v>0.79</v>
      </c>
      <c r="W67" s="156"/>
      <c r="X67" s="156" t="s">
        <v>373</v>
      </c>
      <c r="Y67" s="145"/>
      <c r="Z67" s="145"/>
      <c r="AA67" s="145"/>
      <c r="AB67" s="145"/>
      <c r="AC67" s="145"/>
      <c r="AD67" s="145"/>
      <c r="AE67" s="145"/>
      <c r="AF67" s="145"/>
      <c r="AG67" s="145" t="s">
        <v>374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8411</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376</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8416</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8417</v>
      </c>
      <c r="C70" s="180" t="s">
        <v>8418</v>
      </c>
      <c r="D70" s="173" t="s">
        <v>701</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2933</v>
      </c>
      <c r="S70" s="176" t="s">
        <v>327</v>
      </c>
      <c r="T70" s="177" t="s">
        <v>327</v>
      </c>
      <c r="U70" s="156">
        <v>3.0920000000000001</v>
      </c>
      <c r="V70" s="156">
        <f>ROUND(E70*U70,2)</f>
        <v>74.209999999999994</v>
      </c>
      <c r="W70" s="156"/>
      <c r="X70" s="156" t="s">
        <v>373</v>
      </c>
      <c r="Y70" s="145"/>
      <c r="Z70" s="145"/>
      <c r="AA70" s="145"/>
      <c r="AB70" s="145"/>
      <c r="AC70" s="145"/>
      <c r="AD70" s="145"/>
      <c r="AE70" s="145"/>
      <c r="AF70" s="145"/>
      <c r="AG70" s="145" t="s">
        <v>374</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8411</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376</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8384</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8419</v>
      </c>
      <c r="C73" s="180" t="s">
        <v>8420</v>
      </c>
      <c r="D73" s="173" t="s">
        <v>701</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2933</v>
      </c>
      <c r="S73" s="176" t="s">
        <v>327</v>
      </c>
      <c r="T73" s="177" t="s">
        <v>327</v>
      </c>
      <c r="U73" s="156">
        <v>0.248</v>
      </c>
      <c r="V73" s="156">
        <f>ROUND(E73*U73,2)</f>
        <v>28.02</v>
      </c>
      <c r="W73" s="156"/>
      <c r="X73" s="156" t="s">
        <v>373</v>
      </c>
      <c r="Y73" s="145"/>
      <c r="Z73" s="145"/>
      <c r="AA73" s="145"/>
      <c r="AB73" s="145"/>
      <c r="AC73" s="145"/>
      <c r="AD73" s="145"/>
      <c r="AE73" s="145"/>
      <c r="AF73" s="145"/>
      <c r="AG73" s="145" t="s">
        <v>374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8411</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376</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8377</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8421</v>
      </c>
      <c r="C76" s="180" t="s">
        <v>8422</v>
      </c>
      <c r="D76" s="173" t="s">
        <v>701</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2933</v>
      </c>
      <c r="S76" s="176" t="s">
        <v>327</v>
      </c>
      <c r="T76" s="177" t="s">
        <v>327</v>
      </c>
      <c r="U76" s="156">
        <v>4.3</v>
      </c>
      <c r="V76" s="156">
        <f>ROUND(E76*U76,2)</f>
        <v>17.2</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8411</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376</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8423</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8424</v>
      </c>
      <c r="C79" s="180" t="s">
        <v>8425</v>
      </c>
      <c r="D79" s="173" t="s">
        <v>701</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2933</v>
      </c>
      <c r="S79" s="176" t="s">
        <v>327</v>
      </c>
      <c r="T79" s="177" t="s">
        <v>327</v>
      </c>
      <c r="U79" s="156">
        <v>0.874</v>
      </c>
      <c r="V79" s="156">
        <f>ROUND(E79*U79,2)</f>
        <v>24.47</v>
      </c>
      <c r="W79" s="156"/>
      <c r="X79" s="156" t="s">
        <v>373</v>
      </c>
      <c r="Y79" s="145"/>
      <c r="Z79" s="145"/>
      <c r="AA79" s="145"/>
      <c r="AB79" s="145"/>
      <c r="AC79" s="145"/>
      <c r="AD79" s="145"/>
      <c r="AE79" s="145"/>
      <c r="AF79" s="145"/>
      <c r="AG79" s="145" t="s">
        <v>374</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8426</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376</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1" t="s">
        <v>8427</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8428</v>
      </c>
      <c r="C82" s="180" t="s">
        <v>8429</v>
      </c>
      <c r="D82" s="173" t="s">
        <v>701</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2933</v>
      </c>
      <c r="S82" s="176" t="s">
        <v>327</v>
      </c>
      <c r="T82" s="177" t="s">
        <v>327</v>
      </c>
      <c r="U82" s="156">
        <v>0.23899999999999999</v>
      </c>
      <c r="V82" s="156">
        <f>ROUND(E82*U82,2)</f>
        <v>5.74</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8430</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1" t="s">
        <v>8431</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8432</v>
      </c>
      <c r="C85" s="180" t="s">
        <v>8433</v>
      </c>
      <c r="D85" s="173" t="s">
        <v>701</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2933</v>
      </c>
      <c r="S85" s="176" t="s">
        <v>327</v>
      </c>
      <c r="T85" s="177" t="s">
        <v>327</v>
      </c>
      <c r="U85" s="156">
        <v>0.44900000000000001</v>
      </c>
      <c r="V85" s="156">
        <f>ROUND(E85*U85,2)</f>
        <v>1.8</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8430</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376</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1" t="s">
        <v>8434</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8435</v>
      </c>
      <c r="C88" s="180" t="s">
        <v>8436</v>
      </c>
      <c r="D88" s="173" t="s">
        <v>513</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2933</v>
      </c>
      <c r="S88" s="176" t="s">
        <v>327</v>
      </c>
      <c r="T88" s="177" t="s">
        <v>327</v>
      </c>
      <c r="U88" s="156">
        <v>3.5000000000000001E-3</v>
      </c>
      <c r="V88" s="156">
        <f>ROUND(E88*U88,2)</f>
        <v>3.85</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8437</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376</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61" t="s">
        <v>8438</v>
      </c>
      <c r="D90" s="262"/>
      <c r="E90" s="262"/>
      <c r="F90" s="262"/>
      <c r="G90" s="262"/>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8439</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8440</v>
      </c>
      <c r="C92" s="180" t="s">
        <v>8441</v>
      </c>
      <c r="D92" s="173" t="s">
        <v>513</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2933</v>
      </c>
      <c r="S92" s="176" t="s">
        <v>327</v>
      </c>
      <c r="T92" s="177" t="s">
        <v>327</v>
      </c>
      <c r="U92" s="156">
        <v>0.16</v>
      </c>
      <c r="V92" s="156">
        <f>ROUND(E92*U92,2)</f>
        <v>22.24</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8442</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376</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1" t="s">
        <v>8443</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8444</v>
      </c>
      <c r="C95" s="180" t="s">
        <v>8445</v>
      </c>
      <c r="D95" s="173" t="s">
        <v>513</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2933</v>
      </c>
      <c r="S95" s="176" t="s">
        <v>327</v>
      </c>
      <c r="T95" s="177" t="s">
        <v>327</v>
      </c>
      <c r="U95" s="156">
        <v>0.32400000000000001</v>
      </c>
      <c r="V95" s="156">
        <f>ROUND(E95*U95,2)</f>
        <v>2.92</v>
      </c>
      <c r="W95" s="156"/>
      <c r="X95" s="156" t="s">
        <v>373</v>
      </c>
      <c r="Y95" s="145"/>
      <c r="Z95" s="145"/>
      <c r="AA95" s="145"/>
      <c r="AB95" s="145"/>
      <c r="AC95" s="145"/>
      <c r="AD95" s="145"/>
      <c r="AE95" s="145"/>
      <c r="AF95" s="145"/>
      <c r="AG95" s="145" t="s">
        <v>374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8442</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376</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1" t="s">
        <v>8446</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8447</v>
      </c>
      <c r="C98" s="180" t="s">
        <v>8448</v>
      </c>
      <c r="D98" s="173" t="s">
        <v>505</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2933</v>
      </c>
      <c r="S98" s="176" t="s">
        <v>327</v>
      </c>
      <c r="T98" s="177" t="s">
        <v>327</v>
      </c>
      <c r="U98" s="156">
        <v>94.286000000000001</v>
      </c>
      <c r="V98" s="156">
        <f>ROUND(E98*U98,2)</f>
        <v>0.56999999999999995</v>
      </c>
      <c r="W98" s="156"/>
      <c r="X98" s="156" t="s">
        <v>373</v>
      </c>
      <c r="Y98" s="145"/>
      <c r="Z98" s="145"/>
      <c r="AA98" s="145"/>
      <c r="AB98" s="145"/>
      <c r="AC98" s="145"/>
      <c r="AD98" s="145"/>
      <c r="AE98" s="145"/>
      <c r="AF98" s="145"/>
      <c r="AG98" s="145" t="s">
        <v>374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8449</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376</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8450</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8451</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8447</v>
      </c>
      <c r="C102" s="180" t="s">
        <v>8448</v>
      </c>
      <c r="D102" s="173" t="s">
        <v>505</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2933</v>
      </c>
      <c r="S102" s="176" t="s">
        <v>327</v>
      </c>
      <c r="T102" s="177" t="s">
        <v>327</v>
      </c>
      <c r="U102" s="156">
        <v>94.286000000000001</v>
      </c>
      <c r="V102" s="156">
        <f>ROUND(E102*U102,2)</f>
        <v>0.64</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8449</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376</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8452</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8453</v>
      </c>
      <c r="C105" s="180" t="s">
        <v>8454</v>
      </c>
      <c r="D105" s="173" t="s">
        <v>505</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2933</v>
      </c>
      <c r="S105" s="176" t="s">
        <v>327</v>
      </c>
      <c r="T105" s="177" t="s">
        <v>327</v>
      </c>
      <c r="U105" s="156">
        <v>188.571</v>
      </c>
      <c r="V105" s="156">
        <f>ROUND(E105*U105,2)</f>
        <v>0.1</v>
      </c>
      <c r="W105" s="156"/>
      <c r="X105" s="156" t="s">
        <v>373</v>
      </c>
      <c r="Y105" s="145"/>
      <c r="Z105" s="145"/>
      <c r="AA105" s="145"/>
      <c r="AB105" s="145"/>
      <c r="AC105" s="145"/>
      <c r="AD105" s="145"/>
      <c r="AE105" s="145"/>
      <c r="AF105" s="145"/>
      <c r="AG105" s="145" t="s">
        <v>374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8449</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376</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8455</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8453</v>
      </c>
      <c r="C108" s="180" t="s">
        <v>8454</v>
      </c>
      <c r="D108" s="173" t="s">
        <v>505</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2933</v>
      </c>
      <c r="S108" s="176" t="s">
        <v>327</v>
      </c>
      <c r="T108" s="177" t="s">
        <v>327</v>
      </c>
      <c r="U108" s="156">
        <v>188.571</v>
      </c>
      <c r="V108" s="156">
        <f>ROUND(E108*U108,2)</f>
        <v>0.02</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8449</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8456</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8457</v>
      </c>
      <c r="C111" s="180" t="s">
        <v>8458</v>
      </c>
      <c r="D111" s="173" t="s">
        <v>371</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2933</v>
      </c>
      <c r="S111" s="176" t="s">
        <v>327</v>
      </c>
      <c r="T111" s="177" t="s">
        <v>327</v>
      </c>
      <c r="U111" s="156">
        <v>0.26</v>
      </c>
      <c r="V111" s="156">
        <f>ROUND(E111*U111,2)</f>
        <v>14.66</v>
      </c>
      <c r="W111" s="156"/>
      <c r="X111" s="156" t="s">
        <v>373</v>
      </c>
      <c r="Y111" s="145"/>
      <c r="Z111" s="145"/>
      <c r="AA111" s="145"/>
      <c r="AB111" s="145"/>
      <c r="AC111" s="145"/>
      <c r="AD111" s="145"/>
      <c r="AE111" s="145"/>
      <c r="AF111" s="145"/>
      <c r="AG111" s="145" t="s">
        <v>374</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8459</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8460</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8461</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8462</v>
      </c>
      <c r="C115" s="180" t="s">
        <v>8463</v>
      </c>
      <c r="D115" s="173" t="s">
        <v>371</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2933</v>
      </c>
      <c r="S115" s="176" t="s">
        <v>327</v>
      </c>
      <c r="T115" s="177" t="s">
        <v>327</v>
      </c>
      <c r="U115" s="156">
        <v>0.88400000000000001</v>
      </c>
      <c r="V115" s="156">
        <f>ROUND(E115*U115,2)</f>
        <v>49.86</v>
      </c>
      <c r="W115" s="156"/>
      <c r="X115" s="156" t="s">
        <v>373</v>
      </c>
      <c r="Y115" s="145"/>
      <c r="Z115" s="145"/>
      <c r="AA115" s="145"/>
      <c r="AB115" s="145"/>
      <c r="AC115" s="145"/>
      <c r="AD115" s="145"/>
      <c r="AE115" s="145"/>
      <c r="AF115" s="145"/>
      <c r="AG115" s="145" t="s">
        <v>374</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8464</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8465</v>
      </c>
      <c r="C117" s="180" t="s">
        <v>8466</v>
      </c>
      <c r="D117" s="173" t="s">
        <v>371</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2933</v>
      </c>
      <c r="S117" s="176" t="s">
        <v>327</v>
      </c>
      <c r="T117" s="177" t="s">
        <v>327</v>
      </c>
      <c r="U117" s="156">
        <v>2.8000000000000001E-2</v>
      </c>
      <c r="V117" s="156">
        <f>ROUND(E117*U117,2)</f>
        <v>6.32</v>
      </c>
      <c r="W117" s="156"/>
      <c r="X117" s="156" t="s">
        <v>373</v>
      </c>
      <c r="Y117" s="145"/>
      <c r="Z117" s="145"/>
      <c r="AA117" s="145"/>
      <c r="AB117" s="145"/>
      <c r="AC117" s="145"/>
      <c r="AD117" s="145"/>
      <c r="AE117" s="145"/>
      <c r="AF117" s="145"/>
      <c r="AG117" s="145" t="s">
        <v>374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1" t="s">
        <v>8467</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7" t="s">
        <v>2493</v>
      </c>
      <c r="D119" s="185"/>
      <c r="E119" s="186">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8468</v>
      </c>
      <c r="C120" s="180" t="s">
        <v>8469</v>
      </c>
      <c r="D120" s="173" t="s">
        <v>513</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531</v>
      </c>
      <c r="S120" s="176" t="s">
        <v>327</v>
      </c>
      <c r="T120" s="177" t="s">
        <v>327</v>
      </c>
      <c r="U120" s="156">
        <v>0.1</v>
      </c>
      <c r="V120" s="156">
        <f>ROUND(E120*U120,2)</f>
        <v>31</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59" t="s">
        <v>8470</v>
      </c>
      <c r="D121" s="260"/>
      <c r="E121" s="260"/>
      <c r="F121" s="260"/>
      <c r="G121" s="260"/>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1" t="s">
        <v>8471</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8472</v>
      </c>
      <c r="C123" s="180" t="s">
        <v>8473</v>
      </c>
      <c r="D123" s="173" t="s">
        <v>3852</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760</v>
      </c>
      <c r="T123" s="177" t="s">
        <v>328</v>
      </c>
      <c r="U123" s="156">
        <v>0</v>
      </c>
      <c r="V123" s="156">
        <f>ROUND(E123*U123,2)</f>
        <v>0</v>
      </c>
      <c r="W123" s="156"/>
      <c r="X123" s="156" t="s">
        <v>373</v>
      </c>
      <c r="Y123" s="145"/>
      <c r="Z123" s="145"/>
      <c r="AA123" s="145"/>
      <c r="AB123" s="145"/>
      <c r="AC123" s="145"/>
      <c r="AD123" s="145"/>
      <c r="AE123" s="145"/>
      <c r="AF123" s="145"/>
      <c r="AG123" s="145" t="s">
        <v>374</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1" t="s">
        <v>8474</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8475</v>
      </c>
      <c r="C125" s="180" t="s">
        <v>8476</v>
      </c>
      <c r="D125" s="173" t="s">
        <v>701</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760</v>
      </c>
      <c r="T125" s="177" t="s">
        <v>328</v>
      </c>
      <c r="U125" s="156">
        <v>0.38900000000000001</v>
      </c>
      <c r="V125" s="156">
        <f>ROUND(E125*U125,2)</f>
        <v>9.34</v>
      </c>
      <c r="W125" s="156"/>
      <c r="X125" s="156" t="s">
        <v>373</v>
      </c>
      <c r="Y125" s="145"/>
      <c r="Z125" s="145"/>
      <c r="AA125" s="145"/>
      <c r="AB125" s="145"/>
      <c r="AC125" s="145"/>
      <c r="AD125" s="145"/>
      <c r="AE125" s="145"/>
      <c r="AF125" s="145"/>
      <c r="AG125" s="145" t="s">
        <v>374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8477</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8384</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8478</v>
      </c>
      <c r="C128" s="180" t="s">
        <v>8479</v>
      </c>
      <c r="D128" s="173" t="s">
        <v>701</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760</v>
      </c>
      <c r="T128" s="177" t="s">
        <v>328</v>
      </c>
      <c r="U128" s="156">
        <v>0.38900000000000001</v>
      </c>
      <c r="V128" s="156">
        <f>ROUND(E128*U128,2)</f>
        <v>1.56</v>
      </c>
      <c r="W128" s="156"/>
      <c r="X128" s="156" t="s">
        <v>373</v>
      </c>
      <c r="Y128" s="145"/>
      <c r="Z128" s="145"/>
      <c r="AA128" s="145"/>
      <c r="AB128" s="145"/>
      <c r="AC128" s="145"/>
      <c r="AD128" s="145"/>
      <c r="AE128" s="145"/>
      <c r="AF128" s="145"/>
      <c r="AG128" s="145" t="s">
        <v>374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8477</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8390</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8480</v>
      </c>
      <c r="C131" s="180" t="s">
        <v>8481</v>
      </c>
      <c r="D131" s="173" t="s">
        <v>513</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760</v>
      </c>
      <c r="T131" s="177" t="s">
        <v>328</v>
      </c>
      <c r="U131" s="156">
        <v>0.123</v>
      </c>
      <c r="V131" s="156">
        <f>ROUND(E131*U131,2)</f>
        <v>104.55</v>
      </c>
      <c r="W131" s="156"/>
      <c r="X131" s="156" t="s">
        <v>373</v>
      </c>
      <c r="Y131" s="145"/>
      <c r="Z131" s="145"/>
      <c r="AA131" s="145"/>
      <c r="AB131" s="145"/>
      <c r="AC131" s="145"/>
      <c r="AD131" s="145"/>
      <c r="AE131" s="145"/>
      <c r="AF131" s="145"/>
      <c r="AG131" s="145" t="s">
        <v>374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1643</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1" t="s">
        <v>8482</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8483</v>
      </c>
      <c r="C134" s="180" t="s">
        <v>8484</v>
      </c>
      <c r="D134" s="173" t="s">
        <v>3852</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760</v>
      </c>
      <c r="T134" s="177" t="s">
        <v>328</v>
      </c>
      <c r="U134" s="156">
        <v>0</v>
      </c>
      <c r="V134" s="156">
        <f>ROUND(E134*U134,2)</f>
        <v>0</v>
      </c>
      <c r="W134" s="156"/>
      <c r="X134" s="156" t="s">
        <v>761</v>
      </c>
      <c r="Y134" s="145"/>
      <c r="Z134" s="145"/>
      <c r="AA134" s="145"/>
      <c r="AB134" s="145"/>
      <c r="AC134" s="145"/>
      <c r="AD134" s="145"/>
      <c r="AE134" s="145"/>
      <c r="AF134" s="145"/>
      <c r="AG134" s="145" t="s">
        <v>762</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8591</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8485</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8486</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61" t="s">
        <v>8487</v>
      </c>
      <c r="D138" s="262"/>
      <c r="E138" s="262"/>
      <c r="F138" s="262"/>
      <c r="G138" s="262"/>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8488</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61" t="s">
        <v>8489</v>
      </c>
      <c r="D140" s="262"/>
      <c r="E140" s="262"/>
      <c r="F140" s="262"/>
      <c r="G140" s="262"/>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61" t="s">
        <v>8490</v>
      </c>
      <c r="D141" s="262"/>
      <c r="E141" s="262"/>
      <c r="F141" s="262"/>
      <c r="G141" s="262"/>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8491</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61" t="s">
        <v>8492</v>
      </c>
      <c r="D143" s="262"/>
      <c r="E143" s="262"/>
      <c r="F143" s="262"/>
      <c r="G143" s="262"/>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61" t="s">
        <v>8493</v>
      </c>
      <c r="D144" s="262"/>
      <c r="E144" s="262"/>
      <c r="F144" s="262"/>
      <c r="G144" s="262"/>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8494</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61" t="s">
        <v>8495</v>
      </c>
      <c r="D146" s="262"/>
      <c r="E146" s="262"/>
      <c r="F146" s="262"/>
      <c r="G146" s="262"/>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8496</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8497</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61" t="s">
        <v>8498</v>
      </c>
      <c r="D149" s="262"/>
      <c r="E149" s="262"/>
      <c r="F149" s="262"/>
      <c r="G149" s="262"/>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8499</v>
      </c>
      <c r="C150" s="180" t="s">
        <v>8500</v>
      </c>
      <c r="D150" s="173" t="s">
        <v>3818</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506</v>
      </c>
      <c r="S150" s="176" t="s">
        <v>327</v>
      </c>
      <c r="T150" s="177" t="s">
        <v>327</v>
      </c>
      <c r="U150" s="156">
        <v>0</v>
      </c>
      <c r="V150" s="156">
        <f>ROUND(E150*U150,2)</f>
        <v>0</v>
      </c>
      <c r="W150" s="156"/>
      <c r="X150" s="156" t="s">
        <v>507</v>
      </c>
      <c r="Y150" s="145"/>
      <c r="Z150" s="145"/>
      <c r="AA150" s="145"/>
      <c r="AB150" s="145"/>
      <c r="AC150" s="145"/>
      <c r="AD150" s="145"/>
      <c r="AE150" s="145"/>
      <c r="AF150" s="145"/>
      <c r="AG150" s="145" t="s">
        <v>508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8501</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1" t="s">
        <v>8502</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7" t="s">
        <v>8503</v>
      </c>
      <c r="D153" s="185"/>
      <c r="E153" s="186">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8504</v>
      </c>
      <c r="C154" s="180" t="s">
        <v>8505</v>
      </c>
      <c r="D154" s="173" t="s">
        <v>3818</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760</v>
      </c>
      <c r="T154" s="177" t="s">
        <v>328</v>
      </c>
      <c r="U154" s="156">
        <v>0</v>
      </c>
      <c r="V154" s="156">
        <f>ROUND(E154*U154,2)</f>
        <v>0</v>
      </c>
      <c r="W154" s="156"/>
      <c r="X154" s="156" t="s">
        <v>507</v>
      </c>
      <c r="Y154" s="145"/>
      <c r="Z154" s="145"/>
      <c r="AA154" s="145"/>
      <c r="AB154" s="145"/>
      <c r="AC154" s="145"/>
      <c r="AD154" s="145"/>
      <c r="AE154" s="145"/>
      <c r="AF154" s="145"/>
      <c r="AG154" s="145" t="s">
        <v>508</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1" t="s">
        <v>8506</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1" t="s">
        <v>8507</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7" t="s">
        <v>8503</v>
      </c>
      <c r="D157" s="185"/>
      <c r="E157" s="186">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8508</v>
      </c>
      <c r="C158" s="180" t="s">
        <v>8509</v>
      </c>
      <c r="D158" s="173" t="s">
        <v>513</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506</v>
      </c>
      <c r="S158" s="176" t="s">
        <v>327</v>
      </c>
      <c r="T158" s="177" t="s">
        <v>327</v>
      </c>
      <c r="U158" s="156">
        <v>0</v>
      </c>
      <c r="V158" s="156">
        <f>ROUND(E158*U158,2)</f>
        <v>0</v>
      </c>
      <c r="W158" s="156"/>
      <c r="X158" s="156" t="s">
        <v>507</v>
      </c>
      <c r="Y158" s="145"/>
      <c r="Z158" s="145"/>
      <c r="AA158" s="145"/>
      <c r="AB158" s="145"/>
      <c r="AC158" s="145"/>
      <c r="AD158" s="145"/>
      <c r="AE158" s="145"/>
      <c r="AF158" s="145"/>
      <c r="AG158" s="145" t="s">
        <v>508</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1" t="s">
        <v>8510</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7" t="s">
        <v>8511</v>
      </c>
      <c r="D160" s="185"/>
      <c r="E160" s="186">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8512</v>
      </c>
      <c r="C161" s="180" t="s">
        <v>8513</v>
      </c>
      <c r="D161" s="173" t="s">
        <v>371</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506</v>
      </c>
      <c r="S161" s="176" t="s">
        <v>327</v>
      </c>
      <c r="T161" s="177" t="s">
        <v>327</v>
      </c>
      <c r="U161" s="156">
        <v>0</v>
      </c>
      <c r="V161" s="156">
        <f>ROUND(E161*U161,2)</f>
        <v>0</v>
      </c>
      <c r="W161" s="156"/>
      <c r="X161" s="156" t="s">
        <v>507</v>
      </c>
      <c r="Y161" s="145"/>
      <c r="Z161" s="145"/>
      <c r="AA161" s="145"/>
      <c r="AB161" s="145"/>
      <c r="AC161" s="145"/>
      <c r="AD161" s="145"/>
      <c r="AE161" s="145"/>
      <c r="AF161" s="145"/>
      <c r="AG161" s="145" t="s">
        <v>508</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8461</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8514</v>
      </c>
      <c r="C163" s="180" t="s">
        <v>8515</v>
      </c>
      <c r="D163" s="173" t="s">
        <v>371</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506</v>
      </c>
      <c r="S163" s="176" t="s">
        <v>327</v>
      </c>
      <c r="T163" s="177" t="s">
        <v>327</v>
      </c>
      <c r="U163" s="156">
        <v>0</v>
      </c>
      <c r="V163" s="156">
        <f>ROUND(E163*U163,2)</f>
        <v>0</v>
      </c>
      <c r="W163" s="156"/>
      <c r="X163" s="156" t="s">
        <v>507</v>
      </c>
      <c r="Y163" s="145"/>
      <c r="Z163" s="145"/>
      <c r="AA163" s="145"/>
      <c r="AB163" s="145"/>
      <c r="AC163" s="145"/>
      <c r="AD163" s="145"/>
      <c r="AE163" s="145"/>
      <c r="AF163" s="145"/>
      <c r="AG163" s="145" t="s">
        <v>508</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8516</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1" t="s">
        <v>8349</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8517</v>
      </c>
      <c r="C166" s="180" t="s">
        <v>8518</v>
      </c>
      <c r="D166" s="173" t="s">
        <v>371</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506</v>
      </c>
      <c r="S166" s="176" t="s">
        <v>327</v>
      </c>
      <c r="T166" s="177" t="s">
        <v>327</v>
      </c>
      <c r="U166" s="156">
        <v>0</v>
      </c>
      <c r="V166" s="156">
        <f>ROUND(E166*U166,2)</f>
        <v>0</v>
      </c>
      <c r="W166" s="156"/>
      <c r="X166" s="156" t="s">
        <v>507</v>
      </c>
      <c r="Y166" s="145"/>
      <c r="Z166" s="145"/>
      <c r="AA166" s="145"/>
      <c r="AB166" s="145"/>
      <c r="AC166" s="145"/>
      <c r="AD166" s="145"/>
      <c r="AE166" s="145"/>
      <c r="AF166" s="145"/>
      <c r="AG166" s="145" t="s">
        <v>508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8519</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1" t="s">
        <v>8520</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8521</v>
      </c>
      <c r="C169" s="180" t="s">
        <v>8522</v>
      </c>
      <c r="D169" s="173" t="s">
        <v>3818</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506</v>
      </c>
      <c r="S169" s="176" t="s">
        <v>327</v>
      </c>
      <c r="T169" s="177" t="s">
        <v>327</v>
      </c>
      <c r="U169" s="156">
        <v>0</v>
      </c>
      <c r="V169" s="156">
        <f>ROUND(E169*U169,2)</f>
        <v>0</v>
      </c>
      <c r="W169" s="156"/>
      <c r="X169" s="156" t="s">
        <v>507</v>
      </c>
      <c r="Y169" s="145"/>
      <c r="Z169" s="145"/>
      <c r="AA169" s="145"/>
      <c r="AB169" s="145"/>
      <c r="AC169" s="145"/>
      <c r="AD169" s="145"/>
      <c r="AE169" s="145"/>
      <c r="AF169" s="145"/>
      <c r="AG169" s="145" t="s">
        <v>508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8523</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7" t="s">
        <v>8503</v>
      </c>
      <c r="D171" s="185"/>
      <c r="E171" s="186">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8524</v>
      </c>
      <c r="C172" s="180" t="s">
        <v>8525</v>
      </c>
      <c r="D172" s="173" t="s">
        <v>8526</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760</v>
      </c>
      <c r="T172" s="177" t="s">
        <v>328</v>
      </c>
      <c r="U172" s="156">
        <v>0</v>
      </c>
      <c r="V172" s="156">
        <f>ROUND(E172*U172,2)</f>
        <v>0</v>
      </c>
      <c r="W172" s="156"/>
      <c r="X172" s="156" t="s">
        <v>507</v>
      </c>
      <c r="Y172" s="145"/>
      <c r="Z172" s="145"/>
      <c r="AA172" s="145"/>
      <c r="AB172" s="145"/>
      <c r="AC172" s="145"/>
      <c r="AD172" s="145"/>
      <c r="AE172" s="145"/>
      <c r="AF172" s="145"/>
      <c r="AG172" s="145" t="s">
        <v>508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1" t="s">
        <v>8527</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8528</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8529</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1" t="s">
        <v>8530</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8531</v>
      </c>
      <c r="C177" s="180" t="s">
        <v>8532</v>
      </c>
      <c r="D177" s="173" t="s">
        <v>8533</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760</v>
      </c>
      <c r="T177" s="177" t="s">
        <v>328</v>
      </c>
      <c r="U177" s="156">
        <v>0</v>
      </c>
      <c r="V177" s="156">
        <f>ROUND(E177*U177,2)</f>
        <v>0</v>
      </c>
      <c r="W177" s="156"/>
      <c r="X177" s="156" t="s">
        <v>507</v>
      </c>
      <c r="Y177" s="145"/>
      <c r="Z177" s="145"/>
      <c r="AA177" s="145"/>
      <c r="AB177" s="145"/>
      <c r="AC177" s="145"/>
      <c r="AD177" s="145"/>
      <c r="AE177" s="145"/>
      <c r="AF177" s="145"/>
      <c r="AG177" s="145" t="s">
        <v>508</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1" t="s">
        <v>8534</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1" t="s">
        <v>8535</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1" t="s">
        <v>8536</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7" t="s">
        <v>8503</v>
      </c>
      <c r="D181" s="185"/>
      <c r="E181" s="186">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8537</v>
      </c>
      <c r="C182" s="180" t="s">
        <v>8538</v>
      </c>
      <c r="D182" s="173" t="s">
        <v>701</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760</v>
      </c>
      <c r="T182" s="177" t="s">
        <v>328</v>
      </c>
      <c r="U182" s="156">
        <v>0</v>
      </c>
      <c r="V182" s="156">
        <f>ROUND(E182*U182,2)</f>
        <v>0</v>
      </c>
      <c r="W182" s="156"/>
      <c r="X182" s="156" t="s">
        <v>507</v>
      </c>
      <c r="Y182" s="145"/>
      <c r="Z182" s="145"/>
      <c r="AA182" s="145"/>
      <c r="AB182" s="145"/>
      <c r="AC182" s="145"/>
      <c r="AD182" s="145"/>
      <c r="AE182" s="145"/>
      <c r="AF182" s="145"/>
      <c r="AG182" s="145" t="s">
        <v>508</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8539</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7" t="s">
        <v>8540</v>
      </c>
      <c r="D184" s="185"/>
      <c r="E184" s="186">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8541</v>
      </c>
      <c r="C185" s="180" t="s">
        <v>8542</v>
      </c>
      <c r="D185" s="173" t="s">
        <v>701</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760</v>
      </c>
      <c r="T185" s="177" t="s">
        <v>328</v>
      </c>
      <c r="U185" s="156">
        <v>0</v>
      </c>
      <c r="V185" s="156">
        <f>ROUND(E185*U185,2)</f>
        <v>0</v>
      </c>
      <c r="W185" s="156"/>
      <c r="X185" s="156" t="s">
        <v>507</v>
      </c>
      <c r="Y185" s="145"/>
      <c r="Z185" s="145"/>
      <c r="AA185" s="145"/>
      <c r="AB185" s="145"/>
      <c r="AC185" s="145"/>
      <c r="AD185" s="145"/>
      <c r="AE185" s="145"/>
      <c r="AF185" s="145"/>
      <c r="AG185" s="145" t="s">
        <v>508</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8539</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7" t="s">
        <v>8540</v>
      </c>
      <c r="D187" s="185"/>
      <c r="E187" s="186">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8543</v>
      </c>
      <c r="C188" s="180" t="s">
        <v>8544</v>
      </c>
      <c r="D188" s="173" t="s">
        <v>758</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760</v>
      </c>
      <c r="T188" s="177" t="s">
        <v>328</v>
      </c>
      <c r="U188" s="156">
        <v>0</v>
      </c>
      <c r="V188" s="156">
        <f>ROUND(E188*U188,2)</f>
        <v>0</v>
      </c>
      <c r="W188" s="156"/>
      <c r="X188" s="156" t="s">
        <v>507</v>
      </c>
      <c r="Y188" s="145"/>
      <c r="Z188" s="145"/>
      <c r="AA188" s="145"/>
      <c r="AB188" s="145"/>
      <c r="AC188" s="145"/>
      <c r="AD188" s="145"/>
      <c r="AE188" s="145"/>
      <c r="AF188" s="145"/>
      <c r="AG188" s="145" t="s">
        <v>508</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1" t="s">
        <v>8545</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7" t="s">
        <v>8540</v>
      </c>
      <c r="D190" s="185"/>
      <c r="E190" s="186">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8546</v>
      </c>
      <c r="C191" s="180" t="s">
        <v>8547</v>
      </c>
      <c r="D191" s="173" t="s">
        <v>505</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2933</v>
      </c>
      <c r="S191" s="176" t="s">
        <v>327</v>
      </c>
      <c r="T191" s="177" t="s">
        <v>327</v>
      </c>
      <c r="U191" s="156">
        <v>1.925</v>
      </c>
      <c r="V191" s="156">
        <f>ROUND(E191*U191,2)</f>
        <v>387.8</v>
      </c>
      <c r="W191" s="156"/>
      <c r="X191" s="156" t="s">
        <v>2679</v>
      </c>
      <c r="Y191" s="145"/>
      <c r="Z191" s="145"/>
      <c r="AA191" s="145"/>
      <c r="AB191" s="145"/>
      <c r="AC191" s="145"/>
      <c r="AD191" s="145"/>
      <c r="AE191" s="145"/>
      <c r="AF191" s="145"/>
      <c r="AG191" s="145" t="s">
        <v>2680</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2682</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1" t="s">
        <v>8548</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1" t="s">
        <v>8549</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79"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6484</v>
      </c>
      <c r="C196" s="180" t="s">
        <v>8550</v>
      </c>
      <c r="D196" s="173" t="s">
        <v>3852</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760</v>
      </c>
      <c r="T196" s="177" t="s">
        <v>328</v>
      </c>
      <c r="U196" s="156">
        <v>0</v>
      </c>
      <c r="V196" s="156">
        <f>ROUND(E196*U196,2)</f>
        <v>0</v>
      </c>
      <c r="W196" s="156"/>
      <c r="X196" s="156" t="s">
        <v>373</v>
      </c>
      <c r="Y196" s="145"/>
      <c r="Z196" s="145"/>
      <c r="AA196" s="145"/>
      <c r="AB196" s="145"/>
      <c r="AC196" s="145"/>
      <c r="AD196" s="145"/>
      <c r="AE196" s="145"/>
      <c r="AF196" s="145"/>
      <c r="AG196" s="145" t="s">
        <v>5260</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1"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7" t="s">
        <v>2594</v>
      </c>
      <c r="D198" s="185"/>
      <c r="E198" s="186">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6486</v>
      </c>
      <c r="C199" s="180" t="s">
        <v>8551</v>
      </c>
      <c r="D199" s="173" t="s">
        <v>3852</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760</v>
      </c>
      <c r="T199" s="177" t="s">
        <v>328</v>
      </c>
      <c r="U199" s="156">
        <v>0</v>
      </c>
      <c r="V199" s="156">
        <f>ROUND(E199*U199,2)</f>
        <v>0</v>
      </c>
      <c r="W199" s="156"/>
      <c r="X199" s="156" t="s">
        <v>373</v>
      </c>
      <c r="Y199" s="145"/>
      <c r="Z199" s="145"/>
      <c r="AA199" s="145"/>
      <c r="AB199" s="145"/>
      <c r="AC199" s="145"/>
      <c r="AD199" s="145"/>
      <c r="AE199" s="145"/>
      <c r="AF199" s="145"/>
      <c r="AG199" s="145" t="s">
        <v>5260</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1"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7" t="s">
        <v>2594</v>
      </c>
      <c r="D201" s="185"/>
      <c r="E201" s="186">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6488</v>
      </c>
      <c r="C202" s="180" t="s">
        <v>8552</v>
      </c>
      <c r="D202" s="173" t="s">
        <v>3852</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760</v>
      </c>
      <c r="T202" s="177" t="s">
        <v>328</v>
      </c>
      <c r="U202" s="156">
        <v>0</v>
      </c>
      <c r="V202" s="156">
        <f>ROUND(E202*U202,2)</f>
        <v>0</v>
      </c>
      <c r="W202" s="156"/>
      <c r="X202" s="156" t="s">
        <v>373</v>
      </c>
      <c r="Y202" s="145"/>
      <c r="Z202" s="145"/>
      <c r="AA202" s="145"/>
      <c r="AB202" s="145"/>
      <c r="AC202" s="145"/>
      <c r="AD202" s="145"/>
      <c r="AE202" s="145"/>
      <c r="AF202" s="145"/>
      <c r="AG202" s="145" t="s">
        <v>5260</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1"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7" t="s">
        <v>2594</v>
      </c>
      <c r="D204" s="185"/>
      <c r="E204" s="186">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6490</v>
      </c>
      <c r="C205" s="180" t="s">
        <v>8553</v>
      </c>
      <c r="D205" s="173" t="s">
        <v>3852</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760</v>
      </c>
      <c r="T205" s="177" t="s">
        <v>328</v>
      </c>
      <c r="U205" s="156">
        <v>0</v>
      </c>
      <c r="V205" s="156">
        <f>ROUND(E205*U205,2)</f>
        <v>0</v>
      </c>
      <c r="W205" s="156"/>
      <c r="X205" s="156" t="s">
        <v>373</v>
      </c>
      <c r="Y205" s="145"/>
      <c r="Z205" s="145"/>
      <c r="AA205" s="145"/>
      <c r="AB205" s="145"/>
      <c r="AC205" s="145"/>
      <c r="AD205" s="145"/>
      <c r="AE205" s="145"/>
      <c r="AF205" s="145"/>
      <c r="AG205" s="145" t="s">
        <v>5260</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7" t="s">
        <v>2594</v>
      </c>
      <c r="D207" s="185"/>
      <c r="E207" s="186">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6492</v>
      </c>
      <c r="C208" s="180" t="s">
        <v>8554</v>
      </c>
      <c r="D208" s="173" t="s">
        <v>3852</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760</v>
      </c>
      <c r="T208" s="177" t="s">
        <v>328</v>
      </c>
      <c r="U208" s="156">
        <v>0</v>
      </c>
      <c r="V208" s="156">
        <f>ROUND(E208*U208,2)</f>
        <v>0</v>
      </c>
      <c r="W208" s="156"/>
      <c r="X208" s="156" t="s">
        <v>373</v>
      </c>
      <c r="Y208" s="145"/>
      <c r="Z208" s="145"/>
      <c r="AA208" s="145"/>
      <c r="AB208" s="145"/>
      <c r="AC208" s="145"/>
      <c r="AD208" s="145"/>
      <c r="AE208" s="145"/>
      <c r="AF208" s="145"/>
      <c r="AG208" s="145" t="s">
        <v>5260</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1"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7" t="s">
        <v>2594</v>
      </c>
      <c r="D210" s="185"/>
      <c r="E210" s="186">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6494</v>
      </c>
      <c r="C211" s="180" t="s">
        <v>8555</v>
      </c>
      <c r="D211" s="173" t="s">
        <v>3852</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760</v>
      </c>
      <c r="T211" s="177" t="s">
        <v>328</v>
      </c>
      <c r="U211" s="156">
        <v>0</v>
      </c>
      <c r="V211" s="156">
        <f>ROUND(E211*U211,2)</f>
        <v>0</v>
      </c>
      <c r="W211" s="156"/>
      <c r="X211" s="156" t="s">
        <v>373</v>
      </c>
      <c r="Y211" s="145"/>
      <c r="Z211" s="145"/>
      <c r="AA211" s="145"/>
      <c r="AB211" s="145"/>
      <c r="AC211" s="145"/>
      <c r="AD211" s="145"/>
      <c r="AE211" s="145"/>
      <c r="AF211" s="145"/>
      <c r="AG211" s="145" t="s">
        <v>5260</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1" t="s">
        <v>8556</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7" t="s">
        <v>2594</v>
      </c>
      <c r="D213" s="185"/>
      <c r="E213" s="186">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6504</v>
      </c>
      <c r="C214" s="180" t="s">
        <v>8557</v>
      </c>
      <c r="D214" s="173" t="s">
        <v>3852</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760</v>
      </c>
      <c r="T214" s="177" t="s">
        <v>328</v>
      </c>
      <c r="U214" s="156">
        <v>0</v>
      </c>
      <c r="V214" s="156">
        <f>ROUND(E214*U214,2)</f>
        <v>0</v>
      </c>
      <c r="W214" s="156"/>
      <c r="X214" s="156" t="s">
        <v>373</v>
      </c>
      <c r="Y214" s="145"/>
      <c r="Z214" s="145"/>
      <c r="AA214" s="145"/>
      <c r="AB214" s="145"/>
      <c r="AC214" s="145"/>
      <c r="AD214" s="145"/>
      <c r="AE214" s="145"/>
      <c r="AF214" s="145"/>
      <c r="AG214" s="145" t="s">
        <v>5260</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1"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7" t="s">
        <v>8558</v>
      </c>
      <c r="D216" s="185"/>
      <c r="E216" s="186">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6506</v>
      </c>
      <c r="C217" s="180" t="s">
        <v>8559</v>
      </c>
      <c r="D217" s="173" t="s">
        <v>3852</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760</v>
      </c>
      <c r="T217" s="177" t="s">
        <v>328</v>
      </c>
      <c r="U217" s="156">
        <v>0</v>
      </c>
      <c r="V217" s="156">
        <f>ROUND(E217*U217,2)</f>
        <v>0</v>
      </c>
      <c r="W217" s="156"/>
      <c r="X217" s="156" t="s">
        <v>373</v>
      </c>
      <c r="Y217" s="145"/>
      <c r="Z217" s="145"/>
      <c r="AA217" s="145"/>
      <c r="AB217" s="145"/>
      <c r="AC217" s="145"/>
      <c r="AD217" s="145"/>
      <c r="AE217" s="145"/>
      <c r="AF217" s="145"/>
      <c r="AG217" s="145" t="s">
        <v>5260</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7" t="s">
        <v>8558</v>
      </c>
      <c r="D219" s="185"/>
      <c r="E219" s="186">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6508</v>
      </c>
      <c r="C220" s="180" t="s">
        <v>8560</v>
      </c>
      <c r="D220" s="173" t="s">
        <v>3852</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760</v>
      </c>
      <c r="T220" s="177" t="s">
        <v>328</v>
      </c>
      <c r="U220" s="156">
        <v>0</v>
      </c>
      <c r="V220" s="156">
        <f>ROUND(E220*U220,2)</f>
        <v>0</v>
      </c>
      <c r="W220" s="156"/>
      <c r="X220" s="156" t="s">
        <v>373</v>
      </c>
      <c r="Y220" s="145"/>
      <c r="Z220" s="145"/>
      <c r="AA220" s="145"/>
      <c r="AB220" s="145"/>
      <c r="AC220" s="145"/>
      <c r="AD220" s="145"/>
      <c r="AE220" s="145"/>
      <c r="AF220" s="145"/>
      <c r="AG220" s="145" t="s">
        <v>5260</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1"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7" t="s">
        <v>8558</v>
      </c>
      <c r="D222" s="185"/>
      <c r="E222" s="186">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6510</v>
      </c>
      <c r="C223" s="180" t="s">
        <v>8561</v>
      </c>
      <c r="D223" s="173" t="s">
        <v>3852</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760</v>
      </c>
      <c r="T223" s="177" t="s">
        <v>328</v>
      </c>
      <c r="U223" s="156">
        <v>0</v>
      </c>
      <c r="V223" s="156">
        <f>ROUND(E223*U223,2)</f>
        <v>0</v>
      </c>
      <c r="W223" s="156"/>
      <c r="X223" s="156" t="s">
        <v>373</v>
      </c>
      <c r="Y223" s="145"/>
      <c r="Z223" s="145"/>
      <c r="AA223" s="145"/>
      <c r="AB223" s="145"/>
      <c r="AC223" s="145"/>
      <c r="AD223" s="145"/>
      <c r="AE223" s="145"/>
      <c r="AF223" s="145"/>
      <c r="AG223" s="145" t="s">
        <v>5260</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1"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7" t="s">
        <v>8558</v>
      </c>
      <c r="D225" s="185"/>
      <c r="E225" s="186">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6512</v>
      </c>
      <c r="C226" s="180" t="s">
        <v>8562</v>
      </c>
      <c r="D226" s="173" t="s">
        <v>3852</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760</v>
      </c>
      <c r="T226" s="177" t="s">
        <v>328</v>
      </c>
      <c r="U226" s="156">
        <v>0</v>
      </c>
      <c r="V226" s="156">
        <f>ROUND(E226*U226,2)</f>
        <v>0</v>
      </c>
      <c r="W226" s="156"/>
      <c r="X226" s="156" t="s">
        <v>373</v>
      </c>
      <c r="Y226" s="145"/>
      <c r="Z226" s="145"/>
      <c r="AA226" s="145"/>
      <c r="AB226" s="145"/>
      <c r="AC226" s="145"/>
      <c r="AD226" s="145"/>
      <c r="AE226" s="145"/>
      <c r="AF226" s="145"/>
      <c r="AG226" s="145" t="s">
        <v>5260</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8563</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7" t="s">
        <v>8558</v>
      </c>
      <c r="D228" s="185"/>
      <c r="E228" s="186">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6514</v>
      </c>
      <c r="C229" s="180" t="s">
        <v>8564</v>
      </c>
      <c r="D229" s="173" t="s">
        <v>3852</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760</v>
      </c>
      <c r="T229" s="177" t="s">
        <v>328</v>
      </c>
      <c r="U229" s="156">
        <v>0</v>
      </c>
      <c r="V229" s="156">
        <f>ROUND(E229*U229,2)</f>
        <v>0</v>
      </c>
      <c r="W229" s="156"/>
      <c r="X229" s="156" t="s">
        <v>373</v>
      </c>
      <c r="Y229" s="145"/>
      <c r="Z229" s="145"/>
      <c r="AA229" s="145"/>
      <c r="AB229" s="145"/>
      <c r="AC229" s="145"/>
      <c r="AD229" s="145"/>
      <c r="AE229" s="145"/>
      <c r="AF229" s="145"/>
      <c r="AG229" s="145" t="s">
        <v>5260</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1" t="s">
        <v>8565</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7" t="s">
        <v>8558</v>
      </c>
      <c r="D231" s="185"/>
      <c r="E231" s="186">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6516</v>
      </c>
      <c r="C232" s="180" t="s">
        <v>8566</v>
      </c>
      <c r="D232" s="173" t="s">
        <v>3852</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760</v>
      </c>
      <c r="T232" s="177" t="s">
        <v>328</v>
      </c>
      <c r="U232" s="156">
        <v>0</v>
      </c>
      <c r="V232" s="156">
        <f>ROUND(E232*U232,2)</f>
        <v>0</v>
      </c>
      <c r="W232" s="156"/>
      <c r="X232" s="156" t="s">
        <v>373</v>
      </c>
      <c r="Y232" s="145"/>
      <c r="Z232" s="145"/>
      <c r="AA232" s="145"/>
      <c r="AB232" s="145"/>
      <c r="AC232" s="145"/>
      <c r="AD232" s="145"/>
      <c r="AE232" s="145"/>
      <c r="AF232" s="145"/>
      <c r="AG232" s="145" t="s">
        <v>5260</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1" t="s">
        <v>8565</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7" t="s">
        <v>8558</v>
      </c>
      <c r="D234" s="185"/>
      <c r="E234" s="186">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6518</v>
      </c>
      <c r="C235" s="180" t="s">
        <v>8567</v>
      </c>
      <c r="D235" s="173" t="s">
        <v>3852</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760</v>
      </c>
      <c r="T235" s="177" t="s">
        <v>328</v>
      </c>
      <c r="U235" s="156">
        <v>0</v>
      </c>
      <c r="V235" s="156">
        <f>ROUND(E235*U235,2)</f>
        <v>0</v>
      </c>
      <c r="W235" s="156"/>
      <c r="X235" s="156" t="s">
        <v>373</v>
      </c>
      <c r="Y235" s="145"/>
      <c r="Z235" s="145"/>
      <c r="AA235" s="145"/>
      <c r="AB235" s="145"/>
      <c r="AC235" s="145"/>
      <c r="AD235" s="145"/>
      <c r="AE235" s="145"/>
      <c r="AF235" s="145"/>
      <c r="AG235" s="145" t="s">
        <v>5260</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1"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7" t="s">
        <v>8558</v>
      </c>
      <c r="D237" s="185"/>
      <c r="E237" s="186">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6520</v>
      </c>
      <c r="C238" s="180" t="s">
        <v>8568</v>
      </c>
      <c r="D238" s="173" t="s">
        <v>3852</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760</v>
      </c>
      <c r="T238" s="177" t="s">
        <v>328</v>
      </c>
      <c r="U238" s="156">
        <v>0</v>
      </c>
      <c r="V238" s="156">
        <f>ROUND(E238*U238,2)</f>
        <v>0</v>
      </c>
      <c r="W238" s="156"/>
      <c r="X238" s="156" t="s">
        <v>373</v>
      </c>
      <c r="Y238" s="145"/>
      <c r="Z238" s="145"/>
      <c r="AA238" s="145"/>
      <c r="AB238" s="145"/>
      <c r="AC238" s="145"/>
      <c r="AD238" s="145"/>
      <c r="AE238" s="145"/>
      <c r="AF238" s="145"/>
      <c r="AG238" s="145" t="s">
        <v>5260</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7" t="s">
        <v>8558</v>
      </c>
      <c r="D240" s="185"/>
      <c r="E240" s="186">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6522</v>
      </c>
      <c r="C241" s="180" t="s">
        <v>8569</v>
      </c>
      <c r="D241" s="173" t="s">
        <v>3852</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760</v>
      </c>
      <c r="T241" s="177" t="s">
        <v>328</v>
      </c>
      <c r="U241" s="156">
        <v>0</v>
      </c>
      <c r="V241" s="156">
        <f>ROUND(E241*U241,2)</f>
        <v>0</v>
      </c>
      <c r="W241" s="156"/>
      <c r="X241" s="156" t="s">
        <v>373</v>
      </c>
      <c r="Y241" s="145"/>
      <c r="Z241" s="145"/>
      <c r="AA241" s="145"/>
      <c r="AB241" s="145"/>
      <c r="AC241" s="145"/>
      <c r="AD241" s="145"/>
      <c r="AE241" s="145"/>
      <c r="AF241" s="145"/>
      <c r="AG241" s="145" t="s">
        <v>5260</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8570</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7" t="s">
        <v>8558</v>
      </c>
      <c r="D243" s="185"/>
      <c r="E243" s="186">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6524</v>
      </c>
      <c r="C244" s="180" t="s">
        <v>8571</v>
      </c>
      <c r="D244" s="173" t="s">
        <v>3852</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760</v>
      </c>
      <c r="T244" s="177" t="s">
        <v>328</v>
      </c>
      <c r="U244" s="156">
        <v>0</v>
      </c>
      <c r="V244" s="156">
        <f>ROUND(E244*U244,2)</f>
        <v>0</v>
      </c>
      <c r="W244" s="156"/>
      <c r="X244" s="156" t="s">
        <v>373</v>
      </c>
      <c r="Y244" s="145"/>
      <c r="Z244" s="145"/>
      <c r="AA244" s="145"/>
      <c r="AB244" s="145"/>
      <c r="AC244" s="145"/>
      <c r="AD244" s="145"/>
      <c r="AE244" s="145"/>
      <c r="AF244" s="145"/>
      <c r="AG244" s="145" t="s">
        <v>5260</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7" t="s">
        <v>8558</v>
      </c>
      <c r="D246" s="185"/>
      <c r="E246" s="186">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6526</v>
      </c>
      <c r="C247" s="180" t="s">
        <v>8572</v>
      </c>
      <c r="D247" s="173" t="s">
        <v>3852</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760</v>
      </c>
      <c r="T247" s="177" t="s">
        <v>328</v>
      </c>
      <c r="U247" s="156">
        <v>0</v>
      </c>
      <c r="V247" s="156">
        <f>ROUND(E247*U247,2)</f>
        <v>0</v>
      </c>
      <c r="W247" s="156"/>
      <c r="X247" s="156" t="s">
        <v>373</v>
      </c>
      <c r="Y247" s="145"/>
      <c r="Z247" s="145"/>
      <c r="AA247" s="145"/>
      <c r="AB247" s="145"/>
      <c r="AC247" s="145"/>
      <c r="AD247" s="145"/>
      <c r="AE247" s="145"/>
      <c r="AF247" s="145"/>
      <c r="AG247" s="145" t="s">
        <v>5260</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1"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7" t="s">
        <v>8558</v>
      </c>
      <c r="D249" s="185"/>
      <c r="E249" s="186">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6528</v>
      </c>
      <c r="C250" s="180" t="s">
        <v>8573</v>
      </c>
      <c r="D250" s="173" t="s">
        <v>3852</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760</v>
      </c>
      <c r="T250" s="177" t="s">
        <v>328</v>
      </c>
      <c r="U250" s="156">
        <v>0</v>
      </c>
      <c r="V250" s="156">
        <f>ROUND(E250*U250,2)</f>
        <v>0</v>
      </c>
      <c r="W250" s="156"/>
      <c r="X250" s="156" t="s">
        <v>373</v>
      </c>
      <c r="Y250" s="145"/>
      <c r="Z250" s="145"/>
      <c r="AA250" s="145"/>
      <c r="AB250" s="145"/>
      <c r="AC250" s="145"/>
      <c r="AD250" s="145"/>
      <c r="AE250" s="145"/>
      <c r="AF250" s="145"/>
      <c r="AG250" s="145" t="s">
        <v>5260</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5269</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7" t="s">
        <v>8558</v>
      </c>
      <c r="D252" s="185"/>
      <c r="E252" s="186">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6530</v>
      </c>
      <c r="C253" s="180" t="s">
        <v>8574</v>
      </c>
      <c r="D253" s="173" t="s">
        <v>3852</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760</v>
      </c>
      <c r="T253" s="177" t="s">
        <v>328</v>
      </c>
      <c r="U253" s="156">
        <v>0</v>
      </c>
      <c r="V253" s="156">
        <f>ROUND(E253*U253,2)</f>
        <v>0</v>
      </c>
      <c r="W253" s="156"/>
      <c r="X253" s="156" t="s">
        <v>373</v>
      </c>
      <c r="Y253" s="145"/>
      <c r="Z253" s="145"/>
      <c r="AA253" s="145"/>
      <c r="AB253" s="145"/>
      <c r="AC253" s="145"/>
      <c r="AD253" s="145"/>
      <c r="AE253" s="145"/>
      <c r="AF253" s="145"/>
      <c r="AG253" s="145" t="s">
        <v>5260</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1"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7" t="s">
        <v>8558</v>
      </c>
      <c r="D255" s="185"/>
      <c r="E255" s="186">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6532</v>
      </c>
      <c r="C256" s="180" t="s">
        <v>8575</v>
      </c>
      <c r="D256" s="173" t="s">
        <v>3852</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760</v>
      </c>
      <c r="T256" s="177" t="s">
        <v>328</v>
      </c>
      <c r="U256" s="156">
        <v>0</v>
      </c>
      <c r="V256" s="156">
        <f>ROUND(E256*U256,2)</f>
        <v>0</v>
      </c>
      <c r="W256" s="156"/>
      <c r="X256" s="156" t="s">
        <v>373</v>
      </c>
      <c r="Y256" s="145"/>
      <c r="Z256" s="145"/>
      <c r="AA256" s="145"/>
      <c r="AB256" s="145"/>
      <c r="AC256" s="145"/>
      <c r="AD256" s="145"/>
      <c r="AE256" s="145"/>
      <c r="AF256" s="145"/>
      <c r="AG256" s="145" t="s">
        <v>5260</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7" t="s">
        <v>8558</v>
      </c>
      <c r="D258" s="185"/>
      <c r="E258" s="186">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6546</v>
      </c>
      <c r="C259" s="180" t="s">
        <v>8576</v>
      </c>
      <c r="D259" s="173" t="s">
        <v>3852</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760</v>
      </c>
      <c r="T259" s="177" t="s">
        <v>328</v>
      </c>
      <c r="U259" s="156">
        <v>0</v>
      </c>
      <c r="V259" s="156">
        <f>ROUND(E259*U259,2)</f>
        <v>0</v>
      </c>
      <c r="W259" s="156"/>
      <c r="X259" s="156" t="s">
        <v>373</v>
      </c>
      <c r="Y259" s="145"/>
      <c r="Z259" s="145"/>
      <c r="AA259" s="145"/>
      <c r="AB259" s="145"/>
      <c r="AC259" s="145"/>
      <c r="AD259" s="145"/>
      <c r="AE259" s="145"/>
      <c r="AF259" s="145"/>
      <c r="AG259" s="145" t="s">
        <v>5260</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8577</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7" t="s">
        <v>8558</v>
      </c>
      <c r="D261" s="185"/>
      <c r="E261" s="186">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6504</v>
      </c>
      <c r="C262" s="180" t="s">
        <v>8578</v>
      </c>
      <c r="D262" s="173" t="s">
        <v>3852</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760</v>
      </c>
      <c r="T262" s="177" t="s">
        <v>328</v>
      </c>
      <c r="U262" s="156">
        <v>0</v>
      </c>
      <c r="V262" s="156">
        <f>ROUND(E262*U262,2)</f>
        <v>0</v>
      </c>
      <c r="W262" s="156"/>
      <c r="X262" s="156" t="s">
        <v>5362</v>
      </c>
      <c r="Y262" s="145"/>
      <c r="Z262" s="145"/>
      <c r="AA262" s="145"/>
      <c r="AB262" s="145"/>
      <c r="AC262" s="145"/>
      <c r="AD262" s="145"/>
      <c r="AE262" s="145"/>
      <c r="AF262" s="145"/>
      <c r="AG262" s="145" t="s">
        <v>5363</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1" t="s">
        <v>8579</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7" t="s">
        <v>8558</v>
      </c>
      <c r="D264" s="185"/>
      <c r="E264" s="186">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6506</v>
      </c>
      <c r="C265" s="180" t="s">
        <v>8580</v>
      </c>
      <c r="D265" s="173" t="s">
        <v>3852</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760</v>
      </c>
      <c r="T265" s="177" t="s">
        <v>328</v>
      </c>
      <c r="U265" s="156">
        <v>0</v>
      </c>
      <c r="V265" s="156">
        <f>ROUND(E265*U265,2)</f>
        <v>0</v>
      </c>
      <c r="W265" s="156"/>
      <c r="X265" s="156" t="s">
        <v>5362</v>
      </c>
      <c r="Y265" s="145"/>
      <c r="Z265" s="145"/>
      <c r="AA265" s="145"/>
      <c r="AB265" s="145"/>
      <c r="AC265" s="145"/>
      <c r="AD265" s="145"/>
      <c r="AE265" s="145"/>
      <c r="AF265" s="145"/>
      <c r="AG265" s="145" t="s">
        <v>5363</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8579</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7" t="s">
        <v>8558</v>
      </c>
      <c r="D267" s="185"/>
      <c r="E267" s="186">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6508</v>
      </c>
      <c r="C268" s="180" t="s">
        <v>8581</v>
      </c>
      <c r="D268" s="173" t="s">
        <v>3852</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760</v>
      </c>
      <c r="T268" s="177" t="s">
        <v>328</v>
      </c>
      <c r="U268" s="156">
        <v>0</v>
      </c>
      <c r="V268" s="156">
        <f>ROUND(E268*U268,2)</f>
        <v>0</v>
      </c>
      <c r="W268" s="156"/>
      <c r="X268" s="156" t="s">
        <v>5362</v>
      </c>
      <c r="Y268" s="145"/>
      <c r="Z268" s="145"/>
      <c r="AA268" s="145"/>
      <c r="AB268" s="145"/>
      <c r="AC268" s="145"/>
      <c r="AD268" s="145"/>
      <c r="AE268" s="145"/>
      <c r="AF268" s="145"/>
      <c r="AG268" s="145" t="s">
        <v>5363</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8579</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7" t="s">
        <v>8558</v>
      </c>
      <c r="D270" s="185"/>
      <c r="E270" s="186">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6510</v>
      </c>
      <c r="C271" s="180" t="s">
        <v>8582</v>
      </c>
      <c r="D271" s="173" t="s">
        <v>3852</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760</v>
      </c>
      <c r="T271" s="177" t="s">
        <v>328</v>
      </c>
      <c r="U271" s="156">
        <v>0</v>
      </c>
      <c r="V271" s="156">
        <f>ROUND(E271*U271,2)</f>
        <v>0</v>
      </c>
      <c r="W271" s="156"/>
      <c r="X271" s="156" t="s">
        <v>5362</v>
      </c>
      <c r="Y271" s="145"/>
      <c r="Z271" s="145"/>
      <c r="AA271" s="145"/>
      <c r="AB271" s="145"/>
      <c r="AC271" s="145"/>
      <c r="AD271" s="145"/>
      <c r="AE271" s="145"/>
      <c r="AF271" s="145"/>
      <c r="AG271" s="145" t="s">
        <v>5363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8579</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7" t="s">
        <v>8558</v>
      </c>
      <c r="D273" s="185"/>
      <c r="E273" s="186">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6512</v>
      </c>
      <c r="C274" s="180" t="s">
        <v>8583</v>
      </c>
      <c r="D274" s="173" t="s">
        <v>3852</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760</v>
      </c>
      <c r="T274" s="177" t="s">
        <v>328</v>
      </c>
      <c r="U274" s="156">
        <v>0</v>
      </c>
      <c r="V274" s="156">
        <f>ROUND(E274*U274,2)</f>
        <v>0</v>
      </c>
      <c r="W274" s="156"/>
      <c r="X274" s="156" t="s">
        <v>5362</v>
      </c>
      <c r="Y274" s="145"/>
      <c r="Z274" s="145"/>
      <c r="AA274" s="145"/>
      <c r="AB274" s="145"/>
      <c r="AC274" s="145"/>
      <c r="AD274" s="145"/>
      <c r="AE274" s="145"/>
      <c r="AF274" s="145"/>
      <c r="AG274" s="145" t="s">
        <v>5363</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8579</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7" t="s">
        <v>8558</v>
      </c>
      <c r="D276" s="185"/>
      <c r="E276" s="186">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6514</v>
      </c>
      <c r="C277" s="180" t="s">
        <v>8584</v>
      </c>
      <c r="D277" s="173" t="s">
        <v>3852</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760</v>
      </c>
      <c r="T277" s="177" t="s">
        <v>328</v>
      </c>
      <c r="U277" s="156">
        <v>0</v>
      </c>
      <c r="V277" s="156">
        <f>ROUND(E277*U277,2)</f>
        <v>0</v>
      </c>
      <c r="W277" s="156"/>
      <c r="X277" s="156" t="s">
        <v>5362</v>
      </c>
      <c r="Y277" s="145"/>
      <c r="Z277" s="145"/>
      <c r="AA277" s="145"/>
      <c r="AB277" s="145"/>
      <c r="AC277" s="145"/>
      <c r="AD277" s="145"/>
      <c r="AE277" s="145"/>
      <c r="AF277" s="145"/>
      <c r="AG277" s="145" t="s">
        <v>5363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1" t="s">
        <v>8579</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7" t="s">
        <v>8558</v>
      </c>
      <c r="D279" s="185"/>
      <c r="E279" s="186">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6516</v>
      </c>
      <c r="C280" s="180" t="s">
        <v>8585</v>
      </c>
      <c r="D280" s="173" t="s">
        <v>3852</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760</v>
      </c>
      <c r="T280" s="177" t="s">
        <v>328</v>
      </c>
      <c r="U280" s="156">
        <v>0</v>
      </c>
      <c r="V280" s="156">
        <f>ROUND(E280*U280,2)</f>
        <v>0</v>
      </c>
      <c r="W280" s="156"/>
      <c r="X280" s="156" t="s">
        <v>5362</v>
      </c>
      <c r="Y280" s="145"/>
      <c r="Z280" s="145"/>
      <c r="AA280" s="145"/>
      <c r="AB280" s="145"/>
      <c r="AC280" s="145"/>
      <c r="AD280" s="145"/>
      <c r="AE280" s="145"/>
      <c r="AF280" s="145"/>
      <c r="AG280" s="145" t="s">
        <v>5363</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1" t="s">
        <v>8579</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7" t="s">
        <v>8558</v>
      </c>
      <c r="D282" s="185"/>
      <c r="E282" s="186">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6518</v>
      </c>
      <c r="C283" s="180" t="s">
        <v>8586</v>
      </c>
      <c r="D283" s="173" t="s">
        <v>3852</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760</v>
      </c>
      <c r="T283" s="177" t="s">
        <v>328</v>
      </c>
      <c r="U283" s="156">
        <v>0</v>
      </c>
      <c r="V283" s="156">
        <f>ROUND(E283*U283,2)</f>
        <v>0</v>
      </c>
      <c r="W283" s="156"/>
      <c r="X283" s="156" t="s">
        <v>5362</v>
      </c>
      <c r="Y283" s="145"/>
      <c r="Z283" s="145"/>
      <c r="AA283" s="145"/>
      <c r="AB283" s="145"/>
      <c r="AC283" s="145"/>
      <c r="AD283" s="145"/>
      <c r="AE283" s="145"/>
      <c r="AF283" s="145"/>
      <c r="AG283" s="145" t="s">
        <v>5363</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8579</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7" t="s">
        <v>8558</v>
      </c>
      <c r="D285" s="185"/>
      <c r="E285" s="186">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6520</v>
      </c>
      <c r="C286" s="180" t="s">
        <v>8587</v>
      </c>
      <c r="D286" s="173" t="s">
        <v>3852</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760</v>
      </c>
      <c r="T286" s="177" t="s">
        <v>328</v>
      </c>
      <c r="U286" s="156">
        <v>0</v>
      </c>
      <c r="V286" s="156">
        <f>ROUND(E286*U286,2)</f>
        <v>0</v>
      </c>
      <c r="W286" s="156"/>
      <c r="X286" s="156" t="s">
        <v>5362</v>
      </c>
      <c r="Y286" s="145"/>
      <c r="Z286" s="145"/>
      <c r="AA286" s="145"/>
      <c r="AB286" s="145"/>
      <c r="AC286" s="145"/>
      <c r="AD286" s="145"/>
      <c r="AE286" s="145"/>
      <c r="AF286" s="145"/>
      <c r="AG286" s="145" t="s">
        <v>5363</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1" t="s">
        <v>8579</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7" t="s">
        <v>8558</v>
      </c>
      <c r="D288" s="185"/>
      <c r="E288" s="186">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6522</v>
      </c>
      <c r="C289" s="180" t="s">
        <v>8588</v>
      </c>
      <c r="D289" s="173" t="s">
        <v>3852</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760</v>
      </c>
      <c r="T289" s="177" t="s">
        <v>328</v>
      </c>
      <c r="U289" s="156">
        <v>0</v>
      </c>
      <c r="V289" s="156">
        <f>ROUND(E289*U289,2)</f>
        <v>0</v>
      </c>
      <c r="W289" s="156"/>
      <c r="X289" s="156" t="s">
        <v>5362</v>
      </c>
      <c r="Y289" s="145"/>
      <c r="Z289" s="145"/>
      <c r="AA289" s="145"/>
      <c r="AB289" s="145"/>
      <c r="AC289" s="145"/>
      <c r="AD289" s="145"/>
      <c r="AE289" s="145"/>
      <c r="AF289" s="145"/>
      <c r="AG289" s="145" t="s">
        <v>5363</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8579</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7" t="s">
        <v>8558</v>
      </c>
      <c r="D291" s="185"/>
      <c r="E291" s="186">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6524</v>
      </c>
      <c r="C292" s="180" t="s">
        <v>8589</v>
      </c>
      <c r="D292" s="173" t="s">
        <v>3852</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760</v>
      </c>
      <c r="T292" s="177" t="s">
        <v>328</v>
      </c>
      <c r="U292" s="156">
        <v>0</v>
      </c>
      <c r="V292" s="156">
        <f>ROUND(E292*U292,2)</f>
        <v>0</v>
      </c>
      <c r="W292" s="156"/>
      <c r="X292" s="156" t="s">
        <v>5362</v>
      </c>
      <c r="Y292" s="145"/>
      <c r="Z292" s="145"/>
      <c r="AA292" s="145"/>
      <c r="AB292" s="145"/>
      <c r="AC292" s="145"/>
      <c r="AD292" s="145"/>
      <c r="AE292" s="145"/>
      <c r="AF292" s="145"/>
      <c r="AG292" s="145" t="s">
        <v>5363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1" t="s">
        <v>8577</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7" t="s">
        <v>8558</v>
      </c>
      <c r="D294" s="185"/>
      <c r="E294" s="186">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6526</v>
      </c>
      <c r="C295" s="180" t="s">
        <v>8590</v>
      </c>
      <c r="D295" s="173" t="s">
        <v>3852</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760</v>
      </c>
      <c r="T295" s="177" t="s">
        <v>328</v>
      </c>
      <c r="U295" s="156">
        <v>0</v>
      </c>
      <c r="V295" s="156">
        <f>ROUND(E295*U295,2)</f>
        <v>0</v>
      </c>
      <c r="W295" s="156"/>
      <c r="X295" s="156" t="s">
        <v>5362</v>
      </c>
      <c r="Y295" s="145"/>
      <c r="Z295" s="145"/>
      <c r="AA295" s="145"/>
      <c r="AB295" s="145"/>
      <c r="AC295" s="145"/>
      <c r="AD295" s="145"/>
      <c r="AE295" s="145"/>
      <c r="AF295" s="145"/>
      <c r="AG295" s="145" t="s">
        <v>5363</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8579</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7" t="s">
        <v>8558</v>
      </c>
      <c r="D297" s="185"/>
      <c r="E297" s="186">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82"/>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83"/>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365</v>
      </c>
    </row>
    <row r="300" spans="1:60" x14ac:dyDescent="0.25">
      <c r="C300" s="184"/>
      <c r="D300" s="10"/>
      <c r="AG300" t="s">
        <v>367</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3pvm2yuurxocrMqOd/YljaMWbNQ+CsJiyzm78KA24b8c0vNl4YGGiYfOOK5UEAYf9om+8TGUuPbTDwlexT0EA==" saltValue="0InNlSV9C3HFGkgRzLVaGg=="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6F8D-28AF-48BD-99F5-E9DDE3401A1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8592</v>
      </c>
      <c r="C9" s="180" t="s">
        <v>8593</v>
      </c>
      <c r="D9" s="173" t="s">
        <v>371</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1.7629999999999999</v>
      </c>
      <c r="V9" s="156">
        <f>ROUND(E9*U9,2)</f>
        <v>60.92</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8594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1" t="s">
        <v>8595</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8596</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7845</v>
      </c>
      <c r="C13" s="180" t="s">
        <v>7846</v>
      </c>
      <c r="D13" s="173" t="s">
        <v>371</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372</v>
      </c>
      <c r="S13" s="176" t="s">
        <v>327</v>
      </c>
      <c r="T13" s="177" t="s">
        <v>327</v>
      </c>
      <c r="U13" s="156">
        <v>0.12</v>
      </c>
      <c r="V13" s="156">
        <f>ROUND(E13*U13,2)</f>
        <v>8.9700000000000006</v>
      </c>
      <c r="W13" s="156"/>
      <c r="X13" s="156" t="s">
        <v>373</v>
      </c>
      <c r="Y13" s="145"/>
      <c r="Z13" s="145"/>
      <c r="AA13" s="145"/>
      <c r="AB13" s="145"/>
      <c r="AC13" s="145"/>
      <c r="AD13" s="145"/>
      <c r="AE13" s="145"/>
      <c r="AF13" s="145"/>
      <c r="AG13" s="145" t="s">
        <v>374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380</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1" t="s">
        <v>8597</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4834</v>
      </c>
      <c r="C16" s="180" t="s">
        <v>4835</v>
      </c>
      <c r="D16" s="173" t="s">
        <v>371</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372</v>
      </c>
      <c r="S16" s="176" t="s">
        <v>327</v>
      </c>
      <c r="T16" s="177" t="s">
        <v>327</v>
      </c>
      <c r="U16" s="156">
        <v>8.6199999999999999E-2</v>
      </c>
      <c r="V16" s="156">
        <f>ROUND(E16*U16,2)</f>
        <v>3.22</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380</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376</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1" t="s">
        <v>8598</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8599</v>
      </c>
      <c r="C19" s="180" t="s">
        <v>8600</v>
      </c>
      <c r="D19" s="173" t="s">
        <v>371</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372</v>
      </c>
      <c r="S19" s="176" t="s">
        <v>327</v>
      </c>
      <c r="T19" s="177" t="s">
        <v>327</v>
      </c>
      <c r="U19" s="156">
        <v>0.16</v>
      </c>
      <c r="V19" s="156">
        <f>ROUND(E19*U19,2)</f>
        <v>110.58</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424</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376</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1" t="s">
        <v>8601</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8602</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8603</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8604</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4849</v>
      </c>
      <c r="C25" s="180" t="s">
        <v>4850</v>
      </c>
      <c r="D25" s="173" t="s">
        <v>371</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372</v>
      </c>
      <c r="S25" s="176" t="s">
        <v>327</v>
      </c>
      <c r="T25" s="177" t="s">
        <v>327</v>
      </c>
      <c r="U25" s="156">
        <v>8.4000000000000005E-2</v>
      </c>
      <c r="V25" s="156">
        <f>ROUND(E25*U25,2)</f>
        <v>29.03</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424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376</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1" t="s">
        <v>8605</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4852</v>
      </c>
      <c r="C28" s="180" t="s">
        <v>4853</v>
      </c>
      <c r="D28" s="173" t="s">
        <v>513</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372</v>
      </c>
      <c r="S28" s="176" t="s">
        <v>327</v>
      </c>
      <c r="T28" s="177" t="s">
        <v>327</v>
      </c>
      <c r="U28" s="156">
        <v>0.23599999999999999</v>
      </c>
      <c r="V28" s="156">
        <f>ROUND(E28*U28,2)</f>
        <v>222.69</v>
      </c>
      <c r="W28" s="156"/>
      <c r="X28" s="156" t="s">
        <v>373</v>
      </c>
      <c r="Y28" s="145"/>
      <c r="Z28" s="145"/>
      <c r="AA28" s="145"/>
      <c r="AB28" s="145"/>
      <c r="AC28" s="145"/>
      <c r="AD28" s="145"/>
      <c r="AE28" s="145"/>
      <c r="AF28" s="145"/>
      <c r="AG28" s="145" t="s">
        <v>374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4854</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376</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8606</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8607</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4858</v>
      </c>
      <c r="C32" s="180" t="s">
        <v>4859</v>
      </c>
      <c r="D32" s="173" t="s">
        <v>513</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372</v>
      </c>
      <c r="S32" s="176" t="s">
        <v>327</v>
      </c>
      <c r="T32" s="177" t="s">
        <v>327</v>
      </c>
      <c r="U32" s="156">
        <v>0.47899999999999998</v>
      </c>
      <c r="V32" s="156">
        <f>ROUND(E32*U32,2)</f>
        <v>280.75</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4854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8608</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8609</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4863</v>
      </c>
      <c r="C36" s="180" t="s">
        <v>4864</v>
      </c>
      <c r="D36" s="173" t="s">
        <v>513</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7.0000000000000007E-2</v>
      </c>
      <c r="V36" s="156">
        <f>ROUND(E36*U36,2)</f>
        <v>66.05</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4865</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376</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4866</v>
      </c>
      <c r="C38" s="180" t="s">
        <v>4867</v>
      </c>
      <c r="D38" s="173" t="s">
        <v>513</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372</v>
      </c>
      <c r="S38" s="176" t="s">
        <v>327</v>
      </c>
      <c r="T38" s="177" t="s">
        <v>327</v>
      </c>
      <c r="U38" s="156">
        <v>0.32700000000000001</v>
      </c>
      <c r="V38" s="156">
        <f>ROUND(E38*U38,2)</f>
        <v>191.66</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4865</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376</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4868</v>
      </c>
      <c r="C40" s="180" t="s">
        <v>4869</v>
      </c>
      <c r="D40" s="173" t="s">
        <v>371</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372</v>
      </c>
      <c r="S40" s="176" t="s">
        <v>327</v>
      </c>
      <c r="T40" s="177" t="s">
        <v>327</v>
      </c>
      <c r="U40" s="156">
        <v>0.69</v>
      </c>
      <c r="V40" s="156">
        <f>ROUND(E40*U40,2)</f>
        <v>476.86</v>
      </c>
      <c r="W40" s="156"/>
      <c r="X40" s="156" t="s">
        <v>373</v>
      </c>
      <c r="Y40" s="145"/>
      <c r="Z40" s="145"/>
      <c r="AA40" s="145"/>
      <c r="AB40" s="145"/>
      <c r="AC40" s="145"/>
      <c r="AD40" s="145"/>
      <c r="AE40" s="145"/>
      <c r="AF40" s="145"/>
      <c r="AG40" s="145" t="s">
        <v>374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4870</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376</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1" t="s">
        <v>8601</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8602</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8603</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8604</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4871</v>
      </c>
      <c r="C46" s="180" t="s">
        <v>4872</v>
      </c>
      <c r="D46" s="173" t="s">
        <v>371</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372</v>
      </c>
      <c r="S46" s="176" t="s">
        <v>327</v>
      </c>
      <c r="T46" s="177" t="s">
        <v>327</v>
      </c>
      <c r="U46" s="156">
        <v>0.51900000000000002</v>
      </c>
      <c r="V46" s="156">
        <f>ROUND(E46*U46,2)</f>
        <v>38.79</v>
      </c>
      <c r="W46" s="156"/>
      <c r="X46" s="156" t="s">
        <v>373</v>
      </c>
      <c r="Y46" s="145"/>
      <c r="Z46" s="145"/>
      <c r="AA46" s="145"/>
      <c r="AB46" s="145"/>
      <c r="AC46" s="145"/>
      <c r="AD46" s="145"/>
      <c r="AE46" s="145"/>
      <c r="AF46" s="145"/>
      <c r="AG46" s="145" t="s">
        <v>374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4870</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376</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1" t="s">
        <v>8597</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464</v>
      </c>
      <c r="C49" s="180" t="s">
        <v>465</v>
      </c>
      <c r="D49" s="173" t="s">
        <v>371</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372</v>
      </c>
      <c r="S49" s="176" t="s">
        <v>327</v>
      </c>
      <c r="T49" s="177" t="s">
        <v>327</v>
      </c>
      <c r="U49" s="156">
        <v>1.0999999999999999E-2</v>
      </c>
      <c r="V49" s="156">
        <f>ROUND(E49*U49,2)</f>
        <v>2.44</v>
      </c>
      <c r="W49" s="156"/>
      <c r="X49" s="156" t="s">
        <v>373</v>
      </c>
      <c r="Y49" s="145"/>
      <c r="Z49" s="145"/>
      <c r="AA49" s="145"/>
      <c r="AB49" s="145"/>
      <c r="AC49" s="145"/>
      <c r="AD49" s="145"/>
      <c r="AE49" s="145"/>
      <c r="AF49" s="145"/>
      <c r="AG49" s="145" t="s">
        <v>374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459</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376</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8610</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8611</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470</v>
      </c>
      <c r="C53" s="180" t="s">
        <v>471</v>
      </c>
      <c r="D53" s="173" t="s">
        <v>371</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372</v>
      </c>
      <c r="S53" s="176" t="s">
        <v>327</v>
      </c>
      <c r="T53" s="177" t="s">
        <v>327</v>
      </c>
      <c r="U53" s="156">
        <v>0</v>
      </c>
      <c r="V53" s="156">
        <f>ROUND(E53*U53,2)</f>
        <v>0</v>
      </c>
      <c r="W53" s="156"/>
      <c r="X53" s="156" t="s">
        <v>373</v>
      </c>
      <c r="Y53" s="145"/>
      <c r="Z53" s="145"/>
      <c r="AA53" s="145"/>
      <c r="AB53" s="145"/>
      <c r="AC53" s="145"/>
      <c r="AD53" s="145"/>
      <c r="AE53" s="145"/>
      <c r="AF53" s="145"/>
      <c r="AG53" s="145" t="s">
        <v>374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459</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376</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8612</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87">
        <v>14</v>
      </c>
      <c r="B56" s="188" t="s">
        <v>474</v>
      </c>
      <c r="C56" s="198" t="s">
        <v>475</v>
      </c>
      <c r="D56" s="189" t="s">
        <v>371</v>
      </c>
      <c r="E56" s="190">
        <v>222.14320000000001</v>
      </c>
      <c r="F56" s="191"/>
      <c r="G56" s="192">
        <f>ROUND(E56*F56,2)</f>
        <v>0</v>
      </c>
      <c r="H56" s="191"/>
      <c r="I56" s="192">
        <f>ROUND(E56*H56,2)</f>
        <v>0</v>
      </c>
      <c r="J56" s="191"/>
      <c r="K56" s="192">
        <f>ROUND(E56*J56,2)</f>
        <v>0</v>
      </c>
      <c r="L56" s="192">
        <v>15</v>
      </c>
      <c r="M56" s="192">
        <f>G56*(1+L56/100)</f>
        <v>0</v>
      </c>
      <c r="N56" s="190">
        <v>0</v>
      </c>
      <c r="O56" s="190">
        <f>ROUND(E56*N56,2)</f>
        <v>0</v>
      </c>
      <c r="P56" s="190">
        <v>0</v>
      </c>
      <c r="Q56" s="190">
        <f>ROUND(E56*P56,2)</f>
        <v>0</v>
      </c>
      <c r="R56" s="192" t="s">
        <v>372</v>
      </c>
      <c r="S56" s="192" t="s">
        <v>327</v>
      </c>
      <c r="T56" s="193" t="s">
        <v>327</v>
      </c>
      <c r="U56" s="156">
        <v>5.2999999999999999E-2</v>
      </c>
      <c r="V56" s="156">
        <f>ROUND(E56*U56,2)</f>
        <v>11.77</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87">
        <v>15</v>
      </c>
      <c r="B57" s="188" t="s">
        <v>4878</v>
      </c>
      <c r="C57" s="198" t="s">
        <v>4879</v>
      </c>
      <c r="D57" s="189" t="s">
        <v>371</v>
      </c>
      <c r="E57" s="190">
        <v>222.14320000000001</v>
      </c>
      <c r="F57" s="191"/>
      <c r="G57" s="192">
        <f>ROUND(E57*F57,2)</f>
        <v>0</v>
      </c>
      <c r="H57" s="191"/>
      <c r="I57" s="192">
        <f>ROUND(E57*H57,2)</f>
        <v>0</v>
      </c>
      <c r="J57" s="191"/>
      <c r="K57" s="192">
        <f>ROUND(E57*J57,2)</f>
        <v>0</v>
      </c>
      <c r="L57" s="192">
        <v>15</v>
      </c>
      <c r="M57" s="192">
        <f>G57*(1+L57/100)</f>
        <v>0</v>
      </c>
      <c r="N57" s="190">
        <v>0</v>
      </c>
      <c r="O57" s="190">
        <f>ROUND(E57*N57,2)</f>
        <v>0</v>
      </c>
      <c r="P57" s="190">
        <v>0</v>
      </c>
      <c r="Q57" s="190">
        <f>ROUND(E57*P57,2)</f>
        <v>0</v>
      </c>
      <c r="R57" s="192" t="s">
        <v>372</v>
      </c>
      <c r="S57" s="192" t="s">
        <v>327</v>
      </c>
      <c r="T57" s="193" t="s">
        <v>327</v>
      </c>
      <c r="U57" s="156">
        <v>8.9999999999999993E-3</v>
      </c>
      <c r="V57" s="156">
        <f>ROUND(E57*U57,2)</f>
        <v>2</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485</v>
      </c>
      <c r="C58" s="180" t="s">
        <v>486</v>
      </c>
      <c r="D58" s="173" t="s">
        <v>371</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372</v>
      </c>
      <c r="S58" s="176" t="s">
        <v>327</v>
      </c>
      <c r="T58" s="177" t="s">
        <v>327</v>
      </c>
      <c r="U58" s="156">
        <v>0.40400000000000003</v>
      </c>
      <c r="V58" s="156">
        <f>ROUND(E58*U58,2)</f>
        <v>219.66</v>
      </c>
      <c r="W58" s="156"/>
      <c r="X58" s="156" t="s">
        <v>373</v>
      </c>
      <c r="Y58" s="145"/>
      <c r="Z58" s="145"/>
      <c r="AA58" s="145"/>
      <c r="AB58" s="145"/>
      <c r="AC58" s="145"/>
      <c r="AD58" s="145"/>
      <c r="AE58" s="145"/>
      <c r="AF58" s="145"/>
      <c r="AG58" s="145" t="s">
        <v>374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487</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376</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488</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8613</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8614</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8615</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8616</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8617</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4891</v>
      </c>
      <c r="C66" s="180" t="s">
        <v>4892</v>
      </c>
      <c r="D66" s="173" t="s">
        <v>371</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372</v>
      </c>
      <c r="S66" s="176" t="s">
        <v>327</v>
      </c>
      <c r="T66" s="177" t="s">
        <v>327</v>
      </c>
      <c r="U66" s="156">
        <v>1.587</v>
      </c>
      <c r="V66" s="156">
        <f>ROUND(E66*U66,2)</f>
        <v>239.81</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499</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376</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1" t="s">
        <v>8618</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8619</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8620</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8621</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18</v>
      </c>
      <c r="B72" s="188" t="s">
        <v>501</v>
      </c>
      <c r="C72" s="198" t="s">
        <v>502</v>
      </c>
      <c r="D72" s="189" t="s">
        <v>371</v>
      </c>
      <c r="E72" s="190">
        <v>222.14320000000001</v>
      </c>
      <c r="F72" s="191"/>
      <c r="G72" s="192">
        <f>ROUND(E72*F72,2)</f>
        <v>0</v>
      </c>
      <c r="H72" s="191"/>
      <c r="I72" s="192">
        <f>ROUND(E72*H72,2)</f>
        <v>0</v>
      </c>
      <c r="J72" s="191"/>
      <c r="K72" s="192">
        <f>ROUND(E72*J72,2)</f>
        <v>0</v>
      </c>
      <c r="L72" s="192">
        <v>15</v>
      </c>
      <c r="M72" s="192">
        <f>G72*(1+L72/100)</f>
        <v>0</v>
      </c>
      <c r="N72" s="190">
        <v>0</v>
      </c>
      <c r="O72" s="190">
        <f>ROUND(E72*N72,2)</f>
        <v>0</v>
      </c>
      <c r="P72" s="190">
        <v>0</v>
      </c>
      <c r="Q72" s="190">
        <f>ROUND(E72*P72,2)</f>
        <v>0</v>
      </c>
      <c r="R72" s="192" t="s">
        <v>372</v>
      </c>
      <c r="S72" s="192" t="s">
        <v>327</v>
      </c>
      <c r="T72" s="193" t="s">
        <v>327</v>
      </c>
      <c r="U72" s="156">
        <v>0</v>
      </c>
      <c r="V72" s="156">
        <f>ROUND(E72*U72,2)</f>
        <v>0</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8622</v>
      </c>
      <c r="C73" s="180" t="s">
        <v>8623</v>
      </c>
      <c r="D73" s="173" t="s">
        <v>758</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759</v>
      </c>
      <c r="S73" s="176" t="s">
        <v>327</v>
      </c>
      <c r="T73" s="177" t="s">
        <v>327</v>
      </c>
      <c r="U73" s="156">
        <v>1.76928</v>
      </c>
      <c r="V73" s="156">
        <f>ROUND(E73*U73,2)</f>
        <v>132.69999999999999</v>
      </c>
      <c r="W73" s="156"/>
      <c r="X73" s="156" t="s">
        <v>761</v>
      </c>
      <c r="Y73" s="145"/>
      <c r="Z73" s="145"/>
      <c r="AA73" s="145"/>
      <c r="AB73" s="145"/>
      <c r="AC73" s="145"/>
      <c r="AD73" s="145"/>
      <c r="AE73" s="145"/>
      <c r="AF73" s="145"/>
      <c r="AG73" s="145" t="s">
        <v>762</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8624</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79"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4831</v>
      </c>
      <c r="C76" s="180" t="s">
        <v>4832</v>
      </c>
      <c r="D76" s="173" t="s">
        <v>371</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372</v>
      </c>
      <c r="S76" s="176" t="s">
        <v>327</v>
      </c>
      <c r="T76" s="177" t="s">
        <v>327</v>
      </c>
      <c r="U76" s="156">
        <v>0.26666000000000001</v>
      </c>
      <c r="V76" s="156">
        <f>ROUND(E76*U76,2)</f>
        <v>3.3</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380</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376</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1" t="s">
        <v>8625</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8626</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8627</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8628</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8629</v>
      </c>
      <c r="C82" s="180" t="s">
        <v>8630</v>
      </c>
      <c r="D82" s="173" t="s">
        <v>758</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372</v>
      </c>
      <c r="S82" s="176" t="s">
        <v>327</v>
      </c>
      <c r="T82" s="177" t="s">
        <v>327</v>
      </c>
      <c r="U82" s="156">
        <v>2.633</v>
      </c>
      <c r="V82" s="156">
        <f>ROUND(E82*U82,2)</f>
        <v>210.64</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8631</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8632</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376</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4868</v>
      </c>
      <c r="C85" s="180" t="s">
        <v>4869</v>
      </c>
      <c r="D85" s="173" t="s">
        <v>371</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372</v>
      </c>
      <c r="S85" s="176" t="s">
        <v>327</v>
      </c>
      <c r="T85" s="177" t="s">
        <v>327</v>
      </c>
      <c r="U85" s="156">
        <v>0.69</v>
      </c>
      <c r="V85" s="156">
        <f>ROUND(E85*U85,2)</f>
        <v>8.5299999999999994</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4870</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376</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485</v>
      </c>
      <c r="C87" s="180" t="s">
        <v>486</v>
      </c>
      <c r="D87" s="173" t="s">
        <v>371</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372</v>
      </c>
      <c r="S87" s="176" t="s">
        <v>327</v>
      </c>
      <c r="T87" s="177" t="s">
        <v>327</v>
      </c>
      <c r="U87" s="156">
        <v>0.40400000000000003</v>
      </c>
      <c r="V87" s="156">
        <f>ROUND(E87*U87,2)</f>
        <v>5</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487</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376</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61" t="s">
        <v>488</v>
      </c>
      <c r="D89" s="262"/>
      <c r="E89" s="262"/>
      <c r="F89" s="262"/>
      <c r="G89" s="262"/>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8633</v>
      </c>
      <c r="C90" s="180" t="s">
        <v>8634</v>
      </c>
      <c r="D90" s="173" t="s">
        <v>4423</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760</v>
      </c>
      <c r="T90" s="177" t="s">
        <v>328</v>
      </c>
      <c r="U90" s="156">
        <v>1</v>
      </c>
      <c r="V90" s="156">
        <f>ROUND(E90*U90,2)</f>
        <v>20</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8635</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79"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4903</v>
      </c>
      <c r="C93" s="180" t="s">
        <v>4904</v>
      </c>
      <c r="D93" s="173" t="s">
        <v>371</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759</v>
      </c>
      <c r="S93" s="176" t="s">
        <v>327</v>
      </c>
      <c r="T93" s="177" t="s">
        <v>327</v>
      </c>
      <c r="U93" s="156">
        <v>4.8836899999999996</v>
      </c>
      <c r="V93" s="156">
        <f>ROUND(E93*U93,2)</f>
        <v>12.11</v>
      </c>
      <c r="W93" s="156"/>
      <c r="X93" s="156" t="s">
        <v>761</v>
      </c>
      <c r="Y93" s="145"/>
      <c r="Z93" s="145"/>
      <c r="AA93" s="145"/>
      <c r="AB93" s="145"/>
      <c r="AC93" s="145"/>
      <c r="AD93" s="145"/>
      <c r="AE93" s="145"/>
      <c r="AF93" s="145"/>
      <c r="AG93" s="145" t="s">
        <v>762</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4905</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376</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8636</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79"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4907</v>
      </c>
      <c r="C97" s="180" t="s">
        <v>4908</v>
      </c>
      <c r="D97" s="173" t="s">
        <v>371</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1647</v>
      </c>
      <c r="S97" s="176" t="s">
        <v>327</v>
      </c>
      <c r="T97" s="177" t="s">
        <v>327</v>
      </c>
      <c r="U97" s="156">
        <v>1.6950000000000001</v>
      </c>
      <c r="V97" s="156">
        <f>ROUND(E97*U97,2)</f>
        <v>64.33</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4909</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376</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8637</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8638</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8639</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8640</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79"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8641</v>
      </c>
      <c r="C104" s="180" t="s">
        <v>8642</v>
      </c>
      <c r="D104" s="173" t="s">
        <v>758</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8643</v>
      </c>
      <c r="S104" s="176" t="s">
        <v>327</v>
      </c>
      <c r="T104" s="177" t="s">
        <v>327</v>
      </c>
      <c r="U104" s="156">
        <v>0.10100000000000001</v>
      </c>
      <c r="V104" s="156">
        <f>ROUND(E104*U104,2)</f>
        <v>1.21</v>
      </c>
      <c r="W104" s="156"/>
      <c r="X104" s="156" t="s">
        <v>373</v>
      </c>
      <c r="Y104" s="145"/>
      <c r="Z104" s="145"/>
      <c r="AA104" s="145"/>
      <c r="AB104" s="145"/>
      <c r="AC104" s="145"/>
      <c r="AD104" s="145"/>
      <c r="AE104" s="145"/>
      <c r="AF104" s="145"/>
      <c r="AG104" s="145" t="s">
        <v>374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8644</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8645</v>
      </c>
      <c r="C106" s="180" t="s">
        <v>8646</v>
      </c>
      <c r="D106" s="173" t="s">
        <v>758</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1647</v>
      </c>
      <c r="S106" s="176" t="s">
        <v>327</v>
      </c>
      <c r="T106" s="177" t="s">
        <v>327</v>
      </c>
      <c r="U106" s="156">
        <v>0.41699999999999998</v>
      </c>
      <c r="V106" s="156">
        <f>ROUND(E106*U106,2)</f>
        <v>13.34</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8647</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8648</v>
      </c>
      <c r="C108" s="180" t="s">
        <v>8649</v>
      </c>
      <c r="D108" s="173" t="s">
        <v>758</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1647</v>
      </c>
      <c r="S108" s="176" t="s">
        <v>327</v>
      </c>
      <c r="T108" s="177" t="s">
        <v>327</v>
      </c>
      <c r="U108" s="156">
        <v>0.126</v>
      </c>
      <c r="V108" s="156">
        <f>ROUND(E108*U108,2)</f>
        <v>41.08</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4909</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8650</v>
      </c>
      <c r="C110" s="180" t="s">
        <v>8651</v>
      </c>
      <c r="D110" s="173" t="s">
        <v>758</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1647</v>
      </c>
      <c r="S110" s="176" t="s">
        <v>327</v>
      </c>
      <c r="T110" s="177" t="s">
        <v>327</v>
      </c>
      <c r="U110" s="156">
        <v>0.08</v>
      </c>
      <c r="V110" s="156">
        <f>ROUND(E110*U110,2)</f>
        <v>4.32</v>
      </c>
      <c r="W110" s="156"/>
      <c r="X110" s="156" t="s">
        <v>373</v>
      </c>
      <c r="Y110" s="145"/>
      <c r="Z110" s="145"/>
      <c r="AA110" s="145"/>
      <c r="AB110" s="145"/>
      <c r="AC110" s="145"/>
      <c r="AD110" s="145"/>
      <c r="AE110" s="145"/>
      <c r="AF110" s="145"/>
      <c r="AG110" s="145" t="s">
        <v>374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8652</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376</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8653</v>
      </c>
      <c r="C112" s="180" t="s">
        <v>8654</v>
      </c>
      <c r="D112" s="173" t="s">
        <v>758</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1647</v>
      </c>
      <c r="S112" s="176" t="s">
        <v>327</v>
      </c>
      <c r="T112" s="177" t="s">
        <v>327</v>
      </c>
      <c r="U112" s="156">
        <v>9.7000000000000003E-2</v>
      </c>
      <c r="V112" s="156">
        <f>ROUND(E112*U112,2)</f>
        <v>6.21</v>
      </c>
      <c r="W112" s="156"/>
      <c r="X112" s="156" t="s">
        <v>373</v>
      </c>
      <c r="Y112" s="145"/>
      <c r="Z112" s="145"/>
      <c r="AA112" s="145"/>
      <c r="AB112" s="145"/>
      <c r="AC112" s="145"/>
      <c r="AD112" s="145"/>
      <c r="AE112" s="145"/>
      <c r="AF112" s="145"/>
      <c r="AG112" s="145" t="s">
        <v>374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8652</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376</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8655</v>
      </c>
      <c r="C114" s="180" t="s">
        <v>8656</v>
      </c>
      <c r="D114" s="173" t="s">
        <v>758</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3497</v>
      </c>
      <c r="S114" s="176" t="s">
        <v>327</v>
      </c>
      <c r="T114" s="177" t="s">
        <v>327</v>
      </c>
      <c r="U114" s="156">
        <v>0.48299999999999998</v>
      </c>
      <c r="V114" s="156">
        <f>ROUND(E114*U114,2)</f>
        <v>29.95</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8657</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376</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8658</v>
      </c>
      <c r="C116" s="180" t="s">
        <v>8659</v>
      </c>
      <c r="D116" s="173" t="s">
        <v>701</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506</v>
      </c>
      <c r="S116" s="176" t="s">
        <v>327</v>
      </c>
      <c r="T116" s="177" t="s">
        <v>327</v>
      </c>
      <c r="U116" s="156">
        <v>0</v>
      </c>
      <c r="V116" s="156">
        <f>ROUND(E116*U116,2)</f>
        <v>0</v>
      </c>
      <c r="W116" s="156"/>
      <c r="X116" s="156" t="s">
        <v>507</v>
      </c>
      <c r="Y116" s="145"/>
      <c r="Z116" s="145"/>
      <c r="AA116" s="145"/>
      <c r="AB116" s="145"/>
      <c r="AC116" s="145"/>
      <c r="AD116" s="145"/>
      <c r="AE116" s="145"/>
      <c r="AF116" s="145"/>
      <c r="AG116" s="145" t="s">
        <v>508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8660</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8661</v>
      </c>
      <c r="C118" s="180" t="s">
        <v>8662</v>
      </c>
      <c r="D118" s="173" t="s">
        <v>701</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506</v>
      </c>
      <c r="S118" s="176" t="s">
        <v>327</v>
      </c>
      <c r="T118" s="177" t="s">
        <v>327</v>
      </c>
      <c r="U118" s="156">
        <v>0</v>
      </c>
      <c r="V118" s="156">
        <f>ROUND(E118*U118,2)</f>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8663</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8664</v>
      </c>
      <c r="C120" s="180" t="s">
        <v>8665</v>
      </c>
      <c r="D120" s="173" t="s">
        <v>701</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506</v>
      </c>
      <c r="S120" s="176" t="s">
        <v>327</v>
      </c>
      <c r="T120" s="177" t="s">
        <v>327</v>
      </c>
      <c r="U120" s="156">
        <v>0</v>
      </c>
      <c r="V120" s="156">
        <f>ROUND(E120*U120,2)</f>
        <v>0</v>
      </c>
      <c r="W120" s="156"/>
      <c r="X120" s="156" t="s">
        <v>507</v>
      </c>
      <c r="Y120" s="145"/>
      <c r="Z120" s="145"/>
      <c r="AA120" s="145"/>
      <c r="AB120" s="145"/>
      <c r="AC120" s="145"/>
      <c r="AD120" s="145"/>
      <c r="AE120" s="145"/>
      <c r="AF120" s="145"/>
      <c r="AG120" s="145" t="s">
        <v>508</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1" t="s">
        <v>8666</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8667</v>
      </c>
      <c r="C122" s="180" t="s">
        <v>8668</v>
      </c>
      <c r="D122" s="173" t="s">
        <v>701</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506</v>
      </c>
      <c r="S122" s="176" t="s">
        <v>327</v>
      </c>
      <c r="T122" s="177" t="s">
        <v>327</v>
      </c>
      <c r="U122" s="156">
        <v>0</v>
      </c>
      <c r="V122" s="156">
        <f>ROUND(E122*U122,2)</f>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1" t="s">
        <v>8669</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8670</v>
      </c>
      <c r="C124" s="180" t="s">
        <v>8671</v>
      </c>
      <c r="D124" s="173" t="s">
        <v>701</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506</v>
      </c>
      <c r="S124" s="176" t="s">
        <v>327</v>
      </c>
      <c r="T124" s="177" t="s">
        <v>327</v>
      </c>
      <c r="U124" s="156">
        <v>0</v>
      </c>
      <c r="V124" s="156">
        <f>ROUND(E124*U124,2)</f>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1" t="s">
        <v>8672</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8673</v>
      </c>
      <c r="C126" s="180" t="s">
        <v>8674</v>
      </c>
      <c r="D126" s="173" t="s">
        <v>701</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506</v>
      </c>
      <c r="S126" s="176" t="s">
        <v>327</v>
      </c>
      <c r="T126" s="177" t="s">
        <v>327</v>
      </c>
      <c r="U126" s="156">
        <v>0</v>
      </c>
      <c r="V126" s="156">
        <f>ROUND(E126*U126,2)</f>
        <v>0</v>
      </c>
      <c r="W126" s="156"/>
      <c r="X126" s="156" t="s">
        <v>507</v>
      </c>
      <c r="Y126" s="145"/>
      <c r="Z126" s="145"/>
      <c r="AA126" s="145"/>
      <c r="AB126" s="145"/>
      <c r="AC126" s="145"/>
      <c r="AD126" s="145"/>
      <c r="AE126" s="145"/>
      <c r="AF126" s="145"/>
      <c r="AG126" s="145" t="s">
        <v>508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8675</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8676</v>
      </c>
      <c r="C128" s="180" t="s">
        <v>8677</v>
      </c>
      <c r="D128" s="173" t="s">
        <v>4127</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506</v>
      </c>
      <c r="S128" s="176" t="s">
        <v>327</v>
      </c>
      <c r="T128" s="177" t="s">
        <v>327</v>
      </c>
      <c r="U128" s="156">
        <v>0</v>
      </c>
      <c r="V128" s="156">
        <f>ROUND(E128*U128,2)</f>
        <v>0</v>
      </c>
      <c r="W128" s="156"/>
      <c r="X128" s="156" t="s">
        <v>507</v>
      </c>
      <c r="Y128" s="145"/>
      <c r="Z128" s="145"/>
      <c r="AA128" s="145"/>
      <c r="AB128" s="145"/>
      <c r="AC128" s="145"/>
      <c r="AD128" s="145"/>
      <c r="AE128" s="145"/>
      <c r="AF128" s="145"/>
      <c r="AG128" s="145" t="s">
        <v>508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1" t="s">
        <v>8678</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8679</v>
      </c>
      <c r="C130" s="180" t="s">
        <v>8680</v>
      </c>
      <c r="D130" s="173" t="s">
        <v>758</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506</v>
      </c>
      <c r="S130" s="176" t="s">
        <v>327</v>
      </c>
      <c r="T130" s="177" t="s">
        <v>327</v>
      </c>
      <c r="U130" s="156">
        <v>0</v>
      </c>
      <c r="V130" s="156">
        <f>ROUND(E130*U130,2)</f>
        <v>0</v>
      </c>
      <c r="W130" s="156"/>
      <c r="X130" s="156" t="s">
        <v>507</v>
      </c>
      <c r="Y130" s="145"/>
      <c r="Z130" s="145"/>
      <c r="AA130" s="145"/>
      <c r="AB130" s="145"/>
      <c r="AC130" s="145"/>
      <c r="AD130" s="145"/>
      <c r="AE130" s="145"/>
      <c r="AF130" s="145"/>
      <c r="AG130" s="145" t="s">
        <v>508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8681</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79" t="s">
        <v>177</v>
      </c>
      <c r="D132" s="166"/>
      <c r="E132" s="167"/>
      <c r="F132" s="168"/>
      <c r="G132" s="168">
        <f>SUMIF(AG133:AG162,"&lt;&gt;NOR",G133:G162)</f>
        <v>0</v>
      </c>
      <c r="H132" s="168"/>
      <c r="I132" s="168">
        <f>SUM(I133:I162)</f>
        <v>0</v>
      </c>
      <c r="J132" s="168"/>
      <c r="K132" s="168">
        <f>SUM(K133:K162)</f>
        <v>0</v>
      </c>
      <c r="L132" s="168"/>
      <c r="M132" s="168">
        <f>SUM(M133:M162)</f>
        <v>0</v>
      </c>
      <c r="N132" s="167"/>
      <c r="O132" s="167">
        <f>SUM(O133:O162)</f>
        <v>31.819999999999997</v>
      </c>
      <c r="P132" s="167"/>
      <c r="Q132" s="167">
        <f>SUM(Q133:Q162)</f>
        <v>0</v>
      </c>
      <c r="R132" s="168"/>
      <c r="S132" s="168"/>
      <c r="T132" s="169"/>
      <c r="U132" s="163"/>
      <c r="V132" s="163">
        <f>SUM(V133:V162)</f>
        <v>195.78</v>
      </c>
      <c r="W132" s="163"/>
      <c r="X132" s="163"/>
      <c r="AG132" t="s">
        <v>323</v>
      </c>
    </row>
    <row r="133" spans="1:60" ht="20.399999999999999" outlineLevel="1" x14ac:dyDescent="0.25">
      <c r="A133" s="171">
        <v>41</v>
      </c>
      <c r="B133" s="172" t="s">
        <v>8682</v>
      </c>
      <c r="C133" s="180" t="s">
        <v>8683</v>
      </c>
      <c r="D133" s="173" t="s">
        <v>701</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1647</v>
      </c>
      <c r="S133" s="176" t="s">
        <v>327</v>
      </c>
      <c r="T133" s="177" t="s">
        <v>327</v>
      </c>
      <c r="U133" s="156">
        <v>1.56</v>
      </c>
      <c r="V133" s="156">
        <f>ROUND(E133*U133,2)</f>
        <v>3.12</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8647</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87">
        <v>42</v>
      </c>
      <c r="B135" s="188" t="s">
        <v>8684</v>
      </c>
      <c r="C135" s="198" t="s">
        <v>8685</v>
      </c>
      <c r="D135" s="189" t="s">
        <v>701</v>
      </c>
      <c r="E135" s="190">
        <v>1</v>
      </c>
      <c r="F135" s="191"/>
      <c r="G135" s="192">
        <f>ROUND(E135*F135,2)</f>
        <v>0</v>
      </c>
      <c r="H135" s="191"/>
      <c r="I135" s="192">
        <f>ROUND(E135*H135,2)</f>
        <v>0</v>
      </c>
      <c r="J135" s="191"/>
      <c r="K135" s="192">
        <f>ROUND(E135*J135,2)</f>
        <v>0</v>
      </c>
      <c r="L135" s="192">
        <v>15</v>
      </c>
      <c r="M135" s="192">
        <f>G135*(1+L135/100)</f>
        <v>0</v>
      </c>
      <c r="N135" s="190">
        <v>8.0000000000000007E-5</v>
      </c>
      <c r="O135" s="190">
        <f>ROUND(E135*N135,2)</f>
        <v>0</v>
      </c>
      <c r="P135" s="190">
        <v>0</v>
      </c>
      <c r="Q135" s="190">
        <f>ROUND(E135*P135,2)</f>
        <v>0</v>
      </c>
      <c r="R135" s="192" t="s">
        <v>1647</v>
      </c>
      <c r="S135" s="192" t="s">
        <v>327</v>
      </c>
      <c r="T135" s="193" t="s">
        <v>327</v>
      </c>
      <c r="U135" s="156">
        <v>0.92</v>
      </c>
      <c r="V135" s="156">
        <f>ROUND(E135*U135,2)</f>
        <v>0.92</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8686</v>
      </c>
      <c r="C136" s="180" t="s">
        <v>8687</v>
      </c>
      <c r="D136" s="173" t="s">
        <v>758</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1647</v>
      </c>
      <c r="S136" s="176" t="s">
        <v>327</v>
      </c>
      <c r="T136" s="177" t="s">
        <v>327</v>
      </c>
      <c r="U136" s="156">
        <v>4.3999999999999997E-2</v>
      </c>
      <c r="V136" s="156">
        <f>ROUND(E136*U136,2)</f>
        <v>14.34</v>
      </c>
      <c r="W136" s="156"/>
      <c r="X136" s="156" t="s">
        <v>373</v>
      </c>
      <c r="Y136" s="145"/>
      <c r="Z136" s="145"/>
      <c r="AA136" s="145"/>
      <c r="AB136" s="145"/>
      <c r="AC136" s="145"/>
      <c r="AD136" s="145"/>
      <c r="AE136" s="145"/>
      <c r="AF136" s="145"/>
      <c r="AG136" s="145" t="s">
        <v>374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8688</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376</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8689</v>
      </c>
      <c r="C138" s="180" t="s">
        <v>8690</v>
      </c>
      <c r="D138" s="173" t="s">
        <v>758</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1647</v>
      </c>
      <c r="S138" s="176" t="s">
        <v>327</v>
      </c>
      <c r="T138" s="177" t="s">
        <v>327</v>
      </c>
      <c r="U138" s="156">
        <v>0.21</v>
      </c>
      <c r="V138" s="156">
        <f>ROUND(E138*U138,2)</f>
        <v>68.459999999999994</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8691</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376</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8692</v>
      </c>
      <c r="C140" s="180" t="s">
        <v>8693</v>
      </c>
      <c r="D140" s="173" t="s">
        <v>758</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1647</v>
      </c>
      <c r="S140" s="176" t="s">
        <v>327</v>
      </c>
      <c r="T140" s="177" t="s">
        <v>327</v>
      </c>
      <c r="U140" s="156">
        <v>5.8999999999999997E-2</v>
      </c>
      <c r="V140" s="156">
        <f>ROUND(E140*U140,2)</f>
        <v>3.19</v>
      </c>
      <c r="W140" s="156"/>
      <c r="X140" s="156" t="s">
        <v>373</v>
      </c>
      <c r="Y140" s="145"/>
      <c r="Z140" s="145"/>
      <c r="AA140" s="145"/>
      <c r="AB140" s="145"/>
      <c r="AC140" s="145"/>
      <c r="AD140" s="145"/>
      <c r="AE140" s="145"/>
      <c r="AF140" s="145"/>
      <c r="AG140" s="145" t="s">
        <v>374</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8694</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8695</v>
      </c>
      <c r="C142" s="180" t="s">
        <v>8696</v>
      </c>
      <c r="D142" s="173" t="s">
        <v>758</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1647</v>
      </c>
      <c r="S142" s="176" t="s">
        <v>327</v>
      </c>
      <c r="T142" s="177" t="s">
        <v>327</v>
      </c>
      <c r="U142" s="156">
        <v>7.9000000000000001E-2</v>
      </c>
      <c r="V142" s="156">
        <f>ROUND(E142*U142,2)</f>
        <v>9.9499999999999993</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8694</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8697</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8698</v>
      </c>
      <c r="C145" s="180" t="s">
        <v>8699</v>
      </c>
      <c r="D145" s="173" t="s">
        <v>8700</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1647</v>
      </c>
      <c r="S145" s="176" t="s">
        <v>327</v>
      </c>
      <c r="T145" s="177" t="s">
        <v>327</v>
      </c>
      <c r="U145" s="156">
        <v>6.2</v>
      </c>
      <c r="V145" s="156">
        <f>ROUND(E145*U145,2)</f>
        <v>6.2</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8694</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376</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8701</v>
      </c>
      <c r="C147" s="180" t="s">
        <v>8702</v>
      </c>
      <c r="D147" s="173" t="s">
        <v>8700</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1647</v>
      </c>
      <c r="S147" s="176" t="s">
        <v>327</v>
      </c>
      <c r="T147" s="177" t="s">
        <v>327</v>
      </c>
      <c r="U147" s="156">
        <v>7.1</v>
      </c>
      <c r="V147" s="156">
        <f>ROUND(E147*U147,2)</f>
        <v>7.1</v>
      </c>
      <c r="W147" s="156"/>
      <c r="X147" s="156" t="s">
        <v>373</v>
      </c>
      <c r="Y147" s="145"/>
      <c r="Z147" s="145"/>
      <c r="AA147" s="145"/>
      <c r="AB147" s="145"/>
      <c r="AC147" s="145"/>
      <c r="AD147" s="145"/>
      <c r="AE147" s="145"/>
      <c r="AF147" s="145"/>
      <c r="AG147" s="145" t="s">
        <v>374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8694</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376</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8703</v>
      </c>
      <c r="C149" s="180" t="s">
        <v>8704</v>
      </c>
      <c r="D149" s="173" t="s">
        <v>1630</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1647</v>
      </c>
      <c r="S149" s="176" t="s">
        <v>327</v>
      </c>
      <c r="T149" s="177" t="s">
        <v>327</v>
      </c>
      <c r="U149" s="156">
        <v>0.31</v>
      </c>
      <c r="V149" s="156">
        <f>ROUND(E149*U149,2)</f>
        <v>0.31</v>
      </c>
      <c r="W149" s="156"/>
      <c r="X149" s="156" t="s">
        <v>373</v>
      </c>
      <c r="Y149" s="145"/>
      <c r="Z149" s="145"/>
      <c r="AA149" s="145"/>
      <c r="AB149" s="145"/>
      <c r="AC149" s="145"/>
      <c r="AD149" s="145"/>
      <c r="AE149" s="145"/>
      <c r="AF149" s="145"/>
      <c r="AG149" s="145" t="s">
        <v>374</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8694</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376</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87">
        <v>50</v>
      </c>
      <c r="B151" s="188" t="s">
        <v>8705</v>
      </c>
      <c r="C151" s="198" t="s">
        <v>8706</v>
      </c>
      <c r="D151" s="189" t="s">
        <v>758</v>
      </c>
      <c r="E151" s="190">
        <v>326</v>
      </c>
      <c r="F151" s="191"/>
      <c r="G151" s="192">
        <f t="shared" ref="G151:G156" si="0">ROUND(E151*F151,2)</f>
        <v>0</v>
      </c>
      <c r="H151" s="191"/>
      <c r="I151" s="192">
        <f t="shared" ref="I151:I156" si="1">ROUND(E151*H151,2)</f>
        <v>0</v>
      </c>
      <c r="J151" s="191"/>
      <c r="K151" s="192">
        <f t="shared" ref="K151:K156" si="2">ROUND(E151*J151,2)</f>
        <v>0</v>
      </c>
      <c r="L151" s="192">
        <v>15</v>
      </c>
      <c r="M151" s="192">
        <f t="shared" ref="M151:M156" si="3">G151*(1+L151/100)</f>
        <v>0</v>
      </c>
      <c r="N151" s="190">
        <v>0</v>
      </c>
      <c r="O151" s="190">
        <f t="shared" ref="O151:O156" si="4">ROUND(E151*N151,2)</f>
        <v>0</v>
      </c>
      <c r="P151" s="190">
        <v>0</v>
      </c>
      <c r="Q151" s="190">
        <f t="shared" ref="Q151:Q156" si="5">ROUND(E151*P151,2)</f>
        <v>0</v>
      </c>
      <c r="R151" s="192" t="s">
        <v>1647</v>
      </c>
      <c r="S151" s="192" t="s">
        <v>327</v>
      </c>
      <c r="T151" s="193" t="s">
        <v>327</v>
      </c>
      <c r="U151" s="156">
        <v>2.5999999999999999E-2</v>
      </c>
      <c r="V151" s="156">
        <f t="shared" ref="V151:V156" si="6">ROUND(E151*U151,2)</f>
        <v>8.48</v>
      </c>
      <c r="W151" s="156"/>
      <c r="X151" s="156" t="s">
        <v>373</v>
      </c>
      <c r="Y151" s="145"/>
      <c r="Z151" s="145"/>
      <c r="AA151" s="145"/>
      <c r="AB151" s="145"/>
      <c r="AC151" s="145"/>
      <c r="AD151" s="145"/>
      <c r="AE151" s="145"/>
      <c r="AF151" s="145"/>
      <c r="AG151" s="145" t="s">
        <v>374</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51</v>
      </c>
      <c r="B152" s="188" t="s">
        <v>8707</v>
      </c>
      <c r="C152" s="198" t="s">
        <v>8708</v>
      </c>
      <c r="D152" s="189" t="s">
        <v>758</v>
      </c>
      <c r="E152" s="190">
        <v>326</v>
      </c>
      <c r="F152" s="191"/>
      <c r="G152" s="192">
        <f t="shared" si="0"/>
        <v>0</v>
      </c>
      <c r="H152" s="191"/>
      <c r="I152" s="192">
        <f t="shared" si="1"/>
        <v>0</v>
      </c>
      <c r="J152" s="191"/>
      <c r="K152" s="192">
        <f t="shared" si="2"/>
        <v>0</v>
      </c>
      <c r="L152" s="192">
        <v>15</v>
      </c>
      <c r="M152" s="192">
        <f t="shared" si="3"/>
        <v>0</v>
      </c>
      <c r="N152" s="190">
        <v>4.0000000000000003E-5</v>
      </c>
      <c r="O152" s="190">
        <f t="shared" si="4"/>
        <v>0.01</v>
      </c>
      <c r="P152" s="190">
        <v>0</v>
      </c>
      <c r="Q152" s="190">
        <f t="shared" si="5"/>
        <v>0</v>
      </c>
      <c r="R152" s="192" t="s">
        <v>1647</v>
      </c>
      <c r="S152" s="192" t="s">
        <v>327</v>
      </c>
      <c r="T152" s="193" t="s">
        <v>327</v>
      </c>
      <c r="U152" s="156">
        <v>3.4000000000000002E-2</v>
      </c>
      <c r="V152" s="156">
        <f t="shared" si="6"/>
        <v>11.08</v>
      </c>
      <c r="W152" s="156"/>
      <c r="X152" s="156" t="s">
        <v>373</v>
      </c>
      <c r="Y152" s="145"/>
      <c r="Z152" s="145"/>
      <c r="AA152" s="145"/>
      <c r="AB152" s="145"/>
      <c r="AC152" s="145"/>
      <c r="AD152" s="145"/>
      <c r="AE152" s="145"/>
      <c r="AF152" s="145"/>
      <c r="AG152" s="145" t="s">
        <v>374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87">
        <v>52</v>
      </c>
      <c r="B153" s="188" t="s">
        <v>8709</v>
      </c>
      <c r="C153" s="198" t="s">
        <v>8710</v>
      </c>
      <c r="D153" s="189" t="s">
        <v>701</v>
      </c>
      <c r="E153" s="190">
        <v>1</v>
      </c>
      <c r="F153" s="191"/>
      <c r="G153" s="192">
        <f t="shared" si="0"/>
        <v>0</v>
      </c>
      <c r="H153" s="191"/>
      <c r="I153" s="192">
        <f t="shared" si="1"/>
        <v>0</v>
      </c>
      <c r="J153" s="191"/>
      <c r="K153" s="192">
        <f t="shared" si="2"/>
        <v>0</v>
      </c>
      <c r="L153" s="192">
        <v>15</v>
      </c>
      <c r="M153" s="192">
        <f t="shared" si="3"/>
        <v>0</v>
      </c>
      <c r="N153" s="190">
        <v>1.6000000000000001E-3</v>
      </c>
      <c r="O153" s="190">
        <f t="shared" si="4"/>
        <v>0</v>
      </c>
      <c r="P153" s="190">
        <v>0</v>
      </c>
      <c r="Q153" s="190">
        <f t="shared" si="5"/>
        <v>0</v>
      </c>
      <c r="R153" s="192" t="s">
        <v>3497</v>
      </c>
      <c r="S153" s="192" t="s">
        <v>327</v>
      </c>
      <c r="T153" s="193" t="s">
        <v>327</v>
      </c>
      <c r="U153" s="156">
        <v>0.65</v>
      </c>
      <c r="V153" s="156">
        <f t="shared" si="6"/>
        <v>0.65</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53</v>
      </c>
      <c r="B154" s="188" t="s">
        <v>4922</v>
      </c>
      <c r="C154" s="198" t="s">
        <v>8711</v>
      </c>
      <c r="D154" s="189" t="s">
        <v>4924</v>
      </c>
      <c r="E154" s="190">
        <v>1</v>
      </c>
      <c r="F154" s="191"/>
      <c r="G154" s="192">
        <f t="shared" si="0"/>
        <v>0</v>
      </c>
      <c r="H154" s="191"/>
      <c r="I154" s="192">
        <f t="shared" si="1"/>
        <v>0</v>
      </c>
      <c r="J154" s="191"/>
      <c r="K154" s="192">
        <f t="shared" si="2"/>
        <v>0</v>
      </c>
      <c r="L154" s="192">
        <v>15</v>
      </c>
      <c r="M154" s="192">
        <f t="shared" si="3"/>
        <v>0</v>
      </c>
      <c r="N154" s="190">
        <v>0</v>
      </c>
      <c r="O154" s="190">
        <f t="shared" si="4"/>
        <v>0</v>
      </c>
      <c r="P154" s="190">
        <v>0</v>
      </c>
      <c r="Q154" s="190">
        <f t="shared" si="5"/>
        <v>0</v>
      </c>
      <c r="R154" s="192"/>
      <c r="S154" s="192" t="s">
        <v>760</v>
      </c>
      <c r="T154" s="193" t="s">
        <v>328</v>
      </c>
      <c r="U154" s="156">
        <v>0</v>
      </c>
      <c r="V154" s="156">
        <f t="shared" si="6"/>
        <v>0</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54</v>
      </c>
      <c r="B155" s="188" t="s">
        <v>8712</v>
      </c>
      <c r="C155" s="198" t="s">
        <v>8713</v>
      </c>
      <c r="D155" s="189" t="s">
        <v>4924</v>
      </c>
      <c r="E155" s="190">
        <v>2</v>
      </c>
      <c r="F155" s="191"/>
      <c r="G155" s="192">
        <f t="shared" si="0"/>
        <v>0</v>
      </c>
      <c r="H155" s="191"/>
      <c r="I155" s="192">
        <f t="shared" si="1"/>
        <v>0</v>
      </c>
      <c r="J155" s="191"/>
      <c r="K155" s="192">
        <f t="shared" si="2"/>
        <v>0</v>
      </c>
      <c r="L155" s="192">
        <v>15</v>
      </c>
      <c r="M155" s="192">
        <f t="shared" si="3"/>
        <v>0</v>
      </c>
      <c r="N155" s="190">
        <v>0</v>
      </c>
      <c r="O155" s="190">
        <f t="shared" si="4"/>
        <v>0</v>
      </c>
      <c r="P155" s="190">
        <v>0</v>
      </c>
      <c r="Q155" s="190">
        <f t="shared" si="5"/>
        <v>0</v>
      </c>
      <c r="R155" s="192"/>
      <c r="S155" s="192" t="s">
        <v>760</v>
      </c>
      <c r="T155" s="193" t="s">
        <v>328</v>
      </c>
      <c r="U155" s="156">
        <v>0</v>
      </c>
      <c r="V155" s="156">
        <f t="shared" si="6"/>
        <v>0</v>
      </c>
      <c r="W155" s="156"/>
      <c r="X155" s="156" t="s">
        <v>373</v>
      </c>
      <c r="Y155" s="145"/>
      <c r="Z155" s="145"/>
      <c r="AA155" s="145"/>
      <c r="AB155" s="145"/>
      <c r="AC155" s="145"/>
      <c r="AD155" s="145"/>
      <c r="AE155" s="145"/>
      <c r="AF155" s="145"/>
      <c r="AG155" s="145" t="s">
        <v>374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4925</v>
      </c>
      <c r="C156" s="180" t="s">
        <v>4926</v>
      </c>
      <c r="D156" s="173" t="s">
        <v>701</v>
      </c>
      <c r="E156" s="174">
        <v>1</v>
      </c>
      <c r="F156" s="175"/>
      <c r="G156" s="176">
        <f t="shared" si="0"/>
        <v>0</v>
      </c>
      <c r="H156" s="175"/>
      <c r="I156" s="176">
        <f t="shared" si="1"/>
        <v>0</v>
      </c>
      <c r="J156" s="175"/>
      <c r="K156" s="176">
        <f t="shared" si="2"/>
        <v>0</v>
      </c>
      <c r="L156" s="176">
        <v>15</v>
      </c>
      <c r="M156" s="176">
        <f t="shared" si="3"/>
        <v>0</v>
      </c>
      <c r="N156" s="174">
        <v>3.0426099999999998</v>
      </c>
      <c r="O156" s="174">
        <f t="shared" si="4"/>
        <v>3.04</v>
      </c>
      <c r="P156" s="174">
        <v>0</v>
      </c>
      <c r="Q156" s="174">
        <f t="shared" si="5"/>
        <v>0</v>
      </c>
      <c r="R156" s="176" t="s">
        <v>759</v>
      </c>
      <c r="S156" s="176" t="s">
        <v>327</v>
      </c>
      <c r="T156" s="177" t="s">
        <v>327</v>
      </c>
      <c r="U156" s="156">
        <v>5.6094999999999997</v>
      </c>
      <c r="V156" s="156">
        <f t="shared" si="6"/>
        <v>5.61</v>
      </c>
      <c r="W156" s="156"/>
      <c r="X156" s="156" t="s">
        <v>761</v>
      </c>
      <c r="Y156" s="145"/>
      <c r="Z156" s="145"/>
      <c r="AA156" s="145"/>
      <c r="AB156" s="145"/>
      <c r="AC156" s="145"/>
      <c r="AD156" s="145"/>
      <c r="AE156" s="145"/>
      <c r="AF156" s="145"/>
      <c r="AG156" s="145" t="s">
        <v>762</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4927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ht="20.399999999999999" outlineLevel="1" x14ac:dyDescent="0.25">
      <c r="A158" s="171">
        <v>56</v>
      </c>
      <c r="B158" s="172" t="s">
        <v>8714</v>
      </c>
      <c r="C158" s="180" t="s">
        <v>8715</v>
      </c>
      <c r="D158" s="173" t="s">
        <v>701</v>
      </c>
      <c r="E158" s="174">
        <v>8</v>
      </c>
      <c r="F158" s="175"/>
      <c r="G158" s="176">
        <f>ROUND(E158*F158,2)</f>
        <v>0</v>
      </c>
      <c r="H158" s="175"/>
      <c r="I158" s="176">
        <f>ROUND(E158*H158,2)</f>
        <v>0</v>
      </c>
      <c r="J158" s="175"/>
      <c r="K158" s="176">
        <f>ROUND(E158*J158,2)</f>
        <v>0</v>
      </c>
      <c r="L158" s="176">
        <v>15</v>
      </c>
      <c r="M158" s="176">
        <f>G158*(1+L158/100)</f>
        <v>0</v>
      </c>
      <c r="N158" s="174">
        <v>3.1036100000000002</v>
      </c>
      <c r="O158" s="174">
        <f>ROUND(E158*N158,2)</f>
        <v>24.83</v>
      </c>
      <c r="P158" s="174">
        <v>0</v>
      </c>
      <c r="Q158" s="174">
        <f>ROUND(E158*P158,2)</f>
        <v>0</v>
      </c>
      <c r="R158" s="176" t="s">
        <v>759</v>
      </c>
      <c r="S158" s="176" t="s">
        <v>327</v>
      </c>
      <c r="T158" s="177" t="s">
        <v>327</v>
      </c>
      <c r="U158" s="156">
        <v>6.2166699999999997</v>
      </c>
      <c r="V158" s="156">
        <f>ROUND(E158*U158,2)</f>
        <v>49.73</v>
      </c>
      <c r="W158" s="156"/>
      <c r="X158" s="156" t="s">
        <v>761</v>
      </c>
      <c r="Y158" s="145"/>
      <c r="Z158" s="145"/>
      <c r="AA158" s="145"/>
      <c r="AB158" s="145"/>
      <c r="AC158" s="145"/>
      <c r="AD158" s="145"/>
      <c r="AE158" s="145"/>
      <c r="AF158" s="145"/>
      <c r="AG158" s="145" t="s">
        <v>762</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21" outlineLevel="1" x14ac:dyDescent="0.25">
      <c r="A159" s="152"/>
      <c r="B159" s="153"/>
      <c r="C159" s="270" t="s">
        <v>4927</v>
      </c>
      <c r="D159" s="271"/>
      <c r="E159" s="271"/>
      <c r="F159" s="271"/>
      <c r="G159" s="271"/>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376</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78" t="str">
        <f>C159</f>
        <v>kanalizační, obložením dna betonem C 25/30 z cementu portlandského nebo struskoportlandského, podkladní prstenec z prostého betonu C -/7,5 pod poklop do výšky 10 cm, dodávka a osazení poklopu litinového kruhového včetně rámu.</v>
      </c>
      <c r="BB159" s="145"/>
      <c r="BC159" s="145"/>
      <c r="BD159" s="145"/>
      <c r="BE159" s="145"/>
      <c r="BF159" s="145"/>
      <c r="BG159" s="145"/>
      <c r="BH159" s="145"/>
    </row>
    <row r="160" spans="1:60" ht="20.399999999999999" outlineLevel="1" x14ac:dyDescent="0.25">
      <c r="A160" s="171">
        <v>57</v>
      </c>
      <c r="B160" s="172" t="s">
        <v>4928</v>
      </c>
      <c r="C160" s="180" t="s">
        <v>4929</v>
      </c>
      <c r="D160" s="173" t="s">
        <v>701</v>
      </c>
      <c r="E160" s="174">
        <v>1</v>
      </c>
      <c r="F160" s="175"/>
      <c r="G160" s="176">
        <f>ROUND(E160*F160,2)</f>
        <v>0</v>
      </c>
      <c r="H160" s="175"/>
      <c r="I160" s="176">
        <f>ROUND(E160*H160,2)</f>
        <v>0</v>
      </c>
      <c r="J160" s="175"/>
      <c r="K160" s="176">
        <f>ROUND(E160*J160,2)</f>
        <v>0</v>
      </c>
      <c r="L160" s="176">
        <v>15</v>
      </c>
      <c r="M160" s="176">
        <f>G160*(1+L160/100)</f>
        <v>0</v>
      </c>
      <c r="N160" s="174">
        <v>3.7920099999999999</v>
      </c>
      <c r="O160" s="174">
        <f>ROUND(E160*N160,2)</f>
        <v>3.79</v>
      </c>
      <c r="P160" s="174">
        <v>0</v>
      </c>
      <c r="Q160" s="174">
        <f>ROUND(E160*P160,2)</f>
        <v>0</v>
      </c>
      <c r="R160" s="176" t="s">
        <v>759</v>
      </c>
      <c r="S160" s="176" t="s">
        <v>327</v>
      </c>
      <c r="T160" s="177" t="s">
        <v>327</v>
      </c>
      <c r="U160" s="156">
        <v>6.6435599999999999</v>
      </c>
      <c r="V160" s="156">
        <f>ROUND(E160*U160,2)</f>
        <v>6.64</v>
      </c>
      <c r="W160" s="156"/>
      <c r="X160" s="156" t="s">
        <v>761</v>
      </c>
      <c r="Y160" s="145"/>
      <c r="Z160" s="145"/>
      <c r="AA160" s="145"/>
      <c r="AB160" s="145"/>
      <c r="AC160" s="145"/>
      <c r="AD160" s="145"/>
      <c r="AE160" s="145"/>
      <c r="AF160" s="145"/>
      <c r="AG160" s="145" t="s">
        <v>762</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70" t="s">
        <v>4927</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376</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kanalizační, obložením dna betonem C 25/30 z cementu portlandského nebo struskoportlandského, podkladní prstenec z prostého betonu C -/7,5 pod poklop do výšky 10 cm, dodávka a osazení poklopu litinového kruhového včetně rámu.</v>
      </c>
      <c r="BB161" s="145"/>
      <c r="BC161" s="145"/>
      <c r="BD161" s="145"/>
      <c r="BE161" s="145"/>
      <c r="BF161" s="145"/>
      <c r="BG161" s="145"/>
      <c r="BH161" s="145"/>
    </row>
    <row r="162" spans="1:60" outlineLevel="1" x14ac:dyDescent="0.25">
      <c r="A162" s="187">
        <v>58</v>
      </c>
      <c r="B162" s="188" t="s">
        <v>4941</v>
      </c>
      <c r="C162" s="198" t="s">
        <v>4942</v>
      </c>
      <c r="D162" s="189" t="s">
        <v>4943</v>
      </c>
      <c r="E162" s="190">
        <v>8</v>
      </c>
      <c r="F162" s="191"/>
      <c r="G162" s="192">
        <f>ROUND(E162*F162,2)</f>
        <v>0</v>
      </c>
      <c r="H162" s="191"/>
      <c r="I162" s="192">
        <f>ROUND(E162*H162,2)</f>
        <v>0</v>
      </c>
      <c r="J162" s="191"/>
      <c r="K162" s="192">
        <f>ROUND(E162*J162,2)</f>
        <v>0</v>
      </c>
      <c r="L162" s="192">
        <v>15</v>
      </c>
      <c r="M162" s="192">
        <f>G162*(1+L162/100)</f>
        <v>0</v>
      </c>
      <c r="N162" s="190">
        <v>0</v>
      </c>
      <c r="O162" s="190">
        <f>ROUND(E162*N162,2)</f>
        <v>0</v>
      </c>
      <c r="P162" s="190">
        <v>0</v>
      </c>
      <c r="Q162" s="190">
        <f>ROUND(E162*P162,2)</f>
        <v>0</v>
      </c>
      <c r="R162" s="192" t="s">
        <v>4944</v>
      </c>
      <c r="S162" s="192" t="s">
        <v>327</v>
      </c>
      <c r="T162" s="193" t="s">
        <v>327</v>
      </c>
      <c r="U162" s="156">
        <v>0</v>
      </c>
      <c r="V162" s="156">
        <f>ROUND(E162*U162,2)</f>
        <v>0</v>
      </c>
      <c r="W162" s="156"/>
      <c r="X162" s="156" t="s">
        <v>4945</v>
      </c>
      <c r="Y162" s="145"/>
      <c r="Z162" s="145"/>
      <c r="AA162" s="145"/>
      <c r="AB162" s="145"/>
      <c r="AC162" s="145"/>
      <c r="AD162" s="145"/>
      <c r="AE162" s="145"/>
      <c r="AF162" s="145"/>
      <c r="AG162" s="145" t="s">
        <v>4946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190</v>
      </c>
      <c r="C163" s="179" t="s">
        <v>191</v>
      </c>
      <c r="D163" s="166"/>
      <c r="E163" s="167"/>
      <c r="F163" s="168"/>
      <c r="G163" s="168">
        <f>SUMIF(AG164:AG168,"&lt;&gt;NOR",G164:G168)</f>
        <v>0</v>
      </c>
      <c r="H163" s="168"/>
      <c r="I163" s="168">
        <f>SUM(I164:I168)</f>
        <v>0</v>
      </c>
      <c r="J163" s="168"/>
      <c r="K163" s="168">
        <f>SUM(K164:K168)</f>
        <v>0</v>
      </c>
      <c r="L163" s="168"/>
      <c r="M163" s="168">
        <f>SUM(M164:M168)</f>
        <v>0</v>
      </c>
      <c r="N163" s="167"/>
      <c r="O163" s="167">
        <f>SUM(O164:O168)</f>
        <v>0</v>
      </c>
      <c r="P163" s="167"/>
      <c r="Q163" s="167">
        <f>SUM(Q164:Q168)</f>
        <v>0</v>
      </c>
      <c r="R163" s="168"/>
      <c r="S163" s="168"/>
      <c r="T163" s="169"/>
      <c r="U163" s="163"/>
      <c r="V163" s="163">
        <f>SUM(V164:V168)</f>
        <v>141.57</v>
      </c>
      <c r="W163" s="163"/>
      <c r="X163" s="163"/>
      <c r="AG163" t="s">
        <v>323</v>
      </c>
    </row>
    <row r="164" spans="1:60" ht="20.399999999999999" outlineLevel="1" x14ac:dyDescent="0.25">
      <c r="A164" s="171">
        <v>59</v>
      </c>
      <c r="B164" s="172" t="s">
        <v>8716</v>
      </c>
      <c r="C164" s="180" t="s">
        <v>8717</v>
      </c>
      <c r="D164" s="173" t="s">
        <v>505</v>
      </c>
      <c r="E164" s="174">
        <v>334.67095</v>
      </c>
      <c r="F164" s="175"/>
      <c r="G164" s="176">
        <f>ROUND(E164*F164,2)</f>
        <v>0</v>
      </c>
      <c r="H164" s="175"/>
      <c r="I164" s="176">
        <f>ROUND(E164*H164,2)</f>
        <v>0</v>
      </c>
      <c r="J164" s="175"/>
      <c r="K164" s="176">
        <f>ROUND(E164*J164,2)</f>
        <v>0</v>
      </c>
      <c r="L164" s="176">
        <v>15</v>
      </c>
      <c r="M164" s="176">
        <f>G164*(1+L164/100)</f>
        <v>0</v>
      </c>
      <c r="N164" s="174">
        <v>0</v>
      </c>
      <c r="O164" s="174">
        <f>ROUND(E164*N164,2)</f>
        <v>0</v>
      </c>
      <c r="P164" s="174">
        <v>0</v>
      </c>
      <c r="Q164" s="174">
        <f>ROUND(E164*P164,2)</f>
        <v>0</v>
      </c>
      <c r="R164" s="176" t="s">
        <v>1647</v>
      </c>
      <c r="S164" s="176" t="s">
        <v>327</v>
      </c>
      <c r="T164" s="177" t="s">
        <v>327</v>
      </c>
      <c r="U164" s="156">
        <v>0.42299999999999999</v>
      </c>
      <c r="V164" s="156">
        <f>ROUND(E164*U164,2)</f>
        <v>141.57</v>
      </c>
      <c r="W164" s="156"/>
      <c r="X164" s="156" t="s">
        <v>2679</v>
      </c>
      <c r="Y164" s="145"/>
      <c r="Z164" s="145"/>
      <c r="AA164" s="145"/>
      <c r="AB164" s="145"/>
      <c r="AC164" s="145"/>
      <c r="AD164" s="145"/>
      <c r="AE164" s="145"/>
      <c r="AF164" s="145"/>
      <c r="AG164" s="145" t="s">
        <v>2680</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8718</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376</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1" t="s">
        <v>2682</v>
      </c>
      <c r="D166" s="161"/>
      <c r="E166" s="162"/>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8719</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1" t="s">
        <v>8720</v>
      </c>
      <c r="D168" s="161"/>
      <c r="E168" s="162">
        <v>334.67095</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x14ac:dyDescent="0.25">
      <c r="A169" s="3"/>
      <c r="B169" s="4"/>
      <c r="C169" s="182"/>
      <c r="D169" s="6"/>
      <c r="E169" s="3"/>
      <c r="F169" s="3"/>
      <c r="G169" s="3"/>
      <c r="H169" s="3"/>
      <c r="I169" s="3"/>
      <c r="J169" s="3"/>
      <c r="K169" s="3"/>
      <c r="L169" s="3"/>
      <c r="M169" s="3"/>
      <c r="N169" s="3"/>
      <c r="O169" s="3"/>
      <c r="P169" s="3"/>
      <c r="Q169" s="3"/>
      <c r="R169" s="3"/>
      <c r="S169" s="3"/>
      <c r="T169" s="3"/>
      <c r="U169" s="3"/>
      <c r="V169" s="3"/>
      <c r="W169" s="3"/>
      <c r="X169" s="3"/>
      <c r="AE169">
        <v>15</v>
      </c>
      <c r="AF169">
        <v>21</v>
      </c>
      <c r="AG169" t="s">
        <v>309</v>
      </c>
    </row>
    <row r="170" spans="1:60" x14ac:dyDescent="0.25">
      <c r="A170" s="148"/>
      <c r="B170" s="149" t="s">
        <v>29</v>
      </c>
      <c r="C170" s="183"/>
      <c r="D170" s="150"/>
      <c r="E170" s="151"/>
      <c r="F170" s="151"/>
      <c r="G170" s="170">
        <f>G8+G75+G92+G96+G103+G132+G163</f>
        <v>0</v>
      </c>
      <c r="H170" s="3"/>
      <c r="I170" s="3"/>
      <c r="J170" s="3"/>
      <c r="K170" s="3"/>
      <c r="L170" s="3"/>
      <c r="M170" s="3"/>
      <c r="N170" s="3"/>
      <c r="O170" s="3"/>
      <c r="P170" s="3"/>
      <c r="Q170" s="3"/>
      <c r="R170" s="3"/>
      <c r="S170" s="3"/>
      <c r="T170" s="3"/>
      <c r="U170" s="3"/>
      <c r="V170" s="3"/>
      <c r="W170" s="3"/>
      <c r="X170" s="3"/>
      <c r="AE170">
        <f>SUMIF(L7:L168,AE169,G7:G168)</f>
        <v>0</v>
      </c>
      <c r="AF170">
        <f>SUMIF(L7:L168,AF169,G7:G168)</f>
        <v>0</v>
      </c>
      <c r="AG170" t="s">
        <v>365</v>
      </c>
    </row>
    <row r="171" spans="1:60" x14ac:dyDescent="0.25">
      <c r="C171" s="184"/>
      <c r="D171" s="10"/>
      <c r="AG171" t="s">
        <v>367</v>
      </c>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SmFz6xuHdZS/bZOsE1gb+iiTXfHApR+RQDpshBrawqkplrl2uvpJPEVHLjwSEVj3f9P8IXelEkJwVjmNIzVUg==" saltValue="JogvEiUu6R9EeiKtaye6QA==" spinCount="100000" sheet="1"/>
  <mergeCells count="47">
    <mergeCell ref="C14:G14"/>
    <mergeCell ref="A1:G1"/>
    <mergeCell ref="C2:G2"/>
    <mergeCell ref="C3:G3"/>
    <mergeCell ref="C4:G4"/>
    <mergeCell ref="C10:G10"/>
    <mergeCell ref="C59:G59"/>
    <mergeCell ref="C17:G17"/>
    <mergeCell ref="C20:G20"/>
    <mergeCell ref="C26:G26"/>
    <mergeCell ref="C29:G29"/>
    <mergeCell ref="C33:G33"/>
    <mergeCell ref="C37:G37"/>
    <mergeCell ref="C39:G39"/>
    <mergeCell ref="C41:G41"/>
    <mergeCell ref="C47:G47"/>
    <mergeCell ref="C50:G50"/>
    <mergeCell ref="C54:G54"/>
    <mergeCell ref="C105:G105"/>
    <mergeCell ref="C60:G60"/>
    <mergeCell ref="C67:G67"/>
    <mergeCell ref="C74:G74"/>
    <mergeCell ref="C77:G77"/>
    <mergeCell ref="C83:G83"/>
    <mergeCell ref="C84:G84"/>
    <mergeCell ref="C86:G86"/>
    <mergeCell ref="C88:G88"/>
    <mergeCell ref="C89:G89"/>
    <mergeCell ref="C94:G94"/>
    <mergeCell ref="C98:G98"/>
    <mergeCell ref="C148:G148"/>
    <mergeCell ref="C107:G107"/>
    <mergeCell ref="C109:G109"/>
    <mergeCell ref="C111:G111"/>
    <mergeCell ref="C113:G113"/>
    <mergeCell ref="C115:G115"/>
    <mergeCell ref="C134:G134"/>
    <mergeCell ref="C137:G137"/>
    <mergeCell ref="C139:G139"/>
    <mergeCell ref="C141:G141"/>
    <mergeCell ref="C143:G143"/>
    <mergeCell ref="C146:G146"/>
    <mergeCell ref="C150:G150"/>
    <mergeCell ref="C157:G157"/>
    <mergeCell ref="C159:G159"/>
    <mergeCell ref="C161:G161"/>
    <mergeCell ref="C165:G16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2022-04-18T17:34:10Z</dcterms:modified>
</cp:coreProperties>
</file>