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A2FE53F0-82A7-4902-9A06-55CD5894B3D9}" xr6:coauthVersionLast="47" xr6:coauthVersionMax="47" xr10:uidLastSave="{00000000-0000-0000-0000-000000000000}"/>
  <bookViews>
    <workbookView xWindow="20535" yWindow="210" windowWidth="38040" windowHeight="20520" xr2:uid="{00000000-000D-0000-FFFF-FFFF00000000}"/>
  </bookViews>
  <sheets>
    <sheet name="VV_rev1" sheetId="2" r:id="rId1"/>
  </sheets>
  <definedNames>
    <definedName name="_xlnm.Print_Area" localSheetId="0">VV_rev1!$A$1:$H$92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2" l="1"/>
  <c r="E55" i="2"/>
  <c r="G54" i="2"/>
  <c r="E54" i="2"/>
  <c r="G53" i="2"/>
  <c r="E53" i="2"/>
  <c r="G52" i="2"/>
  <c r="E52" i="2"/>
  <c r="G51" i="2"/>
  <c r="E51" i="2"/>
  <c r="G50" i="2"/>
  <c r="E50" i="2"/>
  <c r="G49" i="2"/>
  <c r="E49" i="2"/>
  <c r="B77" i="2"/>
  <c r="G75" i="2"/>
  <c r="E75" i="2"/>
  <c r="G56" i="2" l="1"/>
  <c r="E56" i="2"/>
  <c r="G47" i="2" s="1"/>
  <c r="G67" i="2"/>
  <c r="G66" i="2"/>
  <c r="E67" i="2"/>
  <c r="E66" i="2"/>
  <c r="G79" i="2"/>
  <c r="E79" i="2"/>
  <c r="G76" i="2"/>
  <c r="E76" i="2"/>
  <c r="G74" i="2"/>
  <c r="E74" i="2"/>
  <c r="G73" i="2"/>
  <c r="E73" i="2"/>
  <c r="G72" i="2"/>
  <c r="E72" i="2"/>
  <c r="G71" i="2"/>
  <c r="E71" i="2"/>
  <c r="G70" i="2"/>
  <c r="E70" i="2"/>
  <c r="G69" i="2"/>
  <c r="E69" i="2"/>
  <c r="G68" i="2"/>
  <c r="E68" i="2"/>
  <c r="G65" i="2"/>
  <c r="E65" i="2"/>
  <c r="G64" i="2"/>
  <c r="E64" i="2"/>
  <c r="G63" i="2"/>
  <c r="E63" i="2"/>
  <c r="G62" i="2"/>
  <c r="E62" i="2"/>
  <c r="G61" i="2"/>
  <c r="E61" i="2"/>
  <c r="G60" i="2"/>
  <c r="E60" i="2"/>
  <c r="G59" i="2"/>
  <c r="E59" i="2"/>
  <c r="G89" i="2"/>
  <c r="E89" i="2"/>
  <c r="G88" i="2"/>
  <c r="E88" i="2"/>
  <c r="G87" i="2"/>
  <c r="E87" i="2"/>
  <c r="G86" i="2"/>
  <c r="E86" i="2"/>
  <c r="G85" i="2"/>
  <c r="E85" i="2"/>
  <c r="G84" i="2"/>
  <c r="E84" i="2"/>
  <c r="G83" i="2"/>
  <c r="E83" i="2"/>
  <c r="G45" i="2"/>
  <c r="E45" i="2"/>
  <c r="G44" i="2"/>
  <c r="E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B36" i="2"/>
  <c r="E36" i="2" s="1"/>
  <c r="G35" i="2"/>
  <c r="E35" i="2"/>
  <c r="B34" i="2"/>
  <c r="E34" i="2" s="1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E77" i="2" l="1"/>
  <c r="E90" i="2"/>
  <c r="G77" i="2"/>
  <c r="G90" i="2"/>
  <c r="G34" i="2"/>
  <c r="E46" i="2"/>
  <c r="G36" i="2"/>
  <c r="G78" i="2" l="1"/>
  <c r="G80" i="2" s="1"/>
  <c r="E78" i="2"/>
  <c r="E80" i="2" s="1"/>
  <c r="G81" i="2"/>
  <c r="G46" i="2"/>
  <c r="G3" i="2" s="1"/>
  <c r="G57" i="2" l="1"/>
  <c r="G1" i="2" s="1"/>
</calcChain>
</file>

<file path=xl/sharedStrings.xml><?xml version="1.0" encoding="utf-8"?>
<sst xmlns="http://schemas.openxmlformats.org/spreadsheetml/2006/main" count="188" uniqueCount="86">
  <si>
    <t>ks</t>
  </si>
  <si>
    <t>m</t>
  </si>
  <si>
    <t>Drobný instalační materiál, VRN</t>
  </si>
  <si>
    <t>Konfigurace/programování</t>
  </si>
  <si>
    <t>Zaškolení uživatele</t>
  </si>
  <si>
    <t xml:space="preserve">Při zpracování nabídky je nutné vycházet ze všech částí dokumentace (technické zprávy,seznamu pozice,všech výkresů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 </t>
  </si>
  <si>
    <t>Všechna el.zařízení, systémy  a konstrukce budou oceňovány a dodávány plně funkční, tj. včetně všech komponentů, upevňovacích prvků, podpor, prostupů apod. Ceny obsahují náklady na přesun hmot  a případný odvoz sutě, pokud není v zadávacích podmínkách uvedeno jinak. Veškeré uváděné zařízení jsou referenční.</t>
  </si>
  <si>
    <t>Popis</t>
  </si>
  <si>
    <t>Množství</t>
  </si>
  <si>
    <t>Jednotka</t>
  </si>
  <si>
    <t>Materiál</t>
  </si>
  <si>
    <t>Materiál celkem</t>
  </si>
  <si>
    <t>Montáž</t>
  </si>
  <si>
    <t>Montáž celkem</t>
  </si>
  <si>
    <t>Plošiny/lešení</t>
  </si>
  <si>
    <t>soubor</t>
  </si>
  <si>
    <t>m2</t>
  </si>
  <si>
    <t>Protipožární ucpávky o velikosti do 0,01m2</t>
  </si>
  <si>
    <t>Ústředna EPS - 2 kruhové linky, karta OPPO, síťová karta, čelní ovládací panel</t>
  </si>
  <si>
    <t>Ovládací panel EPS - čelní ovládací panel, síťová karta</t>
  </si>
  <si>
    <t>OPPO</t>
  </si>
  <si>
    <t>Akumulátor 12V/24Ah</t>
  </si>
  <si>
    <t>Akumulátor 12V/12Ah</t>
  </si>
  <si>
    <t>Akumulátor 12 V DC / 17 Ah</t>
  </si>
  <si>
    <t>Síťový zdroj 24VDC/5A, 17 Ah EN 54-4/A2</t>
  </si>
  <si>
    <t>Převodník EPS/RS485</t>
  </si>
  <si>
    <t>Opticko-kouřový hlásič</t>
  </si>
  <si>
    <t>Patice pro hlásiče</t>
  </si>
  <si>
    <t>Tlačítkový hlásič</t>
  </si>
  <si>
    <t>Tlačítkový hlásič venkovní min. IP55</t>
  </si>
  <si>
    <t>Vstupně-výstupní prvek 4/2</t>
  </si>
  <si>
    <t>Výstupní prvek 12relé</t>
  </si>
  <si>
    <t>Zakončovací člen vstupu</t>
  </si>
  <si>
    <t>Zakončovací člen výstupu</t>
  </si>
  <si>
    <t>Skříň pro V/V prvky na povrch</t>
  </si>
  <si>
    <t>Teplotní detekční kabel, 68°C (1 Role = 100m)</t>
  </si>
  <si>
    <t>Maják IP65</t>
  </si>
  <si>
    <t>Siréna IP65</t>
  </si>
  <si>
    <t>KTPO včetně vložky zámku HZS JMK</t>
  </si>
  <si>
    <t>ZDP - kompletní dodávka</t>
  </si>
  <si>
    <t>Držák popisného štítku hlásiče</t>
  </si>
  <si>
    <t>Kabel 1x2x0,8, B2ca,S1,d1</t>
  </si>
  <si>
    <t>Kabel 1x2x0,8, PH 15-R, B2ca,S1,d1</t>
  </si>
  <si>
    <t>Kabel 2x2x0,8, PH 15-R, B2ca,S1,d1</t>
  </si>
  <si>
    <t>Kabel 4x2x0,8, PH 15-R, B2ca,S1,d1</t>
  </si>
  <si>
    <t>Kabel 2x1,5, PH 15-R, B2ca,S1,d1</t>
  </si>
  <si>
    <t>Kabel 2x2x0,8, B2ca,S1,d1</t>
  </si>
  <si>
    <t>Příchytka kovová ohnidolná včetně šroubu</t>
  </si>
  <si>
    <t>Projekční práce, dokumentace skutečného provedení</t>
  </si>
  <si>
    <t>Akademická náměstí včetně parkovacího domu BRNO</t>
  </si>
  <si>
    <t>Elektrická požární signalizace</t>
  </si>
  <si>
    <t>Propojovací krabice</t>
  </si>
  <si>
    <t>Příchytky detekčního kabelu</t>
  </si>
  <si>
    <t>Příchytka sonap pro stoupačkovou montáž</t>
  </si>
  <si>
    <t>Stojna pro stoupačkovou montáž včetně kotvení</t>
  </si>
  <si>
    <t>Drátěný žlab PO 100/50 včetně kotvení - stropní montáž</t>
  </si>
  <si>
    <t>Drátěný žlab 50/50 včetně kotvení - stropní montáž</t>
  </si>
  <si>
    <t>Trubka ohebná do betonu 20mm</t>
  </si>
  <si>
    <t>Krabice požárně odolná</t>
  </si>
  <si>
    <t>Revize, funkční zkoušky</t>
  </si>
  <si>
    <t>Přechodová skříň včetně bleskojistek, přepěťové ochrany, svorkovnic</t>
  </si>
  <si>
    <t>Kabel Tcepkpfle 1x4x0,8</t>
  </si>
  <si>
    <t>Trubka zemní 40mm</t>
  </si>
  <si>
    <t>Elektrická požární signalizace, nouzový zvukový systém</t>
  </si>
  <si>
    <t>Nouzový zvukový systém</t>
  </si>
  <si>
    <t>Evakuační rozhlasová ústředna podporující 6 zón a individuální regulací hlasitosti pro každou zónu. Ústředna je vybavena 2 porty pro externí mikrofony a 2 vstupy na hudbu na pozadí. Na předním panelu je umístěn ruční evakuační mikrofon. K dispozici je konfigurační software umožňující nastavení přes TCP/IP. Součástí zařízení je LCD displej. Ústředna splňuje normu EN 54-16 a nabízí možnost rozšíření až na 60 zón.</t>
  </si>
  <si>
    <t>Rozšiřující jednotka pro ústředny nouzového zvukového systému s výkonem 240 W. Modul zpřístupní dalších 6 zón s individuální regulací hlasitosti a 1 port pro externí mikrofonní stanici. K dispozici je pernamentní monitorování 100 V linek. K dispozici je konfigurační software umožňující nastavení přes TCP/IP. Ústředna splňuje normu EN 54-16, nabízí možnost instalace do 19" racku a rozšíření o záložní zdroj.</t>
  </si>
  <si>
    <t>Rozšiřující jednotka pro ústředny nouzového zvukového systému s výkonem 360 W. Modul zpřístupní dalších 6 zón s individuální regulací hlasitosti a 1 port pro externí mikrofonní stanici. K dispozici je pernamentní monitorování 100 V linek. K dispozici je konfigurační software umožňující nastavení přes TCP/IP. Ústředna splňuje normu EN 54-16, nabízí možnost instalace do 19" racku a rozšíření o záložní zdroj.</t>
  </si>
  <si>
    <t>Záložní zesilovač pro řídící ústředny a rozšiřující jednotky s automatickou zálohou v případě výpadku. EN norma nařizuje minimálně jeden zesilovač na systém. Ústředna splňuje normu EN 54-16 a nabízí možnost instalace do 19" racku</t>
  </si>
  <si>
    <t>Modul pro záložní zesilovače sloužící k propojení s řídící jednotkou nebo rozšiřující jednotkou. Napájení je realizované ze zesilovače.</t>
  </si>
  <si>
    <t>Mikrofonní stanice s 10 programovatelnými tlačítky.</t>
  </si>
  <si>
    <t>Záložní napájecí zdroj s 6 výstupy 24 V DC a maximálním odběrem 25 A. Výrobce doporučuje jeden záložní zdroj maximálně na 3 řídící ústředny. Zařízení umožňuje dobíjet dva 12 V bezúdržbové akumulátory</t>
  </si>
  <si>
    <t>bateriový kit s oky 8 mm</t>
  </si>
  <si>
    <t>Bezúdržbový akumulátor o kapacitě 100 Ah při 12V</t>
  </si>
  <si>
    <t>EN54-4 certifikovaný systémový napájecí zdroj</t>
  </si>
  <si>
    <t>Rám pro vestavbu napájecích zdrojů</t>
  </si>
  <si>
    <t>Datový rozvaděč 27U 600x600 vč. Ventilační jednotky, police</t>
  </si>
  <si>
    <t>kpl</t>
  </si>
  <si>
    <t>Bílý obousměrný zvukový projektor s výkonem 20 W. Frekvenční rozsah 120 Hz - 20 kHz a citlivost 91 dB. Projektor má hliníkovou konstrukci a šroubovací keramickou svorkovnici s tepelnou pojistkou. Exteriérová montáž na omítku</t>
  </si>
  <si>
    <t xml:space="preserve">Bílý zvukový projektor s výkonem 6 W. Frekvenční rozsah 130 Hz - 13 kHz a citlivost 96 dB. Projektor má plastovou konstrukci a šroubovací keramickou svorkovnici s tepelnou pojistkou. Exteriérová montáž na omítku. </t>
  </si>
  <si>
    <t>modul dohledu funkčnosti linky</t>
  </si>
  <si>
    <t>Bílý vnitřní skříňový reproduktor s výkonem 6 W, frekvenčním rozsahem 150 Hz - 18 kHz a citlivostí 94 dB. Reproduktor má dřevěnou skříň, kovovou mřížku a šroubovací keramickou svorkovnici s tepelnou pojistkou. Montáž na omítku.</t>
  </si>
  <si>
    <t>Kabel 2x2,5, PH 15-R, B2ca,S1,d1</t>
  </si>
  <si>
    <t>Příchytka skupinová kovová ohnidolná včetně šroubu-střední</t>
  </si>
  <si>
    <t>Ostatní náklady EPS</t>
  </si>
  <si>
    <t>Ostatní náklady NZS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</si>
</sst>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\ [$Kč-405]_-;\-* #,##0.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164" fontId="0" fillId="2" borderId="3" xfId="0" applyNumberFormat="1" applyFill="1" applyBorder="1" applyAlignment="1">
      <alignment wrapText="1"/>
    </xf>
    <xf numFmtId="164" fontId="0" fillId="2" borderId="4" xfId="0" applyNumberFormat="1" applyFill="1" applyBorder="1" applyAlignment="1">
      <alignment wrapText="1"/>
    </xf>
    <xf numFmtId="164" fontId="1" fillId="2" borderId="6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164" fontId="1" fillId="3" borderId="0" xfId="0" applyNumberFormat="1" applyFont="1" applyFill="1"/>
    <xf numFmtId="164" fontId="2" fillId="2" borderId="6" xfId="0" applyNumberFormat="1" applyFont="1" applyFill="1" applyBorder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2" borderId="0" xfId="0" applyFill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wrapText="1"/>
    </xf>
    <xf numFmtId="164" fontId="4" fillId="4" borderId="1" xfId="0" applyNumberFormat="1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6284-B1A0-455D-8569-5F0F02354B19}">
  <sheetPr>
    <pageSetUpPr fitToPage="1"/>
  </sheetPr>
  <dimension ref="A1:H92"/>
  <sheetViews>
    <sheetView tabSelected="1" view="pageBreakPreview" zoomScaleNormal="100" zoomScaleSheetLayoutView="100" workbookViewId="0">
      <selection activeCell="J18" sqref="J18"/>
    </sheetView>
  </sheetViews>
  <sheetFormatPr defaultRowHeight="15" x14ac:dyDescent="0.25"/>
  <cols>
    <col min="1" max="1" width="62.140625" bestFit="1" customWidth="1"/>
    <col min="4" max="4" width="12.28515625" style="7" bestFit="1" customWidth="1"/>
    <col min="5" max="5" width="17" style="7" bestFit="1" customWidth="1"/>
    <col min="6" max="6" width="12.28515625" style="7" bestFit="1" customWidth="1"/>
    <col min="7" max="7" width="17.140625" style="7" bestFit="1" customWidth="1"/>
  </cols>
  <sheetData>
    <row r="1" spans="1:7" ht="16.5" thickBot="1" x14ac:dyDescent="0.3">
      <c r="A1" s="20" t="s">
        <v>49</v>
      </c>
      <c r="G1" s="18">
        <f>G3+G47+G57+G81</f>
        <v>0</v>
      </c>
    </row>
    <row r="2" spans="1:7" ht="16.5" thickBot="1" x14ac:dyDescent="0.3">
      <c r="A2" s="19" t="s">
        <v>63</v>
      </c>
    </row>
    <row r="3" spans="1:7" ht="15.75" thickBot="1" x14ac:dyDescent="0.3">
      <c r="A3" s="32" t="s">
        <v>50</v>
      </c>
      <c r="B3" s="32"/>
      <c r="C3" s="33"/>
      <c r="D3" s="13"/>
      <c r="E3" s="14"/>
      <c r="F3" s="14"/>
      <c r="G3" s="15">
        <f>E46+G46</f>
        <v>0</v>
      </c>
    </row>
    <row r="4" spans="1:7" x14ac:dyDescent="0.25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</row>
    <row r="5" spans="1:7" ht="30" x14ac:dyDescent="0.25">
      <c r="A5" s="1" t="s">
        <v>18</v>
      </c>
      <c r="B5" s="3">
        <v>1</v>
      </c>
      <c r="C5" s="2" t="s">
        <v>0</v>
      </c>
      <c r="D5" s="8">
        <v>0</v>
      </c>
      <c r="E5" s="34">
        <f t="shared" ref="E5:E45" si="0">D5*B5</f>
        <v>0</v>
      </c>
      <c r="F5" s="8">
        <v>0</v>
      </c>
      <c r="G5" s="34">
        <f t="shared" ref="G5:G45" si="1">F5*B5</f>
        <v>0</v>
      </c>
    </row>
    <row r="6" spans="1:7" x14ac:dyDescent="0.25">
      <c r="A6" s="1" t="s">
        <v>21</v>
      </c>
      <c r="B6" s="3">
        <v>2</v>
      </c>
      <c r="C6" s="2" t="s">
        <v>0</v>
      </c>
      <c r="D6" s="8">
        <v>0</v>
      </c>
      <c r="E6" s="34">
        <f t="shared" si="0"/>
        <v>0</v>
      </c>
      <c r="F6" s="8">
        <v>0</v>
      </c>
      <c r="G6" s="34">
        <f t="shared" si="1"/>
        <v>0</v>
      </c>
    </row>
    <row r="7" spans="1:7" x14ac:dyDescent="0.25">
      <c r="A7" s="1" t="s">
        <v>25</v>
      </c>
      <c r="B7" s="3">
        <v>1</v>
      </c>
      <c r="C7" s="2" t="s">
        <v>0</v>
      </c>
      <c r="D7" s="8">
        <v>0</v>
      </c>
      <c r="E7" s="34">
        <f t="shared" si="0"/>
        <v>0</v>
      </c>
      <c r="F7" s="8">
        <v>0</v>
      </c>
      <c r="G7" s="34">
        <f t="shared" si="1"/>
        <v>0</v>
      </c>
    </row>
    <row r="8" spans="1:7" x14ac:dyDescent="0.25">
      <c r="A8" s="1" t="s">
        <v>19</v>
      </c>
      <c r="B8" s="3">
        <v>1</v>
      </c>
      <c r="C8" s="2" t="s">
        <v>0</v>
      </c>
      <c r="D8" s="8">
        <v>0</v>
      </c>
      <c r="E8" s="34">
        <f t="shared" si="0"/>
        <v>0</v>
      </c>
      <c r="F8" s="8">
        <v>0</v>
      </c>
      <c r="G8" s="34">
        <f t="shared" si="1"/>
        <v>0</v>
      </c>
    </row>
    <row r="9" spans="1:7" x14ac:dyDescent="0.25">
      <c r="A9" s="1" t="s">
        <v>22</v>
      </c>
      <c r="B9" s="3">
        <v>2</v>
      </c>
      <c r="C9" s="2" t="s">
        <v>0</v>
      </c>
      <c r="D9" s="8">
        <v>0</v>
      </c>
      <c r="E9" s="34">
        <f t="shared" si="0"/>
        <v>0</v>
      </c>
      <c r="F9" s="8">
        <v>0</v>
      </c>
      <c r="G9" s="34">
        <f t="shared" si="1"/>
        <v>0</v>
      </c>
    </row>
    <row r="10" spans="1:7" x14ac:dyDescent="0.25">
      <c r="A10" s="1" t="s">
        <v>20</v>
      </c>
      <c r="B10" s="3">
        <v>1</v>
      </c>
      <c r="C10" s="2" t="s">
        <v>0</v>
      </c>
      <c r="D10" s="8">
        <v>0</v>
      </c>
      <c r="E10" s="34">
        <f t="shared" si="0"/>
        <v>0</v>
      </c>
      <c r="F10" s="8">
        <v>0</v>
      </c>
      <c r="G10" s="34">
        <f t="shared" si="1"/>
        <v>0</v>
      </c>
    </row>
    <row r="11" spans="1:7" x14ac:dyDescent="0.25">
      <c r="A11" s="1" t="s">
        <v>38</v>
      </c>
      <c r="B11" s="3">
        <v>1</v>
      </c>
      <c r="C11" s="2" t="s">
        <v>0</v>
      </c>
      <c r="D11" s="8">
        <v>0</v>
      </c>
      <c r="E11" s="34">
        <f t="shared" si="0"/>
        <v>0</v>
      </c>
      <c r="F11" s="8">
        <v>0</v>
      </c>
      <c r="G11" s="34">
        <f t="shared" si="1"/>
        <v>0</v>
      </c>
    </row>
    <row r="12" spans="1:7" x14ac:dyDescent="0.25">
      <c r="A12" s="1" t="s">
        <v>39</v>
      </c>
      <c r="B12" s="3">
        <v>1</v>
      </c>
      <c r="C12" s="2" t="s">
        <v>15</v>
      </c>
      <c r="D12" s="8">
        <v>0</v>
      </c>
      <c r="E12" s="34">
        <f t="shared" si="0"/>
        <v>0</v>
      </c>
      <c r="F12" s="8">
        <v>0</v>
      </c>
      <c r="G12" s="34">
        <f t="shared" si="1"/>
        <v>0</v>
      </c>
    </row>
    <row r="13" spans="1:7" x14ac:dyDescent="0.25">
      <c r="A13" s="1" t="s">
        <v>24</v>
      </c>
      <c r="B13" s="3">
        <v>2</v>
      </c>
      <c r="C13" s="2" t="s">
        <v>0</v>
      </c>
      <c r="D13" s="8">
        <v>0</v>
      </c>
      <c r="E13" s="34">
        <f t="shared" si="0"/>
        <v>0</v>
      </c>
      <c r="F13" s="8">
        <v>0</v>
      </c>
      <c r="G13" s="34">
        <f t="shared" si="1"/>
        <v>0</v>
      </c>
    </row>
    <row r="14" spans="1:7" x14ac:dyDescent="0.25">
      <c r="A14" s="1" t="s">
        <v>23</v>
      </c>
      <c r="B14" s="3">
        <v>4</v>
      </c>
      <c r="C14" s="2" t="s">
        <v>0</v>
      </c>
      <c r="D14" s="8">
        <v>0</v>
      </c>
      <c r="E14" s="34">
        <f t="shared" si="0"/>
        <v>0</v>
      </c>
      <c r="F14" s="8">
        <v>0</v>
      </c>
      <c r="G14" s="34">
        <f t="shared" si="1"/>
        <v>0</v>
      </c>
    </row>
    <row r="15" spans="1:7" x14ac:dyDescent="0.25">
      <c r="A15" s="22" t="s">
        <v>26</v>
      </c>
      <c r="B15" s="3">
        <v>46</v>
      </c>
      <c r="C15" s="2" t="s">
        <v>0</v>
      </c>
      <c r="D15" s="8">
        <v>0</v>
      </c>
      <c r="E15" s="34">
        <f t="shared" si="0"/>
        <v>0</v>
      </c>
      <c r="F15" s="8">
        <v>0</v>
      </c>
      <c r="G15" s="34">
        <f t="shared" si="1"/>
        <v>0</v>
      </c>
    </row>
    <row r="16" spans="1:7" x14ac:dyDescent="0.25">
      <c r="A16" s="1" t="s">
        <v>27</v>
      </c>
      <c r="B16" s="3">
        <v>46</v>
      </c>
      <c r="C16" s="2" t="s">
        <v>0</v>
      </c>
      <c r="D16" s="8">
        <v>0</v>
      </c>
      <c r="E16" s="34">
        <f t="shared" si="0"/>
        <v>0</v>
      </c>
      <c r="F16" s="8">
        <v>0</v>
      </c>
      <c r="G16" s="34">
        <f t="shared" si="1"/>
        <v>0</v>
      </c>
    </row>
    <row r="17" spans="1:7" x14ac:dyDescent="0.25">
      <c r="A17" s="1" t="s">
        <v>40</v>
      </c>
      <c r="B17" s="3">
        <v>46</v>
      </c>
      <c r="C17" s="2" t="s">
        <v>0</v>
      </c>
      <c r="D17" s="8">
        <v>0</v>
      </c>
      <c r="E17" s="34">
        <f t="shared" si="0"/>
        <v>0</v>
      </c>
      <c r="F17" s="8">
        <v>0</v>
      </c>
      <c r="G17" s="34">
        <f t="shared" si="1"/>
        <v>0</v>
      </c>
    </row>
    <row r="18" spans="1:7" x14ac:dyDescent="0.25">
      <c r="A18" s="1" t="s">
        <v>28</v>
      </c>
      <c r="B18" s="3">
        <v>31</v>
      </c>
      <c r="C18" s="2" t="s">
        <v>0</v>
      </c>
      <c r="D18" s="8">
        <v>0</v>
      </c>
      <c r="E18" s="34">
        <f t="shared" si="0"/>
        <v>0</v>
      </c>
      <c r="F18" s="8">
        <v>0</v>
      </c>
      <c r="G18" s="34">
        <f t="shared" si="1"/>
        <v>0</v>
      </c>
    </row>
    <row r="19" spans="1:7" x14ac:dyDescent="0.25">
      <c r="A19" s="1" t="s">
        <v>29</v>
      </c>
      <c r="B19" s="3">
        <v>2</v>
      </c>
      <c r="C19" s="2" t="s">
        <v>0</v>
      </c>
      <c r="D19" s="8">
        <v>0</v>
      </c>
      <c r="E19" s="34">
        <f t="shared" si="0"/>
        <v>0</v>
      </c>
      <c r="F19" s="8">
        <v>0</v>
      </c>
      <c r="G19" s="34">
        <f t="shared" si="1"/>
        <v>0</v>
      </c>
    </row>
    <row r="20" spans="1:7" x14ac:dyDescent="0.25">
      <c r="A20" s="1" t="s">
        <v>35</v>
      </c>
      <c r="B20" s="23">
        <v>2980</v>
      </c>
      <c r="C20" s="2" t="s">
        <v>1</v>
      </c>
      <c r="D20" s="8">
        <v>0</v>
      </c>
      <c r="E20" s="34">
        <f t="shared" si="0"/>
        <v>0</v>
      </c>
      <c r="F20" s="8">
        <v>0</v>
      </c>
      <c r="G20" s="34">
        <f t="shared" si="1"/>
        <v>0</v>
      </c>
    </row>
    <row r="21" spans="1:7" x14ac:dyDescent="0.25">
      <c r="A21" s="21" t="s">
        <v>30</v>
      </c>
      <c r="B21" s="3">
        <v>8</v>
      </c>
      <c r="C21" s="2" t="s">
        <v>0</v>
      </c>
      <c r="D21" s="8">
        <v>0</v>
      </c>
      <c r="E21" s="34">
        <f t="shared" si="0"/>
        <v>0</v>
      </c>
      <c r="F21" s="8">
        <v>0</v>
      </c>
      <c r="G21" s="34">
        <f t="shared" si="1"/>
        <v>0</v>
      </c>
    </row>
    <row r="22" spans="1:7" ht="15.75" customHeight="1" x14ac:dyDescent="0.25">
      <c r="A22" s="1" t="s">
        <v>31</v>
      </c>
      <c r="B22" s="3">
        <v>2</v>
      </c>
      <c r="C22" s="2" t="s">
        <v>0</v>
      </c>
      <c r="D22" s="8">
        <v>0</v>
      </c>
      <c r="E22" s="34">
        <f t="shared" si="0"/>
        <v>0</v>
      </c>
      <c r="F22" s="8">
        <v>0</v>
      </c>
      <c r="G22" s="34">
        <f t="shared" si="1"/>
        <v>0</v>
      </c>
    </row>
    <row r="23" spans="1:7" x14ac:dyDescent="0.25">
      <c r="A23" s="25" t="s">
        <v>32</v>
      </c>
      <c r="B23" s="24">
        <v>30</v>
      </c>
      <c r="C23" s="26" t="s">
        <v>0</v>
      </c>
      <c r="D23" s="8">
        <v>0</v>
      </c>
      <c r="E23" s="34">
        <f t="shared" si="0"/>
        <v>0</v>
      </c>
      <c r="F23" s="8">
        <v>0</v>
      </c>
      <c r="G23" s="34">
        <f t="shared" si="1"/>
        <v>0</v>
      </c>
    </row>
    <row r="24" spans="1:7" x14ac:dyDescent="0.25">
      <c r="A24" s="25" t="s">
        <v>33</v>
      </c>
      <c r="B24" s="24">
        <v>29</v>
      </c>
      <c r="C24" s="26" t="s">
        <v>0</v>
      </c>
      <c r="D24" s="8">
        <v>0</v>
      </c>
      <c r="E24" s="34">
        <f t="shared" si="0"/>
        <v>0</v>
      </c>
      <c r="F24" s="8">
        <v>0</v>
      </c>
      <c r="G24" s="34">
        <f t="shared" si="1"/>
        <v>0</v>
      </c>
    </row>
    <row r="25" spans="1:7" x14ac:dyDescent="0.25">
      <c r="A25" s="22" t="s">
        <v>34</v>
      </c>
      <c r="B25" s="3">
        <v>10</v>
      </c>
      <c r="C25" s="2" t="s">
        <v>0</v>
      </c>
      <c r="D25" s="8">
        <v>0</v>
      </c>
      <c r="E25" s="34">
        <f t="shared" si="0"/>
        <v>0</v>
      </c>
      <c r="F25" s="8">
        <v>0</v>
      </c>
      <c r="G25" s="34">
        <f t="shared" si="1"/>
        <v>0</v>
      </c>
    </row>
    <row r="26" spans="1:7" x14ac:dyDescent="0.25">
      <c r="A26" s="1" t="s">
        <v>36</v>
      </c>
      <c r="B26" s="3">
        <v>1</v>
      </c>
      <c r="C26" s="2" t="s">
        <v>0</v>
      </c>
      <c r="D26" s="8">
        <v>0</v>
      </c>
      <c r="E26" s="34">
        <f t="shared" si="0"/>
        <v>0</v>
      </c>
      <c r="F26" s="8">
        <v>0</v>
      </c>
      <c r="G26" s="34">
        <f t="shared" si="1"/>
        <v>0</v>
      </c>
    </row>
    <row r="27" spans="1:7" x14ac:dyDescent="0.25">
      <c r="A27" s="25" t="s">
        <v>37</v>
      </c>
      <c r="B27" s="24">
        <v>6</v>
      </c>
      <c r="C27" s="26" t="s">
        <v>0</v>
      </c>
      <c r="D27" s="8">
        <v>0</v>
      </c>
      <c r="E27" s="34">
        <f t="shared" si="0"/>
        <v>0</v>
      </c>
      <c r="F27" s="8">
        <v>0</v>
      </c>
      <c r="G27" s="34">
        <f t="shared" si="1"/>
        <v>0</v>
      </c>
    </row>
    <row r="28" spans="1:7" x14ac:dyDescent="0.25">
      <c r="A28" s="1" t="s">
        <v>41</v>
      </c>
      <c r="B28" s="3">
        <v>1280</v>
      </c>
      <c r="C28" s="2" t="s">
        <v>1</v>
      </c>
      <c r="D28" s="8">
        <v>0</v>
      </c>
      <c r="E28" s="34">
        <f t="shared" si="0"/>
        <v>0</v>
      </c>
      <c r="F28" s="8">
        <v>0</v>
      </c>
      <c r="G28" s="34">
        <f t="shared" si="1"/>
        <v>0</v>
      </c>
    </row>
    <row r="29" spans="1:7" x14ac:dyDescent="0.25">
      <c r="A29" s="1" t="s">
        <v>46</v>
      </c>
      <c r="B29" s="3">
        <v>500</v>
      </c>
      <c r="C29" s="2" t="s">
        <v>1</v>
      </c>
      <c r="D29" s="8">
        <v>0</v>
      </c>
      <c r="E29" s="34">
        <f t="shared" si="0"/>
        <v>0</v>
      </c>
      <c r="F29" s="8">
        <v>0</v>
      </c>
      <c r="G29" s="34">
        <f t="shared" si="1"/>
        <v>0</v>
      </c>
    </row>
    <row r="30" spans="1:7" x14ac:dyDescent="0.25">
      <c r="A30" s="1" t="s">
        <v>42</v>
      </c>
      <c r="B30" s="3">
        <v>200</v>
      </c>
      <c r="C30" s="2" t="s">
        <v>1</v>
      </c>
      <c r="D30" s="8">
        <v>0</v>
      </c>
      <c r="E30" s="34">
        <f t="shared" si="0"/>
        <v>0</v>
      </c>
      <c r="F30" s="8">
        <v>0</v>
      </c>
      <c r="G30" s="34">
        <f t="shared" si="1"/>
        <v>0</v>
      </c>
    </row>
    <row r="31" spans="1:7" x14ac:dyDescent="0.25">
      <c r="A31" s="1" t="s">
        <v>43</v>
      </c>
      <c r="B31" s="3">
        <v>2430</v>
      </c>
      <c r="C31" s="2" t="s">
        <v>1</v>
      </c>
      <c r="D31" s="8">
        <v>0</v>
      </c>
      <c r="E31" s="34">
        <f t="shared" si="0"/>
        <v>0</v>
      </c>
      <c r="F31" s="8">
        <v>0</v>
      </c>
      <c r="G31" s="34">
        <f t="shared" si="1"/>
        <v>0</v>
      </c>
    </row>
    <row r="32" spans="1:7" x14ac:dyDescent="0.25">
      <c r="A32" s="21" t="s">
        <v>44</v>
      </c>
      <c r="B32" s="3">
        <v>250</v>
      </c>
      <c r="C32" s="2" t="s">
        <v>1</v>
      </c>
      <c r="D32" s="8">
        <v>0</v>
      </c>
      <c r="E32" s="34">
        <f t="shared" si="0"/>
        <v>0</v>
      </c>
      <c r="F32" s="8">
        <v>0</v>
      </c>
      <c r="G32" s="34">
        <f t="shared" si="1"/>
        <v>0</v>
      </c>
    </row>
    <row r="33" spans="1:7" ht="15.75" customHeight="1" x14ac:dyDescent="0.25">
      <c r="A33" s="25" t="s">
        <v>45</v>
      </c>
      <c r="B33" s="24">
        <v>700</v>
      </c>
      <c r="C33" s="26" t="s">
        <v>1</v>
      </c>
      <c r="D33" s="8">
        <v>0</v>
      </c>
      <c r="E33" s="34">
        <f t="shared" si="0"/>
        <v>0</v>
      </c>
      <c r="F33" s="8">
        <v>0</v>
      </c>
      <c r="G33" s="34">
        <f t="shared" si="1"/>
        <v>0</v>
      </c>
    </row>
    <row r="34" spans="1:7" x14ac:dyDescent="0.25">
      <c r="A34" s="25" t="s">
        <v>47</v>
      </c>
      <c r="B34" s="24">
        <f>(B28+B29+B33+B32+B31+B30)*2.8</f>
        <v>15007.999999999998</v>
      </c>
      <c r="C34" s="26" t="s">
        <v>0</v>
      </c>
      <c r="D34" s="8">
        <v>0</v>
      </c>
      <c r="E34" s="34">
        <f t="shared" si="0"/>
        <v>0</v>
      </c>
      <c r="F34" s="8">
        <v>0</v>
      </c>
      <c r="G34" s="34">
        <f t="shared" si="1"/>
        <v>0</v>
      </c>
    </row>
    <row r="35" spans="1:7" x14ac:dyDescent="0.25">
      <c r="A35" s="1" t="s">
        <v>51</v>
      </c>
      <c r="B35" s="3">
        <v>12</v>
      </c>
      <c r="C35" s="2" t="s">
        <v>0</v>
      </c>
      <c r="D35" s="8">
        <v>0</v>
      </c>
      <c r="E35" s="34">
        <f t="shared" si="0"/>
        <v>0</v>
      </c>
      <c r="F35" s="8">
        <v>0</v>
      </c>
      <c r="G35" s="34">
        <f t="shared" si="1"/>
        <v>0</v>
      </c>
    </row>
    <row r="36" spans="1:7" x14ac:dyDescent="0.25">
      <c r="A36" s="22" t="s">
        <v>52</v>
      </c>
      <c r="B36" s="3">
        <f>B20*3</f>
        <v>8940</v>
      </c>
      <c r="C36" s="2" t="s">
        <v>0</v>
      </c>
      <c r="D36" s="8">
        <v>0</v>
      </c>
      <c r="E36" s="34">
        <f t="shared" si="0"/>
        <v>0</v>
      </c>
      <c r="F36" s="8">
        <v>0</v>
      </c>
      <c r="G36" s="34">
        <f t="shared" si="1"/>
        <v>0</v>
      </c>
    </row>
    <row r="37" spans="1:7" x14ac:dyDescent="0.25">
      <c r="A37" s="1" t="s">
        <v>55</v>
      </c>
      <c r="B37" s="3">
        <v>20</v>
      </c>
      <c r="C37" s="2" t="s">
        <v>1</v>
      </c>
      <c r="D37" s="8">
        <v>0</v>
      </c>
      <c r="E37" s="34">
        <f t="shared" si="0"/>
        <v>0</v>
      </c>
      <c r="F37" s="8">
        <v>0</v>
      </c>
      <c r="G37" s="34">
        <f t="shared" si="1"/>
        <v>0</v>
      </c>
    </row>
    <row r="38" spans="1:7" x14ac:dyDescent="0.25">
      <c r="A38" s="1" t="s">
        <v>56</v>
      </c>
      <c r="B38" s="3">
        <v>20</v>
      </c>
      <c r="C38" s="2" t="s">
        <v>1</v>
      </c>
      <c r="D38" s="8">
        <v>0</v>
      </c>
      <c r="E38" s="34">
        <f t="shared" si="0"/>
        <v>0</v>
      </c>
      <c r="F38" s="8">
        <v>0</v>
      </c>
      <c r="G38" s="34">
        <f t="shared" si="1"/>
        <v>0</v>
      </c>
    </row>
    <row r="39" spans="1:7" x14ac:dyDescent="0.25">
      <c r="A39" s="1" t="s">
        <v>54</v>
      </c>
      <c r="B39" s="3">
        <v>200</v>
      </c>
      <c r="C39" s="2" t="s">
        <v>0</v>
      </c>
      <c r="D39" s="8">
        <v>0</v>
      </c>
      <c r="E39" s="34">
        <f t="shared" si="0"/>
        <v>0</v>
      </c>
      <c r="F39" s="8">
        <v>0</v>
      </c>
      <c r="G39" s="34">
        <f t="shared" si="1"/>
        <v>0</v>
      </c>
    </row>
    <row r="40" spans="1:7" x14ac:dyDescent="0.25">
      <c r="A40" s="1" t="s">
        <v>53</v>
      </c>
      <c r="B40" s="3">
        <v>600</v>
      </c>
      <c r="C40" s="2" t="s">
        <v>0</v>
      </c>
      <c r="D40" s="8">
        <v>0</v>
      </c>
      <c r="E40" s="34">
        <f t="shared" si="0"/>
        <v>0</v>
      </c>
      <c r="F40" s="8">
        <v>0</v>
      </c>
      <c r="G40" s="34">
        <f t="shared" si="1"/>
        <v>0</v>
      </c>
    </row>
    <row r="41" spans="1:7" x14ac:dyDescent="0.25">
      <c r="A41" s="22" t="s">
        <v>57</v>
      </c>
      <c r="B41" s="3">
        <v>500</v>
      </c>
      <c r="C41" s="2" t="s">
        <v>1</v>
      </c>
      <c r="D41" s="8">
        <v>0</v>
      </c>
      <c r="E41" s="34">
        <f t="shared" si="0"/>
        <v>0</v>
      </c>
      <c r="F41" s="8">
        <v>0</v>
      </c>
      <c r="G41" s="34">
        <f t="shared" si="1"/>
        <v>0</v>
      </c>
    </row>
    <row r="42" spans="1:7" x14ac:dyDescent="0.25">
      <c r="A42" s="1" t="s">
        <v>58</v>
      </c>
      <c r="B42" s="3">
        <v>8</v>
      </c>
      <c r="C42" s="2" t="s">
        <v>0</v>
      </c>
      <c r="D42" s="8">
        <v>0</v>
      </c>
      <c r="E42" s="34">
        <f t="shared" si="0"/>
        <v>0</v>
      </c>
      <c r="F42" s="8">
        <v>0</v>
      </c>
      <c r="G42" s="34">
        <f t="shared" si="1"/>
        <v>0</v>
      </c>
    </row>
    <row r="43" spans="1:7" ht="15.75" customHeight="1" x14ac:dyDescent="0.25">
      <c r="A43" s="1" t="s">
        <v>61</v>
      </c>
      <c r="B43" s="3">
        <v>160</v>
      </c>
      <c r="C43" s="2" t="s">
        <v>1</v>
      </c>
      <c r="D43" s="8">
        <v>0</v>
      </c>
      <c r="E43" s="34">
        <f t="shared" si="0"/>
        <v>0</v>
      </c>
      <c r="F43" s="8">
        <v>0</v>
      </c>
      <c r="G43" s="34">
        <f t="shared" si="1"/>
        <v>0</v>
      </c>
    </row>
    <row r="44" spans="1:7" x14ac:dyDescent="0.25">
      <c r="A44" s="1" t="s">
        <v>62</v>
      </c>
      <c r="B44" s="3">
        <v>160</v>
      </c>
      <c r="C44" s="2" t="s">
        <v>1</v>
      </c>
      <c r="D44" s="8">
        <v>0</v>
      </c>
      <c r="E44" s="34">
        <f t="shared" si="0"/>
        <v>0</v>
      </c>
      <c r="F44" s="8">
        <v>0</v>
      </c>
      <c r="G44" s="34">
        <f t="shared" si="1"/>
        <v>0</v>
      </c>
    </row>
    <row r="45" spans="1:7" ht="30" x14ac:dyDescent="0.25">
      <c r="A45" s="1" t="s">
        <v>60</v>
      </c>
      <c r="B45" s="3">
        <v>2</v>
      </c>
      <c r="C45" s="2" t="s">
        <v>0</v>
      </c>
      <c r="D45" s="8">
        <v>0</v>
      </c>
      <c r="E45" s="34">
        <f t="shared" si="0"/>
        <v>0</v>
      </c>
      <c r="F45" s="8">
        <v>0</v>
      </c>
      <c r="G45" s="34">
        <f t="shared" si="1"/>
        <v>0</v>
      </c>
    </row>
    <row r="46" spans="1:7" ht="15.75" thickBot="1" x14ac:dyDescent="0.3">
      <c r="A46" s="5"/>
      <c r="B46" s="6"/>
      <c r="C46" s="4"/>
      <c r="E46" s="17">
        <f>SUM(E5:E45)</f>
        <v>0</v>
      </c>
      <c r="F46" s="10"/>
      <c r="G46" s="17">
        <f>SUM(G5:G45)</f>
        <v>0</v>
      </c>
    </row>
    <row r="47" spans="1:7" ht="15.75" thickBot="1" x14ac:dyDescent="0.3">
      <c r="A47" s="32" t="s">
        <v>84</v>
      </c>
      <c r="B47" s="32"/>
      <c r="C47" s="33"/>
      <c r="D47" s="13"/>
      <c r="E47" s="14"/>
      <c r="F47" s="14"/>
      <c r="G47" s="15">
        <f>E56+G56</f>
        <v>0</v>
      </c>
    </row>
    <row r="48" spans="1:7" x14ac:dyDescent="0.25">
      <c r="A48" s="12" t="s">
        <v>7</v>
      </c>
      <c r="B48" s="11" t="s">
        <v>8</v>
      </c>
      <c r="C48" s="11" t="s">
        <v>9</v>
      </c>
      <c r="D48" s="11" t="s">
        <v>10</v>
      </c>
      <c r="E48" s="11" t="s">
        <v>11</v>
      </c>
      <c r="F48" s="11" t="s">
        <v>12</v>
      </c>
      <c r="G48" s="11" t="s">
        <v>13</v>
      </c>
    </row>
    <row r="49" spans="1:8" x14ac:dyDescent="0.25">
      <c r="A49" s="1" t="s">
        <v>2</v>
      </c>
      <c r="B49" s="3">
        <v>1</v>
      </c>
      <c r="C49" s="2" t="s">
        <v>15</v>
      </c>
      <c r="D49" s="8">
        <v>0</v>
      </c>
      <c r="E49" s="34">
        <f t="shared" ref="E49:E55" si="2">D49*B49</f>
        <v>0</v>
      </c>
      <c r="F49" s="8">
        <v>0</v>
      </c>
      <c r="G49" s="34">
        <f t="shared" ref="G49:G55" si="3">F49*B49</f>
        <v>0</v>
      </c>
    </row>
    <row r="50" spans="1:8" x14ac:dyDescent="0.25">
      <c r="A50" s="1" t="s">
        <v>3</v>
      </c>
      <c r="B50" s="3">
        <v>1</v>
      </c>
      <c r="C50" s="2" t="s">
        <v>15</v>
      </c>
      <c r="D50" s="8">
        <v>0</v>
      </c>
      <c r="E50" s="34">
        <f t="shared" si="2"/>
        <v>0</v>
      </c>
      <c r="F50" s="8">
        <v>0</v>
      </c>
      <c r="G50" s="34">
        <f t="shared" si="3"/>
        <v>0</v>
      </c>
    </row>
    <row r="51" spans="1:8" x14ac:dyDescent="0.25">
      <c r="A51" s="1" t="s">
        <v>59</v>
      </c>
      <c r="B51" s="3">
        <v>1</v>
      </c>
      <c r="C51" s="2" t="s">
        <v>15</v>
      </c>
      <c r="D51" s="8">
        <v>0</v>
      </c>
      <c r="E51" s="34">
        <f t="shared" si="2"/>
        <v>0</v>
      </c>
      <c r="F51" s="8">
        <v>0</v>
      </c>
      <c r="G51" s="34">
        <f t="shared" si="3"/>
        <v>0</v>
      </c>
    </row>
    <row r="52" spans="1:8" x14ac:dyDescent="0.25">
      <c r="A52" s="1" t="s">
        <v>4</v>
      </c>
      <c r="B52" s="3">
        <v>1</v>
      </c>
      <c r="C52" s="2" t="s">
        <v>15</v>
      </c>
      <c r="D52" s="8">
        <v>0</v>
      </c>
      <c r="E52" s="34">
        <f t="shared" si="2"/>
        <v>0</v>
      </c>
      <c r="F52" s="8">
        <v>0</v>
      </c>
      <c r="G52" s="34">
        <f t="shared" si="3"/>
        <v>0</v>
      </c>
    </row>
    <row r="53" spans="1:8" x14ac:dyDescent="0.25">
      <c r="A53" s="1" t="s">
        <v>48</v>
      </c>
      <c r="B53" s="3">
        <v>1</v>
      </c>
      <c r="C53" s="2" t="s">
        <v>15</v>
      </c>
      <c r="D53" s="8">
        <v>0</v>
      </c>
      <c r="E53" s="34">
        <f t="shared" si="2"/>
        <v>0</v>
      </c>
      <c r="F53" s="8">
        <v>0</v>
      </c>
      <c r="G53" s="34">
        <f t="shared" si="3"/>
        <v>0</v>
      </c>
    </row>
    <row r="54" spans="1:8" x14ac:dyDescent="0.25">
      <c r="A54" s="1" t="s">
        <v>17</v>
      </c>
      <c r="B54" s="3">
        <v>1</v>
      </c>
      <c r="C54" s="2" t="s">
        <v>16</v>
      </c>
      <c r="D54" s="8">
        <v>0</v>
      </c>
      <c r="E54" s="34">
        <f t="shared" si="2"/>
        <v>0</v>
      </c>
      <c r="F54" s="8">
        <v>0</v>
      </c>
      <c r="G54" s="34">
        <f t="shared" si="3"/>
        <v>0</v>
      </c>
    </row>
    <row r="55" spans="1:8" x14ac:dyDescent="0.25">
      <c r="A55" s="1" t="s">
        <v>14</v>
      </c>
      <c r="B55" s="3">
        <v>1</v>
      </c>
      <c r="C55" s="2" t="s">
        <v>15</v>
      </c>
      <c r="D55" s="8">
        <v>0</v>
      </c>
      <c r="E55" s="34">
        <f t="shared" si="2"/>
        <v>0</v>
      </c>
      <c r="F55" s="8">
        <v>0</v>
      </c>
      <c r="G55" s="34">
        <f t="shared" si="3"/>
        <v>0</v>
      </c>
    </row>
    <row r="56" spans="1:8" ht="15.75" thickBot="1" x14ac:dyDescent="0.3">
      <c r="E56" s="16">
        <f>SUM(E49:E55)</f>
        <v>0</v>
      </c>
      <c r="F56" s="8"/>
      <c r="G56" s="16">
        <f>SUM(G49:G55)</f>
        <v>0</v>
      </c>
    </row>
    <row r="57" spans="1:8" ht="15.75" thickBot="1" x14ac:dyDescent="0.3">
      <c r="A57" s="32" t="s">
        <v>64</v>
      </c>
      <c r="B57" s="32"/>
      <c r="C57" s="33"/>
      <c r="D57" s="13"/>
      <c r="E57" s="14"/>
      <c r="F57" s="14"/>
      <c r="G57" s="15">
        <f>E80+G80</f>
        <v>0</v>
      </c>
      <c r="H57" s="27"/>
    </row>
    <row r="58" spans="1:8" x14ac:dyDescent="0.25">
      <c r="A58" s="9" t="s">
        <v>7</v>
      </c>
      <c r="B58" s="9" t="s">
        <v>8</v>
      </c>
      <c r="C58" s="9" t="s">
        <v>9</v>
      </c>
      <c r="D58" s="9" t="s">
        <v>10</v>
      </c>
      <c r="E58" s="9" t="s">
        <v>11</v>
      </c>
      <c r="F58" s="9" t="s">
        <v>12</v>
      </c>
      <c r="G58" s="9" t="s">
        <v>13</v>
      </c>
    </row>
    <row r="59" spans="1:8" ht="105" x14ac:dyDescent="0.25">
      <c r="A59" s="25" t="s">
        <v>65</v>
      </c>
      <c r="B59" s="24">
        <v>1</v>
      </c>
      <c r="C59" s="26" t="s">
        <v>0</v>
      </c>
      <c r="D59" s="28">
        <v>0</v>
      </c>
      <c r="E59" s="35">
        <f t="shared" ref="E59:E79" si="4">D59*B59</f>
        <v>0</v>
      </c>
      <c r="F59" s="28">
        <v>0</v>
      </c>
      <c r="G59" s="35">
        <f t="shared" ref="G59:G79" si="5">F59*B59</f>
        <v>0</v>
      </c>
    </row>
    <row r="60" spans="1:8" ht="105" x14ac:dyDescent="0.25">
      <c r="A60" s="25" t="s">
        <v>66</v>
      </c>
      <c r="B60" s="24">
        <v>1</v>
      </c>
      <c r="C60" s="26" t="s">
        <v>0</v>
      </c>
      <c r="D60" s="28">
        <v>0</v>
      </c>
      <c r="E60" s="35">
        <f t="shared" si="4"/>
        <v>0</v>
      </c>
      <c r="F60" s="28">
        <v>0</v>
      </c>
      <c r="G60" s="35">
        <f t="shared" si="5"/>
        <v>0</v>
      </c>
    </row>
    <row r="61" spans="1:8" ht="105" x14ac:dyDescent="0.25">
      <c r="A61" s="25" t="s">
        <v>67</v>
      </c>
      <c r="B61" s="24">
        <v>3</v>
      </c>
      <c r="C61" s="26" t="s">
        <v>0</v>
      </c>
      <c r="D61" s="28">
        <v>0</v>
      </c>
      <c r="E61" s="35">
        <f t="shared" si="4"/>
        <v>0</v>
      </c>
      <c r="F61" s="28">
        <v>0</v>
      </c>
      <c r="G61" s="35">
        <f t="shared" si="5"/>
        <v>0</v>
      </c>
    </row>
    <row r="62" spans="1:8" ht="60" x14ac:dyDescent="0.25">
      <c r="A62" s="25" t="s">
        <v>68</v>
      </c>
      <c r="B62" s="24">
        <v>1</v>
      </c>
      <c r="C62" s="26" t="s">
        <v>0</v>
      </c>
      <c r="D62" s="28">
        <v>0</v>
      </c>
      <c r="E62" s="35">
        <f t="shared" si="4"/>
        <v>0</v>
      </c>
      <c r="F62" s="28">
        <v>0</v>
      </c>
      <c r="G62" s="35">
        <f t="shared" si="5"/>
        <v>0</v>
      </c>
    </row>
    <row r="63" spans="1:8" ht="30" x14ac:dyDescent="0.25">
      <c r="A63" s="25" t="s">
        <v>69</v>
      </c>
      <c r="B63" s="24">
        <v>1</v>
      </c>
      <c r="C63" s="26" t="s">
        <v>0</v>
      </c>
      <c r="D63" s="28">
        <v>0</v>
      </c>
      <c r="E63" s="35">
        <f t="shared" si="4"/>
        <v>0</v>
      </c>
      <c r="F63" s="28">
        <v>0</v>
      </c>
      <c r="G63" s="35">
        <f t="shared" si="5"/>
        <v>0</v>
      </c>
    </row>
    <row r="64" spans="1:8" x14ac:dyDescent="0.25">
      <c r="A64" s="25" t="s">
        <v>70</v>
      </c>
      <c r="B64" s="24">
        <v>1</v>
      </c>
      <c r="C64" s="26" t="s">
        <v>0</v>
      </c>
      <c r="D64" s="28">
        <v>0</v>
      </c>
      <c r="E64" s="35">
        <f t="shared" si="4"/>
        <v>0</v>
      </c>
      <c r="F64" s="28">
        <v>0</v>
      </c>
      <c r="G64" s="35">
        <f t="shared" si="5"/>
        <v>0</v>
      </c>
    </row>
    <row r="65" spans="1:7" ht="60" x14ac:dyDescent="0.25">
      <c r="A65" s="25" t="s">
        <v>71</v>
      </c>
      <c r="B65" s="24">
        <v>1</v>
      </c>
      <c r="C65" s="26" t="s">
        <v>0</v>
      </c>
      <c r="D65" s="28">
        <v>0</v>
      </c>
      <c r="E65" s="35">
        <f t="shared" si="4"/>
        <v>0</v>
      </c>
      <c r="F65" s="28">
        <v>0</v>
      </c>
      <c r="G65" s="35">
        <f t="shared" si="5"/>
        <v>0</v>
      </c>
    </row>
    <row r="66" spans="1:7" x14ac:dyDescent="0.25">
      <c r="A66" s="25" t="s">
        <v>74</v>
      </c>
      <c r="B66" s="24">
        <v>1</v>
      </c>
      <c r="C66" s="26" t="s">
        <v>0</v>
      </c>
      <c r="D66" s="28">
        <v>0</v>
      </c>
      <c r="E66" s="35">
        <f t="shared" si="4"/>
        <v>0</v>
      </c>
      <c r="F66" s="28">
        <v>0</v>
      </c>
      <c r="G66" s="35">
        <f t="shared" si="5"/>
        <v>0</v>
      </c>
    </row>
    <row r="67" spans="1:7" x14ac:dyDescent="0.25">
      <c r="A67" s="25" t="s">
        <v>75</v>
      </c>
      <c r="B67" s="24">
        <v>1</v>
      </c>
      <c r="C67" s="26" t="s">
        <v>0</v>
      </c>
      <c r="D67" s="28">
        <v>0</v>
      </c>
      <c r="E67" s="35">
        <f t="shared" si="4"/>
        <v>0</v>
      </c>
      <c r="F67" s="28">
        <v>0</v>
      </c>
      <c r="G67" s="35">
        <f t="shared" si="5"/>
        <v>0</v>
      </c>
    </row>
    <row r="68" spans="1:7" x14ac:dyDescent="0.25">
      <c r="A68" s="25" t="s">
        <v>72</v>
      </c>
      <c r="B68" s="24">
        <v>1</v>
      </c>
      <c r="C68" s="26" t="s">
        <v>0</v>
      </c>
      <c r="D68" s="28">
        <v>0</v>
      </c>
      <c r="E68" s="35">
        <f t="shared" si="4"/>
        <v>0</v>
      </c>
      <c r="F68" s="28">
        <v>0</v>
      </c>
      <c r="G68" s="35">
        <f t="shared" si="5"/>
        <v>0</v>
      </c>
    </row>
    <row r="69" spans="1:7" x14ac:dyDescent="0.25">
      <c r="A69" s="29" t="s">
        <v>73</v>
      </c>
      <c r="B69" s="24">
        <v>2</v>
      </c>
      <c r="C69" s="26" t="s">
        <v>0</v>
      </c>
      <c r="D69" s="28">
        <v>0</v>
      </c>
      <c r="E69" s="35">
        <f t="shared" si="4"/>
        <v>0</v>
      </c>
      <c r="F69" s="28">
        <v>0</v>
      </c>
      <c r="G69" s="35">
        <f t="shared" si="5"/>
        <v>0</v>
      </c>
    </row>
    <row r="70" spans="1:7" x14ac:dyDescent="0.25">
      <c r="A70" s="25" t="s">
        <v>76</v>
      </c>
      <c r="B70" s="24">
        <v>1</v>
      </c>
      <c r="C70" s="26" t="s">
        <v>77</v>
      </c>
      <c r="D70" s="28">
        <v>0</v>
      </c>
      <c r="E70" s="35">
        <f t="shared" si="4"/>
        <v>0</v>
      </c>
      <c r="F70" s="28">
        <v>0</v>
      </c>
      <c r="G70" s="35">
        <f t="shared" si="5"/>
        <v>0</v>
      </c>
    </row>
    <row r="71" spans="1:7" ht="60" x14ac:dyDescent="0.25">
      <c r="A71" s="25" t="s">
        <v>79</v>
      </c>
      <c r="B71" s="24">
        <v>18</v>
      </c>
      <c r="C71" s="26" t="s">
        <v>0</v>
      </c>
      <c r="D71" s="28">
        <v>0</v>
      </c>
      <c r="E71" s="35">
        <f t="shared" si="4"/>
        <v>0</v>
      </c>
      <c r="F71" s="28">
        <v>0</v>
      </c>
      <c r="G71" s="35">
        <f t="shared" si="5"/>
        <v>0</v>
      </c>
    </row>
    <row r="72" spans="1:7" ht="60" x14ac:dyDescent="0.25">
      <c r="A72" s="25" t="s">
        <v>78</v>
      </c>
      <c r="B72" s="24">
        <v>54</v>
      </c>
      <c r="C72" s="26" t="s">
        <v>0</v>
      </c>
      <c r="D72" s="28">
        <v>0</v>
      </c>
      <c r="E72" s="35">
        <f t="shared" si="4"/>
        <v>0</v>
      </c>
      <c r="F72" s="28">
        <v>0</v>
      </c>
      <c r="G72" s="35">
        <f t="shared" si="5"/>
        <v>0</v>
      </c>
    </row>
    <row r="73" spans="1:7" ht="60" x14ac:dyDescent="0.25">
      <c r="A73" s="25" t="s">
        <v>81</v>
      </c>
      <c r="B73" s="24">
        <v>22</v>
      </c>
      <c r="C73" s="26" t="s">
        <v>0</v>
      </c>
      <c r="D73" s="28">
        <v>0</v>
      </c>
      <c r="E73" s="35">
        <f t="shared" si="4"/>
        <v>0</v>
      </c>
      <c r="F73" s="28">
        <v>0</v>
      </c>
      <c r="G73" s="35">
        <f t="shared" si="5"/>
        <v>0</v>
      </c>
    </row>
    <row r="74" spans="1:7" x14ac:dyDescent="0.25">
      <c r="A74" s="25" t="s">
        <v>80</v>
      </c>
      <c r="B74" s="30">
        <v>26</v>
      </c>
      <c r="C74" s="26" t="s">
        <v>0</v>
      </c>
      <c r="D74" s="28">
        <v>0</v>
      </c>
      <c r="E74" s="35">
        <f t="shared" si="4"/>
        <v>0</v>
      </c>
      <c r="F74" s="28">
        <v>0</v>
      </c>
      <c r="G74" s="35">
        <f t="shared" si="5"/>
        <v>0</v>
      </c>
    </row>
    <row r="75" spans="1:7" x14ac:dyDescent="0.25">
      <c r="A75" s="25" t="s">
        <v>41</v>
      </c>
      <c r="B75" s="24">
        <v>1560</v>
      </c>
      <c r="C75" s="26" t="s">
        <v>1</v>
      </c>
      <c r="D75" s="28">
        <v>0</v>
      </c>
      <c r="E75" s="35">
        <f t="shared" si="4"/>
        <v>0</v>
      </c>
      <c r="F75" s="28">
        <v>0</v>
      </c>
      <c r="G75" s="35">
        <f t="shared" si="5"/>
        <v>0</v>
      </c>
    </row>
    <row r="76" spans="1:7" ht="15.75" customHeight="1" x14ac:dyDescent="0.25">
      <c r="A76" s="25" t="s">
        <v>82</v>
      </c>
      <c r="B76" s="24">
        <v>4460</v>
      </c>
      <c r="C76" s="26" t="s">
        <v>1</v>
      </c>
      <c r="D76" s="28">
        <v>0</v>
      </c>
      <c r="E76" s="35">
        <f t="shared" si="4"/>
        <v>0</v>
      </c>
      <c r="F76" s="28">
        <v>0</v>
      </c>
      <c r="G76" s="35">
        <f t="shared" si="5"/>
        <v>0</v>
      </c>
    </row>
    <row r="77" spans="1:7" x14ac:dyDescent="0.25">
      <c r="A77" s="25" t="s">
        <v>47</v>
      </c>
      <c r="B77" s="24">
        <f>(B75+B76)*2.8</f>
        <v>16856</v>
      </c>
      <c r="C77" s="26" t="s">
        <v>0</v>
      </c>
      <c r="D77" s="28">
        <v>0</v>
      </c>
      <c r="E77" s="35">
        <f t="shared" si="4"/>
        <v>0</v>
      </c>
      <c r="F77" s="28">
        <v>0</v>
      </c>
      <c r="G77" s="35">
        <f t="shared" si="5"/>
        <v>0</v>
      </c>
    </row>
    <row r="78" spans="1:7" x14ac:dyDescent="0.25">
      <c r="A78" s="25" t="s">
        <v>83</v>
      </c>
      <c r="B78" s="24">
        <v>60</v>
      </c>
      <c r="C78" s="26" t="s">
        <v>0</v>
      </c>
      <c r="D78" s="28">
        <v>0</v>
      </c>
      <c r="E78" s="35">
        <f t="shared" ref="E78" si="6">D78*B78</f>
        <v>0</v>
      </c>
      <c r="F78" s="28">
        <v>0</v>
      </c>
      <c r="G78" s="35">
        <f t="shared" ref="G78" si="7">F78*B78</f>
        <v>0</v>
      </c>
    </row>
    <row r="79" spans="1:7" x14ac:dyDescent="0.25">
      <c r="A79" s="25" t="s">
        <v>58</v>
      </c>
      <c r="B79" s="24">
        <v>26</v>
      </c>
      <c r="C79" s="26" t="s">
        <v>0</v>
      </c>
      <c r="D79" s="28">
        <v>0</v>
      </c>
      <c r="E79" s="35">
        <f t="shared" si="4"/>
        <v>0</v>
      </c>
      <c r="F79" s="28">
        <v>0</v>
      </c>
      <c r="G79" s="35">
        <f t="shared" si="5"/>
        <v>0</v>
      </c>
    </row>
    <row r="80" spans="1:7" ht="15.75" thickBot="1" x14ac:dyDescent="0.3">
      <c r="A80" s="5"/>
      <c r="B80" s="6"/>
      <c r="C80" s="4"/>
      <c r="E80" s="17">
        <f>SUM(E59:E79)</f>
        <v>0</v>
      </c>
      <c r="F80" s="10"/>
      <c r="G80" s="17">
        <f>SUM(G59:G79)</f>
        <v>0</v>
      </c>
    </row>
    <row r="81" spans="1:7" ht="15.75" thickBot="1" x14ac:dyDescent="0.3">
      <c r="A81" s="32" t="s">
        <v>85</v>
      </c>
      <c r="B81" s="32"/>
      <c r="C81" s="33"/>
      <c r="D81" s="13"/>
      <c r="E81" s="14"/>
      <c r="F81" s="14"/>
      <c r="G81" s="15">
        <f>E90+G90</f>
        <v>0</v>
      </c>
    </row>
    <row r="82" spans="1:7" x14ac:dyDescent="0.25">
      <c r="A82" s="12" t="s">
        <v>7</v>
      </c>
      <c r="B82" s="11" t="s">
        <v>8</v>
      </c>
      <c r="C82" s="11" t="s">
        <v>9</v>
      </c>
      <c r="D82" s="11" t="s">
        <v>10</v>
      </c>
      <c r="E82" s="11" t="s">
        <v>11</v>
      </c>
      <c r="F82" s="11" t="s">
        <v>12</v>
      </c>
      <c r="G82" s="11" t="s">
        <v>13</v>
      </c>
    </row>
    <row r="83" spans="1:7" x14ac:dyDescent="0.25">
      <c r="A83" s="25" t="s">
        <v>2</v>
      </c>
      <c r="B83" s="24">
        <v>1</v>
      </c>
      <c r="C83" s="26" t="s">
        <v>15</v>
      </c>
      <c r="D83" s="28">
        <v>0</v>
      </c>
      <c r="E83" s="35">
        <f t="shared" ref="E83:E89" si="8">D83*B83</f>
        <v>0</v>
      </c>
      <c r="F83" s="28">
        <v>0</v>
      </c>
      <c r="G83" s="35">
        <f t="shared" ref="G83:G89" si="9">F83*B83</f>
        <v>0</v>
      </c>
    </row>
    <row r="84" spans="1:7" x14ac:dyDescent="0.25">
      <c r="A84" s="25" t="s">
        <v>3</v>
      </c>
      <c r="B84" s="24">
        <v>1</v>
      </c>
      <c r="C84" s="26" t="s">
        <v>15</v>
      </c>
      <c r="D84" s="28">
        <v>0</v>
      </c>
      <c r="E84" s="35">
        <f t="shared" si="8"/>
        <v>0</v>
      </c>
      <c r="F84" s="28">
        <v>0</v>
      </c>
      <c r="G84" s="35">
        <f t="shared" si="9"/>
        <v>0</v>
      </c>
    </row>
    <row r="85" spans="1:7" x14ac:dyDescent="0.25">
      <c r="A85" s="25" t="s">
        <v>59</v>
      </c>
      <c r="B85" s="24">
        <v>1</v>
      </c>
      <c r="C85" s="26" t="s">
        <v>15</v>
      </c>
      <c r="D85" s="28">
        <v>0</v>
      </c>
      <c r="E85" s="35">
        <f t="shared" si="8"/>
        <v>0</v>
      </c>
      <c r="F85" s="28">
        <v>0</v>
      </c>
      <c r="G85" s="35">
        <f t="shared" si="9"/>
        <v>0</v>
      </c>
    </row>
    <row r="86" spans="1:7" x14ac:dyDescent="0.25">
      <c r="A86" s="25" t="s">
        <v>4</v>
      </c>
      <c r="B86" s="24">
        <v>1</v>
      </c>
      <c r="C86" s="26" t="s">
        <v>15</v>
      </c>
      <c r="D86" s="28">
        <v>0</v>
      </c>
      <c r="E86" s="35">
        <f t="shared" si="8"/>
        <v>0</v>
      </c>
      <c r="F86" s="28">
        <v>0</v>
      </c>
      <c r="G86" s="35">
        <f t="shared" si="9"/>
        <v>0</v>
      </c>
    </row>
    <row r="87" spans="1:7" x14ac:dyDescent="0.25">
      <c r="A87" s="25" t="s">
        <v>48</v>
      </c>
      <c r="B87" s="24">
        <v>1</v>
      </c>
      <c r="C87" s="26" t="s">
        <v>15</v>
      </c>
      <c r="D87" s="28">
        <v>0</v>
      </c>
      <c r="E87" s="35">
        <f t="shared" si="8"/>
        <v>0</v>
      </c>
      <c r="F87" s="28">
        <v>0</v>
      </c>
      <c r="G87" s="35">
        <f t="shared" si="9"/>
        <v>0</v>
      </c>
    </row>
    <row r="88" spans="1:7" x14ac:dyDescent="0.25">
      <c r="A88" s="25" t="s">
        <v>17</v>
      </c>
      <c r="B88" s="24">
        <v>1</v>
      </c>
      <c r="C88" s="26" t="s">
        <v>16</v>
      </c>
      <c r="D88" s="28">
        <v>0</v>
      </c>
      <c r="E88" s="35">
        <f t="shared" si="8"/>
        <v>0</v>
      </c>
      <c r="F88" s="28">
        <v>0</v>
      </c>
      <c r="G88" s="35">
        <f t="shared" si="9"/>
        <v>0</v>
      </c>
    </row>
    <row r="89" spans="1:7" x14ac:dyDescent="0.25">
      <c r="A89" s="25" t="s">
        <v>14</v>
      </c>
      <c r="B89" s="24">
        <v>1</v>
      </c>
      <c r="C89" s="26" t="s">
        <v>15</v>
      </c>
      <c r="D89" s="28">
        <v>0</v>
      </c>
      <c r="E89" s="35">
        <f t="shared" si="8"/>
        <v>0</v>
      </c>
      <c r="F89" s="28">
        <v>0</v>
      </c>
      <c r="G89" s="35">
        <f t="shared" si="9"/>
        <v>0</v>
      </c>
    </row>
    <row r="90" spans="1:7" x14ac:dyDescent="0.25">
      <c r="E90" s="16">
        <f>SUM(E83:E89)</f>
        <v>0</v>
      </c>
      <c r="F90" s="8"/>
      <c r="G90" s="16">
        <f>SUM(G83:G89)</f>
        <v>0</v>
      </c>
    </row>
    <row r="91" spans="1:7" ht="109.5" customHeight="1" x14ac:dyDescent="0.25">
      <c r="A91" s="31" t="s">
        <v>5</v>
      </c>
      <c r="B91" s="31"/>
      <c r="C91" s="31"/>
    </row>
    <row r="92" spans="1:7" ht="75" customHeight="1" x14ac:dyDescent="0.25">
      <c r="A92" s="31" t="s">
        <v>6</v>
      </c>
      <c r="B92" s="31"/>
      <c r="C92" s="31"/>
    </row>
  </sheetData>
  <mergeCells count="6">
    <mergeCell ref="A3:C3"/>
    <mergeCell ref="A81:C81"/>
    <mergeCell ref="A91:C91"/>
    <mergeCell ref="A92:C92"/>
    <mergeCell ref="A57:C57"/>
    <mergeCell ref="A47:C47"/>
  </mergeCells>
  <pageMargins left="0.70866141732283472" right="0.70866141732283472" top="0.78740157480314965" bottom="0.78740157480314965" header="0.31496062992125984" footer="0.31496062992125984"/>
  <pageSetup paperSize="9" scale="59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VV_rev1</vt:lpstr>
      <vt:lpstr>VV_rev1!Oblast_tisku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2022-05-20T08:28:09Z</dcterms:created>
  <dcterms:modified xsi:type="dcterms:W3CDTF">2022-05-20T09:10:02Z</dcterms:modified>
</cp:coreProperties>
</file>