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BAA97207-B41A-41CB-B7D9-4D113A823DFB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0 A01 Pol" sheetId="12" r:id="rId4"/>
    <sheet name="22-002.10 E01 Pol" sheetId="13" r:id="rId5"/>
    <sheet name="22-002.10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'22-002.10 A01 Pol'!$1:$7</definedName>
    <definedName name="_xlnm.Print_Titles" localSheetId="4">'22-002.10 E01 Pol'!$1:$7</definedName>
    <definedName name="_xlnm.Print_Titles" localSheetId="5">'22-002.10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'22-002.10 A01 Pol'!$A$1:$X$153</definedName>
    <definedName name="_xlnm.Print_Area" localSheetId="4">'22-002.10 E01 Pol'!$A$1:$X$191</definedName>
    <definedName name="_xlnm.Print_Area" localSheetId="5">'22-002.10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16" i="1" s="1"/>
  <c r="I61" i="1"/>
  <c r="G43" i="1"/>
  <c r="F43" i="1"/>
  <c r="G42" i="1"/>
  <c r="F42" i="1"/>
  <c r="G41" i="1"/>
  <c r="H41" i="1" s="1"/>
  <c r="I41" i="1" s="1"/>
  <c r="F41" i="1"/>
  <c r="G40" i="1"/>
  <c r="F40" i="1"/>
  <c r="G39" i="1"/>
  <c r="F39" i="1"/>
  <c r="G17" i="14"/>
  <c r="BA15" i="14"/>
  <c r="BA12" i="14"/>
  <c r="K8" i="14"/>
  <c r="V8" i="14"/>
  <c r="G9" i="14"/>
  <c r="G8" i="14" s="1"/>
  <c r="I9" i="14"/>
  <c r="I8" i="14" s="1"/>
  <c r="K9" i="14"/>
  <c r="O9" i="14"/>
  <c r="O8" i="14" s="1"/>
  <c r="Q9" i="14"/>
  <c r="Q8" i="14" s="1"/>
  <c r="V9" i="14"/>
  <c r="G11" i="14"/>
  <c r="M11" i="14" s="1"/>
  <c r="I11" i="14"/>
  <c r="K11" i="14"/>
  <c r="O11" i="14"/>
  <c r="Q11" i="14"/>
  <c r="V11" i="14"/>
  <c r="G13" i="14"/>
  <c r="I13" i="14"/>
  <c r="K13" i="14"/>
  <c r="Q13" i="14"/>
  <c r="V13" i="14"/>
  <c r="G14" i="14"/>
  <c r="I14" i="14"/>
  <c r="K14" i="14"/>
  <c r="M14" i="14"/>
  <c r="M13" i="14" s="1"/>
  <c r="O14" i="14"/>
  <c r="O13" i="14" s="1"/>
  <c r="Q14" i="14"/>
  <c r="V14" i="14"/>
  <c r="AE17" i="14"/>
  <c r="G181" i="13"/>
  <c r="BA173" i="13"/>
  <c r="G9" i="13"/>
  <c r="G8" i="13" s="1"/>
  <c r="I9" i="13"/>
  <c r="I8" i="13" s="1"/>
  <c r="K9" i="13"/>
  <c r="O9" i="13"/>
  <c r="O8" i="13" s="1"/>
  <c r="Q9" i="13"/>
  <c r="Q8" i="13" s="1"/>
  <c r="V9" i="13"/>
  <c r="G14" i="13"/>
  <c r="M14" i="13" s="1"/>
  <c r="I14" i="13"/>
  <c r="K14" i="13"/>
  <c r="K8" i="13" s="1"/>
  <c r="O14" i="13"/>
  <c r="Q14" i="13"/>
  <c r="V14" i="13"/>
  <c r="G23" i="13"/>
  <c r="I23" i="13"/>
  <c r="K23" i="13"/>
  <c r="M23" i="13"/>
  <c r="O23" i="13"/>
  <c r="Q23" i="13"/>
  <c r="V23" i="13"/>
  <c r="G32" i="13"/>
  <c r="I32" i="13"/>
  <c r="K32" i="13"/>
  <c r="M32" i="13"/>
  <c r="O32" i="13"/>
  <c r="Q32" i="13"/>
  <c r="V32" i="13"/>
  <c r="G36" i="13"/>
  <c r="I36" i="13"/>
  <c r="K36" i="13"/>
  <c r="M36" i="13"/>
  <c r="O36" i="13"/>
  <c r="Q36" i="13"/>
  <c r="V36" i="13"/>
  <c r="G47" i="13"/>
  <c r="M47" i="13" s="1"/>
  <c r="I47" i="13"/>
  <c r="K47" i="13"/>
  <c r="O47" i="13"/>
  <c r="Q47" i="13"/>
  <c r="V47" i="13"/>
  <c r="G54" i="13"/>
  <c r="I54" i="13"/>
  <c r="K54" i="13"/>
  <c r="M54" i="13"/>
  <c r="O54" i="13"/>
  <c r="Q54" i="13"/>
  <c r="V54" i="13"/>
  <c r="G59" i="13"/>
  <c r="I59" i="13"/>
  <c r="K59" i="13"/>
  <c r="M59" i="13"/>
  <c r="O59" i="13"/>
  <c r="Q59" i="13"/>
  <c r="V59" i="13"/>
  <c r="V8" i="13" s="1"/>
  <c r="G63" i="13"/>
  <c r="M63" i="13" s="1"/>
  <c r="I63" i="13"/>
  <c r="K63" i="13"/>
  <c r="O63" i="13"/>
  <c r="Q63" i="13"/>
  <c r="V63" i="13"/>
  <c r="G74" i="13"/>
  <c r="M74" i="13" s="1"/>
  <c r="I74" i="13"/>
  <c r="K74" i="13"/>
  <c r="O74" i="13"/>
  <c r="Q74" i="13"/>
  <c r="V74" i="13"/>
  <c r="G80" i="13"/>
  <c r="I80" i="13"/>
  <c r="K80" i="13"/>
  <c r="M80" i="13"/>
  <c r="O80" i="13"/>
  <c r="Q80" i="13"/>
  <c r="V80" i="13"/>
  <c r="G84" i="13"/>
  <c r="I84" i="13"/>
  <c r="K84" i="13"/>
  <c r="M84" i="13"/>
  <c r="O84" i="13"/>
  <c r="Q84" i="13"/>
  <c r="V84" i="13"/>
  <c r="G88" i="13"/>
  <c r="I88" i="13"/>
  <c r="K88" i="13"/>
  <c r="M88" i="13"/>
  <c r="O88" i="13"/>
  <c r="Q88" i="13"/>
  <c r="V88" i="13"/>
  <c r="G92" i="13"/>
  <c r="M92" i="13" s="1"/>
  <c r="I92" i="13"/>
  <c r="K92" i="13"/>
  <c r="O92" i="13"/>
  <c r="Q92" i="13"/>
  <c r="V92" i="13"/>
  <c r="G96" i="13"/>
  <c r="I96" i="13"/>
  <c r="K96" i="13"/>
  <c r="M96" i="13"/>
  <c r="O96" i="13"/>
  <c r="Q96" i="13"/>
  <c r="V96" i="13"/>
  <c r="G101" i="13"/>
  <c r="I101" i="13"/>
  <c r="K101" i="13"/>
  <c r="M101" i="13"/>
  <c r="O101" i="13"/>
  <c r="Q101" i="13"/>
  <c r="V101" i="13"/>
  <c r="G105" i="13"/>
  <c r="M105" i="13" s="1"/>
  <c r="I105" i="13"/>
  <c r="K105" i="13"/>
  <c r="O105" i="13"/>
  <c r="Q105" i="13"/>
  <c r="V105" i="13"/>
  <c r="G110" i="13"/>
  <c r="M110" i="13" s="1"/>
  <c r="I110" i="13"/>
  <c r="K110" i="13"/>
  <c r="O110" i="13"/>
  <c r="Q110" i="13"/>
  <c r="V110" i="13"/>
  <c r="G115" i="13"/>
  <c r="I115" i="13"/>
  <c r="K115" i="13"/>
  <c r="M115" i="13"/>
  <c r="O115" i="13"/>
  <c r="Q115" i="13"/>
  <c r="V115" i="13"/>
  <c r="G120" i="13"/>
  <c r="I120" i="13"/>
  <c r="K120" i="13"/>
  <c r="M120" i="13"/>
  <c r="O120" i="13"/>
  <c r="Q120" i="13"/>
  <c r="V120" i="13"/>
  <c r="G125" i="13"/>
  <c r="I125" i="13"/>
  <c r="K125" i="13"/>
  <c r="M125" i="13"/>
  <c r="O125" i="13"/>
  <c r="Q125" i="13"/>
  <c r="V125" i="13"/>
  <c r="G128" i="13"/>
  <c r="M128" i="13" s="1"/>
  <c r="I128" i="13"/>
  <c r="K128" i="13"/>
  <c r="O128" i="13"/>
  <c r="Q128" i="13"/>
  <c r="V128" i="13"/>
  <c r="I131" i="13"/>
  <c r="K131" i="13"/>
  <c r="Q131" i="13"/>
  <c r="G132" i="13"/>
  <c r="G131" i="13" s="1"/>
  <c r="I132" i="13"/>
  <c r="K132" i="13"/>
  <c r="M132" i="13"/>
  <c r="M131" i="13" s="1"/>
  <c r="O132" i="13"/>
  <c r="O131" i="13" s="1"/>
  <c r="Q132" i="13"/>
  <c r="V132" i="13"/>
  <c r="V131" i="13" s="1"/>
  <c r="G139" i="13"/>
  <c r="O139" i="13"/>
  <c r="G140" i="13"/>
  <c r="M140" i="13" s="1"/>
  <c r="M139" i="13" s="1"/>
  <c r="I140" i="13"/>
  <c r="I139" i="13" s="1"/>
  <c r="K140" i="13"/>
  <c r="K139" i="13" s="1"/>
  <c r="O140" i="13"/>
  <c r="Q140" i="13"/>
  <c r="Q139" i="13" s="1"/>
  <c r="V140" i="13"/>
  <c r="V139" i="13" s="1"/>
  <c r="I145" i="13"/>
  <c r="K145" i="13"/>
  <c r="Q145" i="13"/>
  <c r="V145" i="13"/>
  <c r="G146" i="13"/>
  <c r="G145" i="13" s="1"/>
  <c r="I146" i="13"/>
  <c r="K146" i="13"/>
  <c r="M146" i="13"/>
  <c r="M145" i="13" s="1"/>
  <c r="O146" i="13"/>
  <c r="O145" i="13" s="1"/>
  <c r="Q146" i="13"/>
  <c r="V146" i="13"/>
  <c r="G148" i="13"/>
  <c r="M148" i="13" s="1"/>
  <c r="I148" i="13"/>
  <c r="I147" i="13" s="1"/>
  <c r="K148" i="13"/>
  <c r="K147" i="13" s="1"/>
  <c r="O148" i="13"/>
  <c r="Q148" i="13"/>
  <c r="Q147" i="13" s="1"/>
  <c r="V148" i="13"/>
  <c r="V147" i="13" s="1"/>
  <c r="G149" i="13"/>
  <c r="I149" i="13"/>
  <c r="K149" i="13"/>
  <c r="M149" i="13"/>
  <c r="O149" i="13"/>
  <c r="Q149" i="13"/>
  <c r="V149" i="13"/>
  <c r="G150" i="13"/>
  <c r="I150" i="13"/>
  <c r="K150" i="13"/>
  <c r="M150" i="13"/>
  <c r="O150" i="13"/>
  <c r="Q150" i="13"/>
  <c r="V150" i="13"/>
  <c r="G151" i="13"/>
  <c r="M151" i="13" s="1"/>
  <c r="I151" i="13"/>
  <c r="K151" i="13"/>
  <c r="O151" i="13"/>
  <c r="Q151" i="13"/>
  <c r="V151" i="13"/>
  <c r="G152" i="13"/>
  <c r="M152" i="13" s="1"/>
  <c r="I152" i="13"/>
  <c r="K152" i="13"/>
  <c r="O152" i="13"/>
  <c r="Q152" i="13"/>
  <c r="V152" i="13"/>
  <c r="G153" i="13"/>
  <c r="I153" i="13"/>
  <c r="K153" i="13"/>
  <c r="M153" i="13"/>
  <c r="O153" i="13"/>
  <c r="Q153" i="13"/>
  <c r="V153" i="13"/>
  <c r="G154" i="13"/>
  <c r="I154" i="13"/>
  <c r="K154" i="13"/>
  <c r="M154" i="13"/>
  <c r="O154" i="13"/>
  <c r="Q154" i="13"/>
  <c r="V154" i="13"/>
  <c r="G155" i="13"/>
  <c r="M155" i="13" s="1"/>
  <c r="I155" i="13"/>
  <c r="K155" i="13"/>
  <c r="O155" i="13"/>
  <c r="O147" i="13" s="1"/>
  <c r="Q155" i="13"/>
  <c r="V155" i="13"/>
  <c r="G156" i="13"/>
  <c r="M156" i="13" s="1"/>
  <c r="I156" i="13"/>
  <c r="K156" i="13"/>
  <c r="O156" i="13"/>
  <c r="Q156" i="13"/>
  <c r="V156" i="13"/>
  <c r="G157" i="13"/>
  <c r="I157" i="13"/>
  <c r="K157" i="13"/>
  <c r="M157" i="13"/>
  <c r="O157" i="13"/>
  <c r="Q157" i="13"/>
  <c r="V157" i="13"/>
  <c r="G158" i="13"/>
  <c r="I158" i="13"/>
  <c r="K158" i="13"/>
  <c r="M158" i="13"/>
  <c r="O158" i="13"/>
  <c r="Q158" i="13"/>
  <c r="V158" i="13"/>
  <c r="G159" i="13"/>
  <c r="M159" i="13" s="1"/>
  <c r="I159" i="13"/>
  <c r="K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I161" i="13"/>
  <c r="K161" i="13"/>
  <c r="M161" i="13"/>
  <c r="O161" i="13"/>
  <c r="Q161" i="13"/>
  <c r="V161" i="13"/>
  <c r="G162" i="13"/>
  <c r="I162" i="13"/>
  <c r="K162" i="13"/>
  <c r="M162" i="13"/>
  <c r="O162" i="13"/>
  <c r="Q162" i="13"/>
  <c r="V162" i="13"/>
  <c r="G163" i="13"/>
  <c r="I163" i="13"/>
  <c r="K163" i="13"/>
  <c r="M163" i="13"/>
  <c r="O163" i="13"/>
  <c r="Q163" i="13"/>
  <c r="V163" i="13"/>
  <c r="G164" i="13"/>
  <c r="I164" i="13"/>
  <c r="O164" i="13"/>
  <c r="Q164" i="13"/>
  <c r="G165" i="13"/>
  <c r="I165" i="13"/>
  <c r="K165" i="13"/>
  <c r="K164" i="13" s="1"/>
  <c r="M165" i="13"/>
  <c r="M164" i="13" s="1"/>
  <c r="O165" i="13"/>
  <c r="Q165" i="13"/>
  <c r="V165" i="13"/>
  <c r="V164" i="13" s="1"/>
  <c r="V171" i="13"/>
  <c r="G172" i="13"/>
  <c r="G171" i="13" s="1"/>
  <c r="I172" i="13"/>
  <c r="I171" i="13" s="1"/>
  <c r="K172" i="13"/>
  <c r="O172" i="13"/>
  <c r="O171" i="13" s="1"/>
  <c r="Q172" i="13"/>
  <c r="Q171" i="13" s="1"/>
  <c r="V172" i="13"/>
  <c r="G174" i="13"/>
  <c r="M174" i="13" s="1"/>
  <c r="I174" i="13"/>
  <c r="K174" i="13"/>
  <c r="O174" i="13"/>
  <c r="Q174" i="13"/>
  <c r="V174" i="13"/>
  <c r="G175" i="13"/>
  <c r="I175" i="13"/>
  <c r="K175" i="13"/>
  <c r="K171" i="13" s="1"/>
  <c r="M175" i="13"/>
  <c r="O175" i="13"/>
  <c r="Q175" i="13"/>
  <c r="V175" i="13"/>
  <c r="G176" i="13"/>
  <c r="I176" i="13"/>
  <c r="K176" i="13"/>
  <c r="M176" i="13"/>
  <c r="O176" i="13"/>
  <c r="Q176" i="13"/>
  <c r="V176" i="13"/>
  <c r="G178" i="13"/>
  <c r="I178" i="13"/>
  <c r="K178" i="13"/>
  <c r="M178" i="13"/>
  <c r="O178" i="13"/>
  <c r="Q178" i="13"/>
  <c r="V178" i="13"/>
  <c r="G179" i="13"/>
  <c r="M179" i="13" s="1"/>
  <c r="I179" i="13"/>
  <c r="K179" i="13"/>
  <c r="O179" i="13"/>
  <c r="Q179" i="13"/>
  <c r="V179" i="13"/>
  <c r="AE181" i="13"/>
  <c r="G143" i="12"/>
  <c r="BA135" i="12"/>
  <c r="BA128" i="12"/>
  <c r="BA29" i="12"/>
  <c r="G9" i="12"/>
  <c r="I9" i="12"/>
  <c r="I8" i="12" s="1"/>
  <c r="K9" i="12"/>
  <c r="K8" i="12" s="1"/>
  <c r="M9" i="12"/>
  <c r="O9" i="12"/>
  <c r="Q9" i="12"/>
  <c r="Q8" i="12" s="1"/>
  <c r="V9" i="12"/>
  <c r="V8" i="12" s="1"/>
  <c r="G16" i="12"/>
  <c r="I16" i="12"/>
  <c r="K16" i="12"/>
  <c r="M16" i="12"/>
  <c r="O16" i="12"/>
  <c r="Q16" i="12"/>
  <c r="V16" i="12"/>
  <c r="G20" i="12"/>
  <c r="I20" i="12"/>
  <c r="K20" i="12"/>
  <c r="M20" i="12"/>
  <c r="O20" i="12"/>
  <c r="Q20" i="12"/>
  <c r="V20" i="12"/>
  <c r="G24" i="12"/>
  <c r="M24" i="12" s="1"/>
  <c r="I24" i="12"/>
  <c r="K24" i="12"/>
  <c r="O24" i="12"/>
  <c r="O8" i="12" s="1"/>
  <c r="Q24" i="12"/>
  <c r="V24" i="12"/>
  <c r="G28" i="12"/>
  <c r="I28" i="12"/>
  <c r="K28" i="12"/>
  <c r="M28" i="12"/>
  <c r="O28" i="12"/>
  <c r="Q28" i="12"/>
  <c r="V28" i="12"/>
  <c r="G33" i="12"/>
  <c r="M33" i="12" s="1"/>
  <c r="I33" i="12"/>
  <c r="K33" i="12"/>
  <c r="O33" i="12"/>
  <c r="Q33" i="12"/>
  <c r="V33" i="12"/>
  <c r="G37" i="12"/>
  <c r="I37" i="12"/>
  <c r="K37" i="12"/>
  <c r="M37" i="12"/>
  <c r="O37" i="12"/>
  <c r="Q37" i="12"/>
  <c r="V37" i="12"/>
  <c r="G42" i="12"/>
  <c r="G8" i="12" s="1"/>
  <c r="I42" i="12"/>
  <c r="K42" i="12"/>
  <c r="O42" i="12"/>
  <c r="Q42" i="12"/>
  <c r="V42" i="12"/>
  <c r="G46" i="12"/>
  <c r="I46" i="12"/>
  <c r="K46" i="12"/>
  <c r="M46" i="12"/>
  <c r="O46" i="12"/>
  <c r="Q46" i="12"/>
  <c r="V46" i="12"/>
  <c r="G51" i="12"/>
  <c r="I51" i="12"/>
  <c r="K51" i="12"/>
  <c r="M51" i="12"/>
  <c r="O51" i="12"/>
  <c r="Q51" i="12"/>
  <c r="V51" i="12"/>
  <c r="G60" i="12"/>
  <c r="I60" i="12"/>
  <c r="K60" i="12"/>
  <c r="M60" i="12"/>
  <c r="O60" i="12"/>
  <c r="Q60" i="12"/>
  <c r="V60" i="12"/>
  <c r="G64" i="12"/>
  <c r="M64" i="12" s="1"/>
  <c r="I64" i="12"/>
  <c r="K64" i="12"/>
  <c r="O64" i="12"/>
  <c r="Q64" i="12"/>
  <c r="V64" i="12"/>
  <c r="G68" i="12"/>
  <c r="I68" i="12"/>
  <c r="K68" i="12"/>
  <c r="M68" i="12"/>
  <c r="O68" i="12"/>
  <c r="Q68" i="12"/>
  <c r="V68" i="12"/>
  <c r="G72" i="12"/>
  <c r="M72" i="12" s="1"/>
  <c r="I72" i="12"/>
  <c r="K72" i="12"/>
  <c r="O72" i="12"/>
  <c r="Q72" i="12"/>
  <c r="V72" i="12"/>
  <c r="G76" i="12"/>
  <c r="I76" i="12"/>
  <c r="K76" i="12"/>
  <c r="M76" i="12"/>
  <c r="O76" i="12"/>
  <c r="Q76" i="12"/>
  <c r="V76" i="12"/>
  <c r="G80" i="12"/>
  <c r="G81" i="12"/>
  <c r="I81" i="12"/>
  <c r="I80" i="12" s="1"/>
  <c r="K81" i="12"/>
  <c r="M81" i="12"/>
  <c r="O81" i="12"/>
  <c r="Q81" i="12"/>
  <c r="Q80" i="12" s="1"/>
  <c r="V81" i="12"/>
  <c r="V80" i="12" s="1"/>
  <c r="G84" i="12"/>
  <c r="I84" i="12"/>
  <c r="K84" i="12"/>
  <c r="K80" i="12" s="1"/>
  <c r="M84" i="12"/>
  <c r="O84" i="12"/>
  <c r="O80" i="12" s="1"/>
  <c r="Q84" i="12"/>
  <c r="V84" i="12"/>
  <c r="G90" i="12"/>
  <c r="I90" i="12"/>
  <c r="K90" i="12"/>
  <c r="M90" i="12"/>
  <c r="O90" i="12"/>
  <c r="Q90" i="12"/>
  <c r="V90" i="12"/>
  <c r="G95" i="12"/>
  <c r="M95" i="12" s="1"/>
  <c r="I95" i="12"/>
  <c r="K95" i="12"/>
  <c r="O95" i="12"/>
  <c r="Q95" i="12"/>
  <c r="V95" i="12"/>
  <c r="G100" i="12"/>
  <c r="I100" i="12"/>
  <c r="K100" i="12"/>
  <c r="M100" i="12"/>
  <c r="O100" i="12"/>
  <c r="Q100" i="12"/>
  <c r="V100" i="12"/>
  <c r="G106" i="12"/>
  <c r="K106" i="12"/>
  <c r="V106" i="12"/>
  <c r="G107" i="12"/>
  <c r="I107" i="12"/>
  <c r="I106" i="12" s="1"/>
  <c r="K107" i="12"/>
  <c r="M107" i="12"/>
  <c r="M106" i="12" s="1"/>
  <c r="O107" i="12"/>
  <c r="O106" i="12" s="1"/>
  <c r="Q107" i="12"/>
  <c r="Q106" i="12" s="1"/>
  <c r="V107" i="12"/>
  <c r="G110" i="12"/>
  <c r="G111" i="12"/>
  <c r="I111" i="12"/>
  <c r="I110" i="12" s="1"/>
  <c r="K111" i="12"/>
  <c r="M111" i="12"/>
  <c r="O111" i="12"/>
  <c r="Q111" i="12"/>
  <c r="Q110" i="12" s="1"/>
  <c r="V111" i="12"/>
  <c r="V110" i="12" s="1"/>
  <c r="G114" i="12"/>
  <c r="I114" i="12"/>
  <c r="K114" i="12"/>
  <c r="K110" i="12" s="1"/>
  <c r="M114" i="12"/>
  <c r="O114" i="12"/>
  <c r="O110" i="12" s="1"/>
  <c r="Q114" i="12"/>
  <c r="V114" i="12"/>
  <c r="G117" i="12"/>
  <c r="I117" i="12"/>
  <c r="K117" i="12"/>
  <c r="M117" i="12"/>
  <c r="O117" i="12"/>
  <c r="Q117" i="12"/>
  <c r="V117" i="12"/>
  <c r="G120" i="12"/>
  <c r="M120" i="12" s="1"/>
  <c r="I120" i="12"/>
  <c r="K120" i="12"/>
  <c r="O120" i="12"/>
  <c r="Q120" i="12"/>
  <c r="V120" i="12"/>
  <c r="G123" i="12"/>
  <c r="I123" i="12"/>
  <c r="K123" i="12"/>
  <c r="M123" i="12"/>
  <c r="O123" i="12"/>
  <c r="Q123" i="12"/>
  <c r="V123" i="12"/>
  <c r="G126" i="12"/>
  <c r="K126" i="12"/>
  <c r="V126" i="12"/>
  <c r="G127" i="12"/>
  <c r="I127" i="12"/>
  <c r="I126" i="12" s="1"/>
  <c r="K127" i="12"/>
  <c r="M127" i="12"/>
  <c r="M126" i="12" s="1"/>
  <c r="O127" i="12"/>
  <c r="O126" i="12" s="1"/>
  <c r="Q127" i="12"/>
  <c r="Q126" i="12" s="1"/>
  <c r="V127" i="12"/>
  <c r="G131" i="12"/>
  <c r="K131" i="12"/>
  <c r="O131" i="12"/>
  <c r="G132" i="12"/>
  <c r="I132" i="12"/>
  <c r="I131" i="12" s="1"/>
  <c r="K132" i="12"/>
  <c r="M132" i="12"/>
  <c r="M131" i="12" s="1"/>
  <c r="O132" i="12"/>
  <c r="Q132" i="12"/>
  <c r="Q131" i="12" s="1"/>
  <c r="V132" i="12"/>
  <c r="V131" i="12" s="1"/>
  <c r="O133" i="12"/>
  <c r="G134" i="12"/>
  <c r="I134" i="12"/>
  <c r="I133" i="12" s="1"/>
  <c r="K134" i="12"/>
  <c r="M134" i="12"/>
  <c r="M133" i="12" s="1"/>
  <c r="O134" i="12"/>
  <c r="Q134" i="12"/>
  <c r="Q133" i="12" s="1"/>
  <c r="V134" i="12"/>
  <c r="G136" i="12"/>
  <c r="M136" i="12" s="1"/>
  <c r="I136" i="12"/>
  <c r="K136" i="12"/>
  <c r="O136" i="12"/>
  <c r="Q136" i="12"/>
  <c r="V136" i="12"/>
  <c r="V133" i="12" s="1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40" i="12"/>
  <c r="I140" i="12"/>
  <c r="K140" i="12"/>
  <c r="M140" i="12"/>
  <c r="O140" i="12"/>
  <c r="Q140" i="12"/>
  <c r="V140" i="12"/>
  <c r="G141" i="12"/>
  <c r="M141" i="12" s="1"/>
  <c r="I141" i="12"/>
  <c r="K141" i="12"/>
  <c r="K133" i="12" s="1"/>
  <c r="O141" i="12"/>
  <c r="Q141" i="12"/>
  <c r="V141" i="12"/>
  <c r="AE143" i="12"/>
  <c r="AF143" i="12"/>
  <c r="I20" i="1"/>
  <c r="I19" i="1"/>
  <c r="I18" i="1"/>
  <c r="I17" i="1"/>
  <c r="AZ55" i="1"/>
  <c r="AZ53" i="1"/>
  <c r="AZ51" i="1"/>
  <c r="AZ49" i="1"/>
  <c r="AZ47" i="1"/>
  <c r="F44" i="1"/>
  <c r="G44" i="1"/>
  <c r="G25" i="1" s="1"/>
  <c r="A25" i="1" s="1"/>
  <c r="H43" i="1"/>
  <c r="I43" i="1" s="1"/>
  <c r="H42" i="1"/>
  <c r="I42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72" i="1" l="1"/>
  <c r="J70" i="1" s="1"/>
  <c r="G28" i="1"/>
  <c r="G26" i="1"/>
  <c r="A26" i="1"/>
  <c r="G23" i="1"/>
  <c r="AF17" i="14"/>
  <c r="M9" i="14"/>
  <c r="M8" i="14" s="1"/>
  <c r="M147" i="13"/>
  <c r="G147" i="13"/>
  <c r="AF181" i="13"/>
  <c r="M172" i="13"/>
  <c r="M171" i="13" s="1"/>
  <c r="M9" i="13"/>
  <c r="M8" i="13" s="1"/>
  <c r="M80" i="12"/>
  <c r="M110" i="12"/>
  <c r="M42" i="12"/>
  <c r="M8" i="12" s="1"/>
  <c r="G133" i="12"/>
  <c r="I21" i="1"/>
  <c r="J69" i="1"/>
  <c r="H44" i="1"/>
  <c r="J42" i="1"/>
  <c r="J39" i="1"/>
  <c r="J44" i="1" s="1"/>
  <c r="J43" i="1"/>
  <c r="J40" i="1"/>
  <c r="J41" i="1"/>
  <c r="J65" i="1" l="1"/>
  <c r="J61" i="1"/>
  <c r="J63" i="1"/>
  <c r="J68" i="1"/>
  <c r="J64" i="1"/>
  <c r="J66" i="1"/>
  <c r="J71" i="1"/>
  <c r="J62" i="1"/>
  <c r="J67" i="1"/>
  <c r="A23" i="1"/>
  <c r="J72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62FDAF9E-E514-4F04-AEDC-36B16C28D05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70AC667-48A6-4C8D-857B-F764ECA1BD8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74A3EF77-2BFF-4893-95E0-777FA0B6688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B17A93B-B70E-4EE9-A016-E104133FDF3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0351E874-3A7B-4A5D-B4D0-CD1F5C42597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F011AA-B2E0-4876-83F4-5EB2CB95C23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<sst xmlns="http://schemas.openxmlformats.org/spreadsheetml/2006/main" count="1337" uniqueCount="362">
  <si>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</si>
  <si>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</si>
  <si>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</si>
  <si>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</si>
  <si>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</si>
  <si>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</si>
  <si>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</si>
  <si>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</si>
  <si>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</si>
  <si>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</si>
  <si>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</si>
  <si>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</si>
  <si>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</si>
  <si>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</si>
  <si>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</si>
  <si>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</si>
  <si>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</si>
  <si>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</si>
  <si>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</si>
  <si>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</si>
  <si>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</si>
  <si>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</si>
  <si>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</si>
  <si>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</si>
  <si>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</si>
  <si>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</si>
  <si>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</si>
  <si>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</si>
  <si>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</si>
  <si>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</si>
  <si>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</si>
  <si>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</si>
  <si>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</si>
  <si>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</si>
  <si>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</si>
  <si>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</si>
  <si>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</si>
  <si>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</si>
  <si>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</si>
  <si>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</si>
  <si>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</si>
  <si>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</si>
  <si>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</si>
  <si>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</si>
  <si>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</si>
  <si>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22-002.10</t>
  </si>
  <si>
    <t>04 NAB AC Ústřední hřbitov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</si>
  <si>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</si>
  <si>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</si>
  <si>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</si>
  <si>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</si>
  <si>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</si>
  <si>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</si>
  <si>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</si>
  <si>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</si>
  <si>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</si>
  <si>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</si>
  <si>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</si>
  <si>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</si>
  <si>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</si>
  <si>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</si>
  <si>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</si>
  <si>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</si>
  <si>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</si>
  <si>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</si>
  <si>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</si>
  <si>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</si>
  <si>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</si>
  <si>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</si>
  <si>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</si>
  <si>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</si>
  <si>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</si>
  <si>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</si>
  <si>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</si>
  <si>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</si>
  <si>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</si>
  <si>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</si>
  <si>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</si>
  <si>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</si>
  <si>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</si>
  <si>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</si>
  <si>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</si>
  <si>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</si>
  <si>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</si>
  <si>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</si>
  <si>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</si>
  <si>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</si>
  <si>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</si>
  <si>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</si>
  <si>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</si>
  <si>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</si>
  <si>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</si>
  <si>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</si>
  <si>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</si>
  <si>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</si>
  <si>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</si>
  <si>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</si>
  <si>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</si>
  <si>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</si>
  <si>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</si>
  <si>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</si>
  <si>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</si>
  <si>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</si>
  <si>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</si>
  <si>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</si>
  <si>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</si>
  <si>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</si>
  <si>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</si>
  <si>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</si>
  <si>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</si>
  <si>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</si>
  <si>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</si>
  <si>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</si>
  <si>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</si>
  <si>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</t>
  </si>
  <si>
    <t>Práce</t>
  </si>
  <si>
    <t>POL1_</t>
  </si>
  <si>
    <t xml:space="preserve">Výkop : </t>
  </si>
  <si>
    <t>VV</t>
  </si>
  <si>
    <t>základ stanice (od odstraněné zpevněné plochy) : (0,5*0,6*0,38)</t>
  </si>
  <si>
    <t>zemění pod stanicí : (0,5*0,6*0,1)</t>
  </si>
  <si>
    <t>Mezisoučet</t>
  </si>
  <si>
    <t>sloupky : 0,3*0,3*4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</si>
  <si>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</si>
  <si>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</si>
  <si>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</si>
  <si>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</si>
  <si>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0,50400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</si>
  <si>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</si>
  <si>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</si>
  <si>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</si>
  <si>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</si>
  <si>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</si>
  <si>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</si>
  <si>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</si>
  <si>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</si>
  <si>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</si>
  <si>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</si>
  <si>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</si>
  <si>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</si>
  <si>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</si>
  <si>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6 : 0,50400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</si>
  <si>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</si>
  <si>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</si>
  <si>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</si>
  <si>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</si>
  <si>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</si>
  <si>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</si>
  <si>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</si>
  <si>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</si>
  <si>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</si>
  <si>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</si>
  <si>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</si>
  <si>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</si>
  <si>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</si>
  <si>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</si>
  <si>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</si>
  <si>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</si>
  <si>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</si>
  <si>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</si>
  <si>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</si>
  <si>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</si>
  <si>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</si>
  <si>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</si>
  <si>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</si>
  <si>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</si>
  <si>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919735113R00</t>
  </si>
  <si>
    <t>Řezání stávajícího živičného krytu tl. 10 - 15 cm</t>
  </si>
  <si>
    <t>m</t>
  </si>
  <si>
    <t>pro výkop základu NS : 0,6+0,6+0,5+0,5</t>
  </si>
  <si>
    <t>sloupky : 4*0,3*4</t>
  </si>
  <si>
    <t>113108315R00</t>
  </si>
  <si>
    <t>Odstranění asfaltové vrstvy pl. do 50 m2, tl.15 cm</t>
  </si>
  <si>
    <t>pro výkop základu NS : 0,6*0,5</t>
  </si>
  <si>
    <t>113107515R00</t>
  </si>
  <si>
    <t>Odstranění podkladu pl. 50 m2,kam.drcené tl.15 cm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</si>
  <si>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</si>
  <si>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</si>
  <si>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</si>
  <si>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</si>
  <si>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</si>
  <si>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</si>
  <si>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</si>
  <si>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</si>
  <si>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</si>
  <si>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</si>
  <si>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</si>
  <si>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</si>
  <si>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</si>
  <si>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</si>
  <si>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</si>
  <si>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</si>
  <si>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</si>
  <si>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</si>
  <si>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</si>
  <si>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</si>
  <si>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18 : 0,55000</t>
  </si>
  <si>
    <t>275313611R00</t>
  </si>
  <si>
    <t>Beton základových patek prostý C 16/20</t>
  </si>
  <si>
    <t>Sloupky : 0,3*0,3*0,8*4</t>
  </si>
  <si>
    <t>Koeficient základ značky bez bednění: 0,2</t>
  </si>
  <si>
    <t>56400RX02</t>
  </si>
  <si>
    <t>D+M: Ochranný sloupek průměr 76mm, výška sloupku 800mm (dle PD)</t>
  </si>
  <si>
    <t>Vlastní</t>
  </si>
  <si>
    <t>Indiv</t>
  </si>
  <si>
    <t>pozn. č. 2 : 4</t>
  </si>
  <si>
    <t>919721211R00x</t>
  </si>
  <si>
    <t>D+M: asfaltová pružná zálivka (dle PD)</t>
  </si>
  <si>
    <t>915791111R00</t>
  </si>
  <si>
    <t>Předznačení pro značení dělicí čáry,vodicí proužky</t>
  </si>
  <si>
    <t>dělící čáry : (5,0)*2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</si>
  <si>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</si>
  <si>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</si>
  <si>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</si>
  <si>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</si>
  <si>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</si>
  <si>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</si>
  <si>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</si>
  <si>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</si>
  <si>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</si>
  <si>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</si>
  <si>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5,0*(3,0+1,5+3,0+0,35)</t>
  </si>
  <si>
    <t>998223011R00</t>
  </si>
  <si>
    <t>Přesun hmot, pozemní komunikace</t>
  </si>
  <si>
    <t>Přesun hmot</t>
  </si>
  <si>
    <t>POL7_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</si>
  <si>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</si>
  <si>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</si>
  <si>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</si>
  <si>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</si>
  <si>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</si>
  <si>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</si>
  <si>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</si>
  <si>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</si>
  <si>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</si>
  <si>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</si>
  <si>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</si>
  <si>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</si>
  <si>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</si>
  <si>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</si>
  <si>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</si>
  <si>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</si>
  <si>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SUM</t>
  </si>
  <si>
    <t>Poznámky uchazeče k zadání</t>
  </si>
  <si>
    <t>POPUZIV</t>
  </si>
  <si>
    <t>END</t>
  </si>
  <si>
    <t xml:space="preserve">trasa pod komunikací : </t>
  </si>
  <si>
    <t xml:space="preserve">délka = 3,75+16,85+0,70 = 21,3 : </t>
  </si>
  <si>
    <t>21,3*0,35*1,0</t>
  </si>
  <si>
    <t>Odkaz na mn. položky pořadí 1 : 7,45500</t>
  </si>
  <si>
    <t xml:space="preserve">Mezideponie -&gt; zásyp : </t>
  </si>
  <si>
    <t>Odkaz na mn. položky pořadí 5 : 7,45500</t>
  </si>
  <si>
    <t xml:space="preserve">- odvoz : </t>
  </si>
  <si>
    <t>Odkaz na mn. položky pořadí 6 : 1,86375*-1</t>
  </si>
  <si>
    <t xml:space="preserve">délka = 3,75+16,85+0,70 = 21,3 m : </t>
  </si>
  <si>
    <t>21,3*0,35*(1,0-0,25)</t>
  </si>
  <si>
    <t xml:space="preserve">Kamenivo/písek : </t>
  </si>
  <si>
    <t xml:space="preserve">tl. 250mm : </t>
  </si>
  <si>
    <t>0,35*0,25*21,3</t>
  </si>
  <si>
    <t xml:space="preserve">odvoz = objem kameniva : </t>
  </si>
  <si>
    <t>Odkaz na mn. položky pořadí 6 : 1,86375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</si>
  <si>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</si>
  <si>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</si>
  <si>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</si>
  <si>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</si>
  <si>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3,75+16,85+0,70 = 21,3 m : </t>
  </si>
  <si>
    <t xml:space="preserve">  0,35*0,25*21,3</t>
  </si>
  <si>
    <t>1,87*1800*0,001</t>
  </si>
  <si>
    <t>21,3*0,35</t>
  </si>
  <si>
    <t>181301101R00</t>
  </si>
  <si>
    <t>Rozprostření ornice, rovina, tl. do 10 cm do 500m2</t>
  </si>
  <si>
    <t>okolí RE : 1,0*1,0</t>
  </si>
  <si>
    <t>Koeficient okolí: 0,1</t>
  </si>
  <si>
    <t>182001111R00</t>
  </si>
  <si>
    <t>Plošná úprava terénu, nerovnosti do 10 cm v rovině</t>
  </si>
  <si>
    <t xml:space="preserve">finální úpravy terénu : </t>
  </si>
  <si>
    <t>Odkaz na mn. položky pořadí 11 : 1,10000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</si>
  <si>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</si>
  <si>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</si>
  <si>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</si>
  <si>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</si>
  <si>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</si>
  <si>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</si>
  <si>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</si>
  <si>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</si>
  <si>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</si>
  <si>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14 : 1,10000*0,03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</si>
  <si>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</si>
  <si>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</si>
  <si>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</si>
  <si>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</si>
  <si>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</si>
  <si>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11 : 1,10000*0,015</t>
  </si>
  <si>
    <t>184851111R00</t>
  </si>
  <si>
    <t>Hnojení roztokem hnojiva v rovině</t>
  </si>
  <si>
    <t xml:space="preserve">2l na 1m2 : </t>
  </si>
  <si>
    <t>Odkaz na mn. položky pořadí 11 : 1,10000*0,002</t>
  </si>
  <si>
    <t>21,3*2</t>
  </si>
  <si>
    <t>21,3*0,5</t>
  </si>
  <si>
    <t>Odkaz na mn. položky pořadí 20 : 10,65000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</si>
  <si>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</si>
  <si>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</si>
  <si>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</si>
  <si>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</si>
  <si>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</si>
  <si>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</si>
  <si>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</si>
  <si>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</si>
  <si>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>M21000000x01</t>
  </si>
  <si>
    <t>Kabel CYKY 5x16 mm, včetně dodávky a montáže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</si>
  <si>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</si>
  <si>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</si>
  <si>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</si>
  <si>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</si>
  <si>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</si>
  <si>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</si>
  <si>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</si>
  <si>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</si>
  <si>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</si>
  <si>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Rozpojovací skříň SR522 dle projektové dokumentace, pilíř, včetně pojistkové sady, včetně dodávky a montáže</t>
  </si>
  <si>
    <t>POL3_0</t>
  </si>
  <si>
    <t>M21000000x06</t>
  </si>
  <si>
    <t>Vystrojený elektroměrový rozváděč dle projektové dokumentace, pilíř, jištění 3x63 A/B, E.GD</t>
  </si>
  <si>
    <t>M21000000x07</t>
  </si>
  <si>
    <t>PVC chránička prům. 110 mm, včetně montáže</t>
  </si>
  <si>
    <t>M21000000x08</t>
  </si>
  <si>
    <t>PVC chránička prům. 63 mm, včetně montáže</t>
  </si>
  <si>
    <t>M21000000x09</t>
  </si>
  <si>
    <t>FeZn 30x4, včetně montáže</t>
  </si>
  <si>
    <t>M21000000x10</t>
  </si>
  <si>
    <t>FeZn 10 (0,62 kg/m), včetně montáže</t>
  </si>
  <si>
    <t>M21000000x11</t>
  </si>
  <si>
    <t>Spojovací svorka pásek-drát, včetně montáže</t>
  </si>
  <si>
    <t>M21000000x12</t>
  </si>
  <si>
    <t>Gumo-asfaltový sprej</t>
  </si>
  <si>
    <t>M21000000x13</t>
  </si>
  <si>
    <t>Revize</t>
  </si>
  <si>
    <t>kpl</t>
  </si>
  <si>
    <t>M21000000x14</t>
  </si>
  <si>
    <t>Úklid</t>
  </si>
  <si>
    <t>M21000000x15</t>
  </si>
  <si>
    <t>Podružný elektroinstalační materiál</t>
  </si>
  <si>
    <t>M21000000x16</t>
  </si>
  <si>
    <t>Mimostaveništní doprava, přesun hmot a PPV</t>
  </si>
  <si>
    <t>460490012RT1</t>
  </si>
  <si>
    <t>Fólie výstražná z PVC, šířka 33 cm dodávka + montáž</t>
  </si>
  <si>
    <t>21,3</t>
  </si>
  <si>
    <t>Koeficient spád: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</si>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</sst>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B46" sqref="B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361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'22-002.10 A01 Pol'!AE143+'22-002.10 E01 Pol'!AE181+'22-002.10 O01 Pol'!AE17</f>
        <v>0</v>
      </c>
      <c r="G39" s="100">
        <f>'22-002.10 A01 Pol'!AF143+'22-002.10 E01 Pol'!AF181+'22-002.10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'22-002.10 A01 Pol'!AE143+'22-002.10 E01 Pol'!AE181+'22-002.10 O01 Pol'!AE17</f>
        <v>0</v>
      </c>
      <c r="G40" s="105">
        <f>'22-002.10 A01 Pol'!AF143+'22-002.10 E01 Pol'!AF181+'22-002.10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'22-002.10 A01 Pol'!AE143</f>
        <v>0</v>
      </c>
      <c r="G41" s="101">
        <f>'22-002.10 A01 Pol'!AF143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'22-002.10 E01 Pol'!AE181</f>
        <v>0</v>
      </c>
      <c r="G42" s="101">
        <f>'22-002.10 E01 Pol'!AF181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'22-002.10 O01 Pol'!AE17</f>
        <v>0</v>
      </c>
      <c r="G43" s="101">
        <f>'22-002.10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'22-002.10 A01 Pol'!G8+'22-002.10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'22-002.10 A01 Pol'!G80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'22-002.10 A01 Pol'!G106+'22-002.10 E01 Pol'!G131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'22-002.10 A01 Pol'!G110+'22-002.10 E01 Pol'!G139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'22-002.10 A01 Pol'!G126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'22-002.10 A01 Pol'!G131+'22-002.10 E01 Pol'!G145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'22-002.10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'22-002.10 E01 Pol'!G147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'22-002.10 E01 Pol'!G164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'22-002.10 A01 Pol'!G133+'22-002.10 E01 Pol'!G171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'22-002.10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F7C7D-84FB-4482-939A-1525BBDB9C71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361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SUMIF(AG9:AG79,"&lt;&gt;NOR",G9:G79)</f>
        <v>0</v>
      </c>
      <c r="H8" s="173"/>
      <c r="I8" s="173">
        <f>SUM(I9:I79)</f>
        <v>0</v>
      </c>
      <c r="J8" s="173"/>
      <c r="K8" s="173">
        <f>SUM(K9:K79)</f>
        <v>0</v>
      </c>
      <c r="L8" s="173"/>
      <c r="M8" s="173">
        <f>SUM(M9:M79)</f>
        <v>0</v>
      </c>
      <c r="N8" s="173"/>
      <c r="O8" s="173">
        <f>SUM(O9:O79)</f>
        <v>0.06</v>
      </c>
      <c r="P8" s="173"/>
      <c r="Q8" s="173">
        <f>SUM(Q9:Q79)</f>
        <v>0.73</v>
      </c>
      <c r="R8" s="173"/>
      <c r="S8" s="173"/>
      <c r="T8" s="174"/>
      <c r="U8" s="168"/>
      <c r="V8" s="168">
        <f>SUM(V9:V79)</f>
        <v>4.7699999999999987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0.504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2.35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193" t="s">
        <v>119</v>
      </c>
      <c r="D11" s="158"/>
      <c r="E11" s="159">
        <v>0.114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120</v>
      </c>
      <c r="D12" s="158"/>
      <c r="E12" s="159">
        <v>0.03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0.14399999999999999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93" t="s">
        <v>122</v>
      </c>
      <c r="D14" s="158"/>
      <c r="E14" s="159">
        <v>0.36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4" t="s">
        <v>121</v>
      </c>
      <c r="D15" s="160"/>
      <c r="E15" s="161">
        <v>0.36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1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5">
        <v>2</v>
      </c>
      <c r="B16" s="176" t="s">
        <v>123</v>
      </c>
      <c r="C16" s="192" t="s">
        <v>124</v>
      </c>
      <c r="D16" s="177" t="s">
        <v>113</v>
      </c>
      <c r="E16" s="178">
        <v>0.504</v>
      </c>
      <c r="F16" s="179"/>
      <c r="G16" s="180">
        <f>ROUND(E16*F16,2)</f>
        <v>0</v>
      </c>
      <c r="H16" s="179"/>
      <c r="I16" s="180">
        <f>ROUND(E16*H16,2)</f>
        <v>0</v>
      </c>
      <c r="J16" s="179"/>
      <c r="K16" s="180">
        <f>ROUND(E16*J16,2)</f>
        <v>0</v>
      </c>
      <c r="L16" s="180">
        <v>21</v>
      </c>
      <c r="M16" s="180">
        <f>G16*(1+L16/100)</f>
        <v>0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0"/>
      <c r="S16" s="180" t="s">
        <v>114</v>
      </c>
      <c r="T16" s="181" t="s">
        <v>114</v>
      </c>
      <c r="U16" s="157">
        <v>0.66800000000000004</v>
      </c>
      <c r="V16" s="157">
        <f>ROUND(E16*U16,2)</f>
        <v>0.34</v>
      </c>
      <c r="W16" s="157"/>
      <c r="X16" s="157" t="s">
        <v>115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125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3" t="s">
        <v>126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127</v>
      </c>
      <c r="D18" s="158"/>
      <c r="E18" s="159">
        <v>0.504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5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4" t="s">
        <v>121</v>
      </c>
      <c r="D19" s="160"/>
      <c r="E19" s="161">
        <v>0.504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1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5">
        <v>3</v>
      </c>
      <c r="B20" s="176" t="s">
        <v>128</v>
      </c>
      <c r="C20" s="192" t="s">
        <v>129</v>
      </c>
      <c r="D20" s="177" t="s">
        <v>113</v>
      </c>
      <c r="E20" s="178">
        <v>0.504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0</v>
      </c>
      <c r="O20" s="180">
        <f>ROUND(E20*N20,2)</f>
        <v>0</v>
      </c>
      <c r="P20" s="180">
        <v>0</v>
      </c>
      <c r="Q20" s="180">
        <f>ROUND(E20*P20,2)</f>
        <v>0</v>
      </c>
      <c r="R20" s="180"/>
      <c r="S20" s="180" t="s">
        <v>114</v>
      </c>
      <c r="T20" s="181" t="s">
        <v>114</v>
      </c>
      <c r="U20" s="157">
        <v>0.59099999999999997</v>
      </c>
      <c r="V20" s="157">
        <f>ROUND(E20*U20,2)</f>
        <v>0.3</v>
      </c>
      <c r="W20" s="157"/>
      <c r="X20" s="157" t="s">
        <v>115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125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126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3" t="s">
        <v>127</v>
      </c>
      <c r="D22" s="158"/>
      <c r="E22" s="159">
        <v>0.504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5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4" t="s">
        <v>121</v>
      </c>
      <c r="D23" s="160"/>
      <c r="E23" s="161">
        <v>0.504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1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5">
        <v>4</v>
      </c>
      <c r="B24" s="176" t="s">
        <v>130</v>
      </c>
      <c r="C24" s="192" t="s">
        <v>131</v>
      </c>
      <c r="D24" s="177" t="s">
        <v>113</v>
      </c>
      <c r="E24" s="178">
        <v>0.504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 t="s">
        <v>114</v>
      </c>
      <c r="T24" s="181" t="s">
        <v>114</v>
      </c>
      <c r="U24" s="157">
        <v>0.65200000000000002</v>
      </c>
      <c r="V24" s="157">
        <f>ROUND(E24*U24,2)</f>
        <v>0.33</v>
      </c>
      <c r="W24" s="157"/>
      <c r="X24" s="157" t="s">
        <v>115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125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3" t="s">
        <v>126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3" t="s">
        <v>127</v>
      </c>
      <c r="D26" s="158"/>
      <c r="E26" s="159">
        <v>0.504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5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4" t="s">
        <v>121</v>
      </c>
      <c r="D27" s="160"/>
      <c r="E27" s="161">
        <v>0.504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1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5">
        <v>5</v>
      </c>
      <c r="B28" s="176" t="s">
        <v>132</v>
      </c>
      <c r="C28" s="192" t="s">
        <v>133</v>
      </c>
      <c r="D28" s="177" t="s">
        <v>113</v>
      </c>
      <c r="E28" s="178">
        <v>0.504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</v>
      </c>
      <c r="O28" s="180">
        <f>ROUND(E28*N28,2)</f>
        <v>0</v>
      </c>
      <c r="P28" s="180">
        <v>0</v>
      </c>
      <c r="Q28" s="180">
        <f>ROUND(E28*P28,2)</f>
        <v>0</v>
      </c>
      <c r="R28" s="180"/>
      <c r="S28" s="180" t="s">
        <v>114</v>
      </c>
      <c r="T28" s="181" t="s">
        <v>114</v>
      </c>
      <c r="U28" s="157">
        <v>3.1E-2</v>
      </c>
      <c r="V28" s="157">
        <f>ROUND(E28*U28,2)</f>
        <v>0.02</v>
      </c>
      <c r="W28" s="157"/>
      <c r="X28" s="157" t="s">
        <v>115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125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55"/>
      <c r="B29" s="156"/>
      <c r="C29" s="274" t="s">
        <v>134</v>
      </c>
      <c r="D29" s="275"/>
      <c r="E29" s="275"/>
      <c r="F29" s="275"/>
      <c r="G29" s="275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135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82" t="str">
        <f>C29</f>
        <v>Uložení sypaniny do násypů nebo na skládku s rozprostřením sypaniny ve vrstvách a s hrubým urovnáním.</v>
      </c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126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3" t="s">
        <v>127</v>
      </c>
      <c r="D31" s="158"/>
      <c r="E31" s="159">
        <v>0.504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4" t="s">
        <v>121</v>
      </c>
      <c r="D32" s="160"/>
      <c r="E32" s="161">
        <v>0.504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1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5">
        <v>6</v>
      </c>
      <c r="B33" s="176" t="s">
        <v>136</v>
      </c>
      <c r="C33" s="192" t="s">
        <v>137</v>
      </c>
      <c r="D33" s="177" t="s">
        <v>113</v>
      </c>
      <c r="E33" s="178">
        <v>0.504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 t="s">
        <v>114</v>
      </c>
      <c r="T33" s="181" t="s">
        <v>114</v>
      </c>
      <c r="U33" s="157">
        <v>1.0999999999999999E-2</v>
      </c>
      <c r="V33" s="157">
        <f>ROUND(E33*U33,2)</f>
        <v>0.01</v>
      </c>
      <c r="W33" s="157"/>
      <c r="X33" s="157" t="s">
        <v>115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125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126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3" t="s">
        <v>127</v>
      </c>
      <c r="D35" s="158"/>
      <c r="E35" s="159">
        <v>0.504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5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4" t="s">
        <v>121</v>
      </c>
      <c r="D36" s="160"/>
      <c r="E36" s="161">
        <v>0.504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1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7</v>
      </c>
      <c r="B37" s="176" t="s">
        <v>138</v>
      </c>
      <c r="C37" s="192" t="s">
        <v>139</v>
      </c>
      <c r="D37" s="177" t="s">
        <v>113</v>
      </c>
      <c r="E37" s="178">
        <v>5.04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0</v>
      </c>
      <c r="Q37" s="180">
        <f>ROUND(E37*P37,2)</f>
        <v>0</v>
      </c>
      <c r="R37" s="180"/>
      <c r="S37" s="180" t="s">
        <v>114</v>
      </c>
      <c r="T37" s="181" t="s">
        <v>114</v>
      </c>
      <c r="U37" s="157">
        <v>0</v>
      </c>
      <c r="V37" s="157">
        <f>ROUND(E37*U37,2)</f>
        <v>0</v>
      </c>
      <c r="W37" s="157"/>
      <c r="X37" s="157" t="s">
        <v>115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140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3" t="s">
        <v>141</v>
      </c>
      <c r="D39" s="158"/>
      <c r="E39" s="159">
        <v>0.504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4" t="s">
        <v>121</v>
      </c>
      <c r="D40" s="160"/>
      <c r="E40" s="161">
        <v>0.504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1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5" t="s">
        <v>142</v>
      </c>
      <c r="D41" s="162"/>
      <c r="E41" s="163">
        <v>4.5359999999999996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4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5">
        <v>8</v>
      </c>
      <c r="B42" s="176" t="s">
        <v>143</v>
      </c>
      <c r="C42" s="192" t="s">
        <v>144</v>
      </c>
      <c r="D42" s="177" t="s">
        <v>113</v>
      </c>
      <c r="E42" s="178">
        <v>0.504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80">
        <v>0</v>
      </c>
      <c r="O42" s="180">
        <f>ROUND(E42*N42,2)</f>
        <v>0</v>
      </c>
      <c r="P42" s="180">
        <v>0</v>
      </c>
      <c r="Q42" s="180">
        <f>ROUND(E42*P42,2)</f>
        <v>0</v>
      </c>
      <c r="R42" s="180"/>
      <c r="S42" s="180" t="s">
        <v>114</v>
      </c>
      <c r="T42" s="181" t="s">
        <v>114</v>
      </c>
      <c r="U42" s="157">
        <v>0</v>
      </c>
      <c r="V42" s="157">
        <f>ROUND(E42*U42,2)</f>
        <v>0</v>
      </c>
      <c r="W42" s="157"/>
      <c r="X42" s="157" t="s">
        <v>115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125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140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141</v>
      </c>
      <c r="D44" s="158"/>
      <c r="E44" s="159">
        <v>0.504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5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4" t="s">
        <v>121</v>
      </c>
      <c r="D45" s="160"/>
      <c r="E45" s="161">
        <v>0.504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1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5">
        <v>9</v>
      </c>
      <c r="B46" s="176" t="s">
        <v>145</v>
      </c>
      <c r="C46" s="192" t="s">
        <v>146</v>
      </c>
      <c r="D46" s="177" t="s">
        <v>113</v>
      </c>
      <c r="E46" s="178">
        <v>0.03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 t="s">
        <v>114</v>
      </c>
      <c r="T46" s="181" t="s">
        <v>114</v>
      </c>
      <c r="U46" s="157">
        <v>0.20200000000000001</v>
      </c>
      <c r="V46" s="157">
        <f>ROUND(E46*U46,2)</f>
        <v>0.01</v>
      </c>
      <c r="W46" s="157"/>
      <c r="X46" s="157" t="s">
        <v>115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125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274" t="s">
        <v>147</v>
      </c>
      <c r="D47" s="275"/>
      <c r="E47" s="275"/>
      <c r="F47" s="275"/>
      <c r="G47" s="275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135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148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120</v>
      </c>
      <c r="D49" s="158"/>
      <c r="E49" s="159">
        <v>0.03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4" t="s">
        <v>121</v>
      </c>
      <c r="D50" s="160"/>
      <c r="E50" s="161">
        <v>0.03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1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5">
        <v>10</v>
      </c>
      <c r="B51" s="176" t="s">
        <v>149</v>
      </c>
      <c r="C51" s="192" t="s">
        <v>150</v>
      </c>
      <c r="D51" s="177" t="s">
        <v>151</v>
      </c>
      <c r="E51" s="178">
        <v>5.9400000000000001E-2</v>
      </c>
      <c r="F51" s="179"/>
      <c r="G51" s="180">
        <f>ROUND(E51*F51,2)</f>
        <v>0</v>
      </c>
      <c r="H51" s="179"/>
      <c r="I51" s="180">
        <f>ROUND(E51*H51,2)</f>
        <v>0</v>
      </c>
      <c r="J51" s="179"/>
      <c r="K51" s="180">
        <f>ROUND(E51*J51,2)</f>
        <v>0</v>
      </c>
      <c r="L51" s="180">
        <v>21</v>
      </c>
      <c r="M51" s="180">
        <f>G51*(1+L51/100)</f>
        <v>0</v>
      </c>
      <c r="N51" s="180">
        <v>1</v>
      </c>
      <c r="O51" s="180">
        <f>ROUND(E51*N51,2)</f>
        <v>0.06</v>
      </c>
      <c r="P51" s="180">
        <v>0</v>
      </c>
      <c r="Q51" s="180">
        <f>ROUND(E51*P51,2)</f>
        <v>0</v>
      </c>
      <c r="R51" s="180" t="s">
        <v>152</v>
      </c>
      <c r="S51" s="180" t="s">
        <v>114</v>
      </c>
      <c r="T51" s="181" t="s">
        <v>114</v>
      </c>
      <c r="U51" s="157">
        <v>0</v>
      </c>
      <c r="V51" s="157">
        <f>ROUND(E51*U51,2)</f>
        <v>0</v>
      </c>
      <c r="W51" s="157"/>
      <c r="X51" s="157" t="s">
        <v>153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154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6" t="s">
        <v>155</v>
      </c>
      <c r="D52" s="164"/>
      <c r="E52" s="165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7" t="s">
        <v>156</v>
      </c>
      <c r="D53" s="164"/>
      <c r="E53" s="165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2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7" t="s">
        <v>157</v>
      </c>
      <c r="D54" s="164"/>
      <c r="E54" s="165">
        <v>0.03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2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8" t="s">
        <v>158</v>
      </c>
      <c r="D55" s="166"/>
      <c r="E55" s="167">
        <v>0.03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3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6" t="s">
        <v>159</v>
      </c>
      <c r="D56" s="164"/>
      <c r="E56" s="165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160</v>
      </c>
      <c r="D57" s="158"/>
      <c r="E57" s="159">
        <v>5.3999999999999999E-2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4" t="s">
        <v>121</v>
      </c>
      <c r="D58" s="160"/>
      <c r="E58" s="161">
        <v>5.3999999999999999E-2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1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5" t="s">
        <v>161</v>
      </c>
      <c r="D59" s="162"/>
      <c r="E59" s="163">
        <v>5.4000000000000003E-3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4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5">
        <v>11</v>
      </c>
      <c r="B60" s="176" t="s">
        <v>162</v>
      </c>
      <c r="C60" s="192" t="s">
        <v>163</v>
      </c>
      <c r="D60" s="177" t="s">
        <v>164</v>
      </c>
      <c r="E60" s="178">
        <v>0.3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80">
        <v>0</v>
      </c>
      <c r="O60" s="180">
        <f>ROUND(E60*N60,2)</f>
        <v>0</v>
      </c>
      <c r="P60" s="180">
        <v>0</v>
      </c>
      <c r="Q60" s="180">
        <f>ROUND(E60*P60,2)</f>
        <v>0</v>
      </c>
      <c r="R60" s="180"/>
      <c r="S60" s="180" t="s">
        <v>114</v>
      </c>
      <c r="T60" s="181" t="s">
        <v>114</v>
      </c>
      <c r="U60" s="157">
        <v>1.7999999999999999E-2</v>
      </c>
      <c r="V60" s="157">
        <f>ROUND(E60*U60,2)</f>
        <v>0.01</v>
      </c>
      <c r="W60" s="157"/>
      <c r="X60" s="157" t="s">
        <v>115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116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117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3" t="s">
        <v>165</v>
      </c>
      <c r="D62" s="158"/>
      <c r="E62" s="159">
        <v>0.3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4" t="s">
        <v>121</v>
      </c>
      <c r="D63" s="160"/>
      <c r="E63" s="161">
        <v>0.3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1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5">
        <v>12</v>
      </c>
      <c r="B64" s="176" t="s">
        <v>166</v>
      </c>
      <c r="C64" s="192" t="s">
        <v>167</v>
      </c>
      <c r="D64" s="177" t="s">
        <v>168</v>
      </c>
      <c r="E64" s="178">
        <v>7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</v>
      </c>
      <c r="O64" s="180">
        <f>ROUND(E64*N64,2)</f>
        <v>0</v>
      </c>
      <c r="P64" s="180">
        <v>0</v>
      </c>
      <c r="Q64" s="180">
        <f>ROUND(E64*P64,2)</f>
        <v>0</v>
      </c>
      <c r="R64" s="180"/>
      <c r="S64" s="180" t="s">
        <v>114</v>
      </c>
      <c r="T64" s="181" t="s">
        <v>114</v>
      </c>
      <c r="U64" s="157">
        <v>5.5E-2</v>
      </c>
      <c r="V64" s="157">
        <f>ROUND(E64*U64,2)</f>
        <v>0.39</v>
      </c>
      <c r="W64" s="157"/>
      <c r="X64" s="157" t="s">
        <v>115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116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3" t="s">
        <v>169</v>
      </c>
      <c r="D65" s="158"/>
      <c r="E65" s="159">
        <v>2.2000000000000002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3" t="s">
        <v>170</v>
      </c>
      <c r="D66" s="158"/>
      <c r="E66" s="159">
        <v>4.8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4" t="s">
        <v>121</v>
      </c>
      <c r="D67" s="160"/>
      <c r="E67" s="161">
        <v>7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1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13</v>
      </c>
      <c r="B68" s="176" t="s">
        <v>171</v>
      </c>
      <c r="C68" s="192" t="s">
        <v>172</v>
      </c>
      <c r="D68" s="177" t="s">
        <v>164</v>
      </c>
      <c r="E68" s="178">
        <v>0.66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</v>
      </c>
      <c r="O68" s="180">
        <f>ROUND(E68*N68,2)</f>
        <v>0</v>
      </c>
      <c r="P68" s="180">
        <v>0.33</v>
      </c>
      <c r="Q68" s="180">
        <f>ROUND(E68*P68,2)</f>
        <v>0.22</v>
      </c>
      <c r="R68" s="180"/>
      <c r="S68" s="180" t="s">
        <v>114</v>
      </c>
      <c r="T68" s="181" t="s">
        <v>114</v>
      </c>
      <c r="U68" s="157">
        <v>0.625</v>
      </c>
      <c r="V68" s="157">
        <f>ROUND(E68*U68,2)</f>
        <v>0.41</v>
      </c>
      <c r="W68" s="157"/>
      <c r="X68" s="157" t="s">
        <v>115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116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3" t="s">
        <v>173</v>
      </c>
      <c r="D69" s="158"/>
      <c r="E69" s="159">
        <v>0.3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3" t="s">
        <v>122</v>
      </c>
      <c r="D70" s="158"/>
      <c r="E70" s="159">
        <v>0.36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4" t="s">
        <v>121</v>
      </c>
      <c r="D71" s="160"/>
      <c r="E71" s="161">
        <v>0.66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1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5">
        <v>14</v>
      </c>
      <c r="B72" s="176" t="s">
        <v>174</v>
      </c>
      <c r="C72" s="192" t="s">
        <v>175</v>
      </c>
      <c r="D72" s="177" t="s">
        <v>164</v>
      </c>
      <c r="E72" s="178">
        <v>0.66</v>
      </c>
      <c r="F72" s="179"/>
      <c r="G72" s="180">
        <f>ROUND(E72*F72,2)</f>
        <v>0</v>
      </c>
      <c r="H72" s="179"/>
      <c r="I72" s="180">
        <f>ROUND(E72*H72,2)</f>
        <v>0</v>
      </c>
      <c r="J72" s="179"/>
      <c r="K72" s="180">
        <f>ROUND(E72*J72,2)</f>
        <v>0</v>
      </c>
      <c r="L72" s="180">
        <v>21</v>
      </c>
      <c r="M72" s="180">
        <f>G72*(1+L72/100)</f>
        <v>0</v>
      </c>
      <c r="N72" s="180">
        <v>0</v>
      </c>
      <c r="O72" s="180">
        <f>ROUND(E72*N72,2)</f>
        <v>0</v>
      </c>
      <c r="P72" s="180">
        <v>0.33</v>
      </c>
      <c r="Q72" s="180">
        <f>ROUND(E72*P72,2)</f>
        <v>0.22</v>
      </c>
      <c r="R72" s="180"/>
      <c r="S72" s="180" t="s">
        <v>114</v>
      </c>
      <c r="T72" s="181" t="s">
        <v>114</v>
      </c>
      <c r="U72" s="157">
        <v>0.52649999999999997</v>
      </c>
      <c r="V72" s="157">
        <f>ROUND(E72*U72,2)</f>
        <v>0.35</v>
      </c>
      <c r="W72" s="157"/>
      <c r="X72" s="157" t="s">
        <v>115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116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3" t="s">
        <v>173</v>
      </c>
      <c r="D73" s="158"/>
      <c r="E73" s="159">
        <v>0.3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3" t="s">
        <v>122</v>
      </c>
      <c r="D74" s="158"/>
      <c r="E74" s="159">
        <v>0.36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4" t="s">
        <v>121</v>
      </c>
      <c r="D75" s="160"/>
      <c r="E75" s="161">
        <v>0.66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1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5">
        <v>15</v>
      </c>
      <c r="B76" s="176" t="s">
        <v>176</v>
      </c>
      <c r="C76" s="192" t="s">
        <v>177</v>
      </c>
      <c r="D76" s="177" t="s">
        <v>164</v>
      </c>
      <c r="E76" s="178">
        <v>0.66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0</v>
      </c>
      <c r="O76" s="180">
        <f>ROUND(E76*N76,2)</f>
        <v>0</v>
      </c>
      <c r="P76" s="180">
        <v>0.44</v>
      </c>
      <c r="Q76" s="180">
        <f>ROUND(E76*P76,2)</f>
        <v>0.28999999999999998</v>
      </c>
      <c r="R76" s="180"/>
      <c r="S76" s="180" t="s">
        <v>114</v>
      </c>
      <c r="T76" s="181" t="s">
        <v>114</v>
      </c>
      <c r="U76" s="157">
        <v>0.376</v>
      </c>
      <c r="V76" s="157">
        <f>ROUND(E76*U76,2)</f>
        <v>0.25</v>
      </c>
      <c r="W76" s="157"/>
      <c r="X76" s="157" t="s">
        <v>115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116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173</v>
      </c>
      <c r="D77" s="158"/>
      <c r="E77" s="159">
        <v>0.3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3" t="s">
        <v>122</v>
      </c>
      <c r="D78" s="158"/>
      <c r="E78" s="159">
        <v>0.36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4" t="s">
        <v>121</v>
      </c>
      <c r="D79" s="160"/>
      <c r="E79" s="161">
        <v>0.66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1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x14ac:dyDescent="0.2">
      <c r="A80" s="169" t="s">
        <v>109</v>
      </c>
      <c r="B80" s="170" t="s">
        <v>65</v>
      </c>
      <c r="C80" s="191" t="s">
        <v>66</v>
      </c>
      <c r="D80" s="171"/>
      <c r="E80" s="172"/>
      <c r="F80" s="173"/>
      <c r="G80" s="173">
        <f>SUMIF(AG81:AG105,"&lt;&gt;NOR",G81:G105)</f>
        <v>0</v>
      </c>
      <c r="H80" s="173"/>
      <c r="I80" s="173">
        <f>SUM(I81:I105)</f>
        <v>0</v>
      </c>
      <c r="J80" s="173"/>
      <c r="K80" s="173">
        <f>SUM(K81:K105)</f>
        <v>0</v>
      </c>
      <c r="L80" s="173"/>
      <c r="M80" s="173">
        <f>SUM(M81:M105)</f>
        <v>0</v>
      </c>
      <c r="N80" s="173"/>
      <c r="O80" s="173">
        <f>SUM(O81:O105)</f>
        <v>1.71</v>
      </c>
      <c r="P80" s="173"/>
      <c r="Q80" s="173">
        <f>SUM(Q81:Q105)</f>
        <v>0</v>
      </c>
      <c r="R80" s="173"/>
      <c r="S80" s="173"/>
      <c r="T80" s="174"/>
      <c r="U80" s="168"/>
      <c r="V80" s="168">
        <f>SUM(V81:V105)</f>
        <v>1.8699999999999999</v>
      </c>
      <c r="W80" s="168"/>
      <c r="X80" s="168"/>
      <c r="AG80" t="s">
        <v>110</v>
      </c>
    </row>
    <row r="81" spans="1:60" outlineLevel="1" x14ac:dyDescent="0.2">
      <c r="A81" s="175">
        <v>16</v>
      </c>
      <c r="B81" s="176" t="s">
        <v>178</v>
      </c>
      <c r="C81" s="192" t="s">
        <v>179</v>
      </c>
      <c r="D81" s="177" t="s">
        <v>180</v>
      </c>
      <c r="E81" s="178">
        <v>2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80">
        <v>1.6299999999999999E-3</v>
      </c>
      <c r="O81" s="180">
        <f>ROUND(E81*N81,2)</f>
        <v>0</v>
      </c>
      <c r="P81" s="180">
        <v>0</v>
      </c>
      <c r="Q81" s="180">
        <f>ROUND(E81*P81,2)</f>
        <v>0</v>
      </c>
      <c r="R81" s="180"/>
      <c r="S81" s="180" t="s">
        <v>114</v>
      </c>
      <c r="T81" s="181" t="s">
        <v>114</v>
      </c>
      <c r="U81" s="157">
        <v>0.4</v>
      </c>
      <c r="V81" s="157">
        <f>ROUND(E81*U81,2)</f>
        <v>0.8</v>
      </c>
      <c r="W81" s="157"/>
      <c r="X81" s="157" t="s">
        <v>115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125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181</v>
      </c>
      <c r="D82" s="158"/>
      <c r="E82" s="159">
        <v>2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4" t="s">
        <v>121</v>
      </c>
      <c r="D83" s="160"/>
      <c r="E83" s="161">
        <v>2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17</v>
      </c>
      <c r="B84" s="176" t="s">
        <v>182</v>
      </c>
      <c r="C84" s="192" t="s">
        <v>183</v>
      </c>
      <c r="D84" s="177" t="s">
        <v>113</v>
      </c>
      <c r="E84" s="178">
        <v>0.32400000000000001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2.5249999999999999</v>
      </c>
      <c r="O84" s="180">
        <f>ROUND(E84*N84,2)</f>
        <v>0.82</v>
      </c>
      <c r="P84" s="180">
        <v>0</v>
      </c>
      <c r="Q84" s="180">
        <f>ROUND(E84*P84,2)</f>
        <v>0</v>
      </c>
      <c r="R84" s="180"/>
      <c r="S84" s="180" t="s">
        <v>114</v>
      </c>
      <c r="T84" s="181" t="s">
        <v>114</v>
      </c>
      <c r="U84" s="157">
        <v>0.47699999999999998</v>
      </c>
      <c r="V84" s="157">
        <f>ROUND(E84*U84,2)</f>
        <v>0.15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125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274" t="s">
        <v>184</v>
      </c>
      <c r="D85" s="275"/>
      <c r="E85" s="275"/>
      <c r="F85" s="275"/>
      <c r="G85" s="275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135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185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3" t="s">
        <v>186</v>
      </c>
      <c r="D87" s="158"/>
      <c r="E87" s="159">
        <v>0.27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4" t="s">
        <v>121</v>
      </c>
      <c r="D88" s="160"/>
      <c r="E88" s="161">
        <v>0.27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5" t="s">
        <v>187</v>
      </c>
      <c r="D89" s="162"/>
      <c r="E89" s="163">
        <v>5.3999999999999999E-2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4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5">
        <v>18</v>
      </c>
      <c r="B90" s="176" t="s">
        <v>188</v>
      </c>
      <c r="C90" s="192" t="s">
        <v>189</v>
      </c>
      <c r="D90" s="177" t="s">
        <v>164</v>
      </c>
      <c r="E90" s="178">
        <v>0.55000000000000004</v>
      </c>
      <c r="F90" s="179"/>
      <c r="G90" s="180">
        <f>ROUND(E90*F90,2)</f>
        <v>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0</v>
      </c>
      <c r="N90" s="180">
        <v>3.9199999999999999E-2</v>
      </c>
      <c r="O90" s="180">
        <f>ROUND(E90*N90,2)</f>
        <v>0.02</v>
      </c>
      <c r="P90" s="180">
        <v>0</v>
      </c>
      <c r="Q90" s="180">
        <f>ROUND(E90*P90,2)</f>
        <v>0</v>
      </c>
      <c r="R90" s="180"/>
      <c r="S90" s="180" t="s">
        <v>114</v>
      </c>
      <c r="T90" s="181" t="s">
        <v>114</v>
      </c>
      <c r="U90" s="157">
        <v>1.05</v>
      </c>
      <c r="V90" s="157">
        <f>ROUND(E90*U90,2)</f>
        <v>0.57999999999999996</v>
      </c>
      <c r="W90" s="157"/>
      <c r="X90" s="157" t="s">
        <v>115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185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3" t="s">
        <v>190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3" t="s">
        <v>191</v>
      </c>
      <c r="D93" s="158"/>
      <c r="E93" s="159">
        <v>0.55000000000000004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4" t="s">
        <v>121</v>
      </c>
      <c r="D94" s="160"/>
      <c r="E94" s="161">
        <v>0.55000000000000004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1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5">
        <v>19</v>
      </c>
      <c r="B95" s="176" t="s">
        <v>192</v>
      </c>
      <c r="C95" s="192" t="s">
        <v>193</v>
      </c>
      <c r="D95" s="177" t="s">
        <v>164</v>
      </c>
      <c r="E95" s="178">
        <v>0.55000000000000004</v>
      </c>
      <c r="F95" s="179"/>
      <c r="G95" s="180">
        <f>ROUND(E95*F95,2)</f>
        <v>0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0</v>
      </c>
      <c r="N95" s="180">
        <v>0</v>
      </c>
      <c r="O95" s="180">
        <f>ROUND(E95*N95,2)</f>
        <v>0</v>
      </c>
      <c r="P95" s="180">
        <v>0</v>
      </c>
      <c r="Q95" s="180">
        <f>ROUND(E95*P95,2)</f>
        <v>0</v>
      </c>
      <c r="R95" s="180"/>
      <c r="S95" s="180" t="s">
        <v>114</v>
      </c>
      <c r="T95" s="181" t="s">
        <v>114</v>
      </c>
      <c r="U95" s="157">
        <v>0.32</v>
      </c>
      <c r="V95" s="157">
        <f>ROUND(E95*U95,2)</f>
        <v>0.18</v>
      </c>
      <c r="W95" s="157"/>
      <c r="X95" s="157" t="s">
        <v>115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125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274" t="s">
        <v>194</v>
      </c>
      <c r="D96" s="275"/>
      <c r="E96" s="275"/>
      <c r="F96" s="275"/>
      <c r="G96" s="275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135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195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196</v>
      </c>
      <c r="D98" s="158"/>
      <c r="E98" s="159">
        <v>0.55000000000000004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5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4" t="s">
        <v>121</v>
      </c>
      <c r="D99" s="160"/>
      <c r="E99" s="161">
        <v>0.55000000000000004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1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20</v>
      </c>
      <c r="B100" s="176" t="s">
        <v>197</v>
      </c>
      <c r="C100" s="192" t="s">
        <v>198</v>
      </c>
      <c r="D100" s="177" t="s">
        <v>113</v>
      </c>
      <c r="E100" s="178">
        <v>0.34560000000000002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80">
        <v>2.5249999999999999</v>
      </c>
      <c r="O100" s="180">
        <f>ROUND(E100*N100,2)</f>
        <v>0.87</v>
      </c>
      <c r="P100" s="180">
        <v>0</v>
      </c>
      <c r="Q100" s="180">
        <f>ROUND(E100*P100,2)</f>
        <v>0</v>
      </c>
      <c r="R100" s="180"/>
      <c r="S100" s="180" t="s">
        <v>114</v>
      </c>
      <c r="T100" s="181" t="s">
        <v>114</v>
      </c>
      <c r="U100" s="157">
        <v>0.47699999999999998</v>
      </c>
      <c r="V100" s="157">
        <f>ROUND(E100*U100,2)</f>
        <v>0.16</v>
      </c>
      <c r="W100" s="157"/>
      <c r="X100" s="157" t="s">
        <v>115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125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274" t="s">
        <v>184</v>
      </c>
      <c r="D101" s="275"/>
      <c r="E101" s="275"/>
      <c r="F101" s="275"/>
      <c r="G101" s="275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135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185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199</v>
      </c>
      <c r="D103" s="158"/>
      <c r="E103" s="159">
        <v>0.28799999999999998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4" t="s">
        <v>121</v>
      </c>
      <c r="D104" s="160"/>
      <c r="E104" s="161">
        <v>0.28799999999999998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5" t="s">
        <v>200</v>
      </c>
      <c r="D105" s="162"/>
      <c r="E105" s="163">
        <v>5.7599999999999998E-2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4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x14ac:dyDescent="0.2">
      <c r="A106" s="169" t="s">
        <v>109</v>
      </c>
      <c r="B106" s="170" t="s">
        <v>67</v>
      </c>
      <c r="C106" s="191" t="s">
        <v>68</v>
      </c>
      <c r="D106" s="171"/>
      <c r="E106" s="172"/>
      <c r="F106" s="173"/>
      <c r="G106" s="173">
        <f>SUMIF(AG107:AG109,"&lt;&gt;NOR",G107:G109)</f>
        <v>0</v>
      </c>
      <c r="H106" s="173"/>
      <c r="I106" s="173">
        <f>SUM(I107:I109)</f>
        <v>0</v>
      </c>
      <c r="J106" s="173"/>
      <c r="K106" s="173">
        <f>SUM(K107:K109)</f>
        <v>0</v>
      </c>
      <c r="L106" s="173"/>
      <c r="M106" s="173">
        <f>SUM(M107:M109)</f>
        <v>0</v>
      </c>
      <c r="N106" s="173"/>
      <c r="O106" s="173">
        <f>SUM(O107:O109)</f>
        <v>0.32</v>
      </c>
      <c r="P106" s="173"/>
      <c r="Q106" s="173">
        <f>SUM(Q107:Q109)</f>
        <v>0</v>
      </c>
      <c r="R106" s="173"/>
      <c r="S106" s="173"/>
      <c r="T106" s="174"/>
      <c r="U106" s="168"/>
      <c r="V106" s="168">
        <f>SUM(V107:V109)</f>
        <v>0</v>
      </c>
      <c r="W106" s="168"/>
      <c r="X106" s="168"/>
      <c r="AG106" t="s">
        <v>110</v>
      </c>
    </row>
    <row r="107" spans="1:60" ht="22.5" outlineLevel="1" x14ac:dyDescent="0.2">
      <c r="A107" s="175">
        <v>21</v>
      </c>
      <c r="B107" s="176" t="s">
        <v>201</v>
      </c>
      <c r="C107" s="192" t="s">
        <v>202</v>
      </c>
      <c r="D107" s="177" t="s">
        <v>180</v>
      </c>
      <c r="E107" s="178">
        <v>4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8.1000000000000003E-2</v>
      </c>
      <c r="O107" s="180">
        <f>ROUND(E107*N107,2)</f>
        <v>0.32</v>
      </c>
      <c r="P107" s="180">
        <v>0</v>
      </c>
      <c r="Q107" s="180">
        <f>ROUND(E107*P107,2)</f>
        <v>0</v>
      </c>
      <c r="R107" s="180"/>
      <c r="S107" s="180" t="s">
        <v>203</v>
      </c>
      <c r="T107" s="181" t="s">
        <v>204</v>
      </c>
      <c r="U107" s="157">
        <v>0</v>
      </c>
      <c r="V107" s="157">
        <f>ROUND(E107*U107,2)</f>
        <v>0</v>
      </c>
      <c r="W107" s="157"/>
      <c r="X107" s="157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125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205</v>
      </c>
      <c r="D108" s="158"/>
      <c r="E108" s="159">
        <v>4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4" t="s">
        <v>121</v>
      </c>
      <c r="D109" s="160"/>
      <c r="E109" s="161">
        <v>4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9" t="s">
        <v>109</v>
      </c>
      <c r="B110" s="170" t="s">
        <v>69</v>
      </c>
      <c r="C110" s="191" t="s">
        <v>70</v>
      </c>
      <c r="D110" s="171"/>
      <c r="E110" s="172"/>
      <c r="F110" s="173"/>
      <c r="G110" s="173">
        <f>SUMIF(AG111:AG125,"&lt;&gt;NOR",G111:G125)</f>
        <v>0</v>
      </c>
      <c r="H110" s="173"/>
      <c r="I110" s="173">
        <f>SUM(I111:I125)</f>
        <v>0</v>
      </c>
      <c r="J110" s="173"/>
      <c r="K110" s="173">
        <f>SUM(K111:K125)</f>
        <v>0</v>
      </c>
      <c r="L110" s="173"/>
      <c r="M110" s="173">
        <f>SUM(M111:M125)</f>
        <v>0</v>
      </c>
      <c r="N110" s="173"/>
      <c r="O110" s="173">
        <f>SUM(O111:O125)</f>
        <v>0.01</v>
      </c>
      <c r="P110" s="173"/>
      <c r="Q110" s="173">
        <f>SUM(Q111:Q125)</f>
        <v>0</v>
      </c>
      <c r="R110" s="173"/>
      <c r="S110" s="173"/>
      <c r="T110" s="174"/>
      <c r="U110" s="168"/>
      <c r="V110" s="168">
        <f>SUM(V111:V125)</f>
        <v>1.98</v>
      </c>
      <c r="W110" s="168"/>
      <c r="X110" s="168"/>
      <c r="AG110" t="s">
        <v>110</v>
      </c>
    </row>
    <row r="111" spans="1:60" outlineLevel="1" x14ac:dyDescent="0.2">
      <c r="A111" s="175">
        <v>22</v>
      </c>
      <c r="B111" s="176" t="s">
        <v>206</v>
      </c>
      <c r="C111" s="192" t="s">
        <v>207</v>
      </c>
      <c r="D111" s="177" t="s">
        <v>168</v>
      </c>
      <c r="E111" s="178">
        <v>2.2000000000000002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4.3E-3</v>
      </c>
      <c r="O111" s="180">
        <f>ROUND(E111*N111,2)</f>
        <v>0.01</v>
      </c>
      <c r="P111" s="180">
        <v>0</v>
      </c>
      <c r="Q111" s="180">
        <f>ROUND(E111*P111,2)</f>
        <v>0</v>
      </c>
      <c r="R111" s="180"/>
      <c r="S111" s="180" t="s">
        <v>203</v>
      </c>
      <c r="T111" s="181" t="s">
        <v>114</v>
      </c>
      <c r="U111" s="157">
        <v>0.20799999999999999</v>
      </c>
      <c r="V111" s="157">
        <f>ROUND(E111*U111,2)</f>
        <v>0.46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169</v>
      </c>
      <c r="D112" s="158"/>
      <c r="E112" s="159">
        <v>2.2000000000000002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4" t="s">
        <v>121</v>
      </c>
      <c r="D113" s="160"/>
      <c r="E113" s="161">
        <v>2.2000000000000002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23</v>
      </c>
      <c r="B114" s="176" t="s">
        <v>208</v>
      </c>
      <c r="C114" s="192" t="s">
        <v>209</v>
      </c>
      <c r="D114" s="177" t="s">
        <v>168</v>
      </c>
      <c r="E114" s="178">
        <v>10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0</v>
      </c>
      <c r="O114" s="180">
        <f>ROUND(E114*N114,2)</f>
        <v>0</v>
      </c>
      <c r="P114" s="180">
        <v>0</v>
      </c>
      <c r="Q114" s="180">
        <f>ROUND(E114*P114,2)</f>
        <v>0</v>
      </c>
      <c r="R114" s="180"/>
      <c r="S114" s="180" t="s">
        <v>114</v>
      </c>
      <c r="T114" s="181" t="s">
        <v>114</v>
      </c>
      <c r="U114" s="157">
        <v>1.2E-2</v>
      </c>
      <c r="V114" s="157">
        <f>ROUND(E114*U114,2)</f>
        <v>0.12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3" t="s">
        <v>210</v>
      </c>
      <c r="D115" s="158"/>
      <c r="E115" s="159">
        <v>10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4" t="s">
        <v>121</v>
      </c>
      <c r="D116" s="160"/>
      <c r="E116" s="161">
        <v>10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1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5">
        <v>24</v>
      </c>
      <c r="B117" s="176" t="s">
        <v>211</v>
      </c>
      <c r="C117" s="192" t="s">
        <v>212</v>
      </c>
      <c r="D117" s="177" t="s">
        <v>168</v>
      </c>
      <c r="E117" s="178">
        <v>10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9.0000000000000006E-5</v>
      </c>
      <c r="O117" s="180">
        <f>ROUND(E117*N117,2)</f>
        <v>0</v>
      </c>
      <c r="P117" s="180">
        <v>0</v>
      </c>
      <c r="Q117" s="180">
        <f>ROUND(E117*P117,2)</f>
        <v>0</v>
      </c>
      <c r="R117" s="180"/>
      <c r="S117" s="180" t="s">
        <v>114</v>
      </c>
      <c r="T117" s="181" t="s">
        <v>114</v>
      </c>
      <c r="U117" s="157">
        <v>2.1999999999999999E-2</v>
      </c>
      <c r="V117" s="157">
        <f>ROUND(E117*U117,2)</f>
        <v>0.22</v>
      </c>
      <c r="W117" s="157"/>
      <c r="X117" s="157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3" t="s">
        <v>210</v>
      </c>
      <c r="D118" s="158"/>
      <c r="E118" s="159">
        <v>10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4" t="s">
        <v>121</v>
      </c>
      <c r="D119" s="160"/>
      <c r="E119" s="161">
        <v>10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25</v>
      </c>
      <c r="B120" s="176" t="s">
        <v>213</v>
      </c>
      <c r="C120" s="192" t="s">
        <v>214</v>
      </c>
      <c r="D120" s="177" t="s">
        <v>164</v>
      </c>
      <c r="E120" s="178">
        <v>2.7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0</v>
      </c>
      <c r="O120" s="180">
        <f>ROUND(E120*N120,2)</f>
        <v>0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0.125</v>
      </c>
      <c r="V120" s="157">
        <f>ROUND(E120*U120,2)</f>
        <v>0.34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3" t="s">
        <v>215</v>
      </c>
      <c r="D121" s="158"/>
      <c r="E121" s="159">
        <v>2.7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4" t="s">
        <v>121</v>
      </c>
      <c r="D122" s="160"/>
      <c r="E122" s="161">
        <v>2.7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1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5">
        <v>26</v>
      </c>
      <c r="B123" s="176" t="s">
        <v>216</v>
      </c>
      <c r="C123" s="192" t="s">
        <v>217</v>
      </c>
      <c r="D123" s="177" t="s">
        <v>164</v>
      </c>
      <c r="E123" s="178">
        <v>2.7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80">
        <v>7.6000000000000004E-4</v>
      </c>
      <c r="O123" s="180">
        <f>ROUND(E123*N123,2)</f>
        <v>0</v>
      </c>
      <c r="P123" s="180">
        <v>0</v>
      </c>
      <c r="Q123" s="180">
        <f>ROUND(E123*P123,2)</f>
        <v>0</v>
      </c>
      <c r="R123" s="180"/>
      <c r="S123" s="180" t="s">
        <v>114</v>
      </c>
      <c r="T123" s="181" t="s">
        <v>114</v>
      </c>
      <c r="U123" s="157">
        <v>0.311</v>
      </c>
      <c r="V123" s="157">
        <f>ROUND(E123*U123,2)</f>
        <v>0.84</v>
      </c>
      <c r="W123" s="157"/>
      <c r="X123" s="157" t="s">
        <v>115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116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215</v>
      </c>
      <c r="D124" s="158"/>
      <c r="E124" s="159">
        <v>2.7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4" t="s">
        <v>121</v>
      </c>
      <c r="D125" s="160"/>
      <c r="E125" s="161">
        <v>2.7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ht="25.5" x14ac:dyDescent="0.2">
      <c r="A126" s="169" t="s">
        <v>109</v>
      </c>
      <c r="B126" s="170" t="s">
        <v>71</v>
      </c>
      <c r="C126" s="191" t="s">
        <v>72</v>
      </c>
      <c r="D126" s="171"/>
      <c r="E126" s="172"/>
      <c r="F126" s="173"/>
      <c r="G126" s="173">
        <f>SUMIF(AG127:AG130,"&lt;&gt;NOR",G127:G130)</f>
        <v>0</v>
      </c>
      <c r="H126" s="173"/>
      <c r="I126" s="173">
        <f>SUM(I127:I130)</f>
        <v>0</v>
      </c>
      <c r="J126" s="173"/>
      <c r="K126" s="173">
        <f>SUM(K127:K130)</f>
        <v>0</v>
      </c>
      <c r="L126" s="173"/>
      <c r="M126" s="173">
        <f>SUM(M127:M130)</f>
        <v>0</v>
      </c>
      <c r="N126" s="173"/>
      <c r="O126" s="173">
        <f>SUM(O127:O130)</f>
        <v>0</v>
      </c>
      <c r="P126" s="173"/>
      <c r="Q126" s="173">
        <f>SUM(Q127:Q130)</f>
        <v>0</v>
      </c>
      <c r="R126" s="173"/>
      <c r="S126" s="173"/>
      <c r="T126" s="174"/>
      <c r="U126" s="168"/>
      <c r="V126" s="168">
        <f>SUM(V127:V130)</f>
        <v>5.46</v>
      </c>
      <c r="W126" s="168"/>
      <c r="X126" s="168"/>
      <c r="AG126" t="s">
        <v>110</v>
      </c>
    </row>
    <row r="127" spans="1:60" outlineLevel="1" x14ac:dyDescent="0.2">
      <c r="A127" s="175">
        <v>27</v>
      </c>
      <c r="B127" s="176" t="s">
        <v>218</v>
      </c>
      <c r="C127" s="192" t="s">
        <v>219</v>
      </c>
      <c r="D127" s="177" t="s">
        <v>164</v>
      </c>
      <c r="E127" s="178">
        <v>39.25</v>
      </c>
      <c r="F127" s="179"/>
      <c r="G127" s="180">
        <f>ROUND(E127*F127,2)</f>
        <v>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0</v>
      </c>
      <c r="N127" s="180">
        <v>0</v>
      </c>
      <c r="O127" s="180">
        <f>ROUND(E127*N127,2)</f>
        <v>0</v>
      </c>
      <c r="P127" s="180">
        <v>0</v>
      </c>
      <c r="Q127" s="180">
        <f>ROUND(E127*P127,2)</f>
        <v>0</v>
      </c>
      <c r="R127" s="180"/>
      <c r="S127" s="180" t="s">
        <v>114</v>
      </c>
      <c r="T127" s="181" t="s">
        <v>114</v>
      </c>
      <c r="U127" s="157">
        <v>0.13900000000000001</v>
      </c>
      <c r="V127" s="157">
        <f>ROUND(E127*U127,2)</f>
        <v>5.46</v>
      </c>
      <c r="W127" s="157"/>
      <c r="X127" s="157" t="s">
        <v>115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116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 x14ac:dyDescent="0.2">
      <c r="A128" s="155"/>
      <c r="B128" s="156"/>
      <c r="C128" s="274" t="s">
        <v>220</v>
      </c>
      <c r="D128" s="275"/>
      <c r="E128" s="275"/>
      <c r="F128" s="275"/>
      <c r="G128" s="275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135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82" t="str">
        <f>C128</f>
        <v>Položka je určena pro vyčištění ostatních objektů (např. kanálů, zásobníků, kůlen apod.) - vynesení zbytků stavebního rumu, kropení a 2 x zametení podlah, oprášení stěn a výplní otvorů.</v>
      </c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3" t="s">
        <v>221</v>
      </c>
      <c r="D129" s="158"/>
      <c r="E129" s="159">
        <v>39.25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4" t="s">
        <v>121</v>
      </c>
      <c r="D130" s="160"/>
      <c r="E130" s="161">
        <v>39.25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1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9" t="s">
        <v>109</v>
      </c>
      <c r="B131" s="170" t="s">
        <v>73</v>
      </c>
      <c r="C131" s="191" t="s">
        <v>74</v>
      </c>
      <c r="D131" s="171"/>
      <c r="E131" s="172"/>
      <c r="F131" s="173"/>
      <c r="G131" s="173">
        <f>SUMIF(AG132:AG132,"&lt;&gt;NOR",G132:G132)</f>
        <v>0</v>
      </c>
      <c r="H131" s="173"/>
      <c r="I131" s="173">
        <f>SUM(I132:I132)</f>
        <v>0</v>
      </c>
      <c r="J131" s="173"/>
      <c r="K131" s="173">
        <f>SUM(K132:K132)</f>
        <v>0</v>
      </c>
      <c r="L131" s="173"/>
      <c r="M131" s="173">
        <f>SUM(M132:M132)</f>
        <v>0</v>
      </c>
      <c r="N131" s="173"/>
      <c r="O131" s="173">
        <f>SUM(O132:O132)</f>
        <v>0</v>
      </c>
      <c r="P131" s="173"/>
      <c r="Q131" s="173">
        <f>SUM(Q132:Q132)</f>
        <v>0</v>
      </c>
      <c r="R131" s="173"/>
      <c r="S131" s="173"/>
      <c r="T131" s="174"/>
      <c r="U131" s="168"/>
      <c r="V131" s="168">
        <f>SUM(V132:V132)</f>
        <v>0.82</v>
      </c>
      <c r="W131" s="168"/>
      <c r="X131" s="168"/>
      <c r="AG131" t="s">
        <v>110</v>
      </c>
    </row>
    <row r="132" spans="1:60" outlineLevel="1" x14ac:dyDescent="0.2">
      <c r="A132" s="183">
        <v>28</v>
      </c>
      <c r="B132" s="184" t="s">
        <v>222</v>
      </c>
      <c r="C132" s="199" t="s">
        <v>223</v>
      </c>
      <c r="D132" s="185" t="s">
        <v>151</v>
      </c>
      <c r="E132" s="186">
        <v>2.11137</v>
      </c>
      <c r="F132" s="187"/>
      <c r="G132" s="188">
        <f>ROUND(E132*F132,2)</f>
        <v>0</v>
      </c>
      <c r="H132" s="187"/>
      <c r="I132" s="188">
        <f>ROUND(E132*H132,2)</f>
        <v>0</v>
      </c>
      <c r="J132" s="187"/>
      <c r="K132" s="188">
        <f>ROUND(E132*J132,2)</f>
        <v>0</v>
      </c>
      <c r="L132" s="188">
        <v>21</v>
      </c>
      <c r="M132" s="188">
        <f>G132*(1+L132/100)</f>
        <v>0</v>
      </c>
      <c r="N132" s="188">
        <v>0</v>
      </c>
      <c r="O132" s="188">
        <f>ROUND(E132*N132,2)</f>
        <v>0</v>
      </c>
      <c r="P132" s="188">
        <v>0</v>
      </c>
      <c r="Q132" s="188">
        <f>ROUND(E132*P132,2)</f>
        <v>0</v>
      </c>
      <c r="R132" s="188"/>
      <c r="S132" s="188" t="s">
        <v>114</v>
      </c>
      <c r="T132" s="189" t="s">
        <v>114</v>
      </c>
      <c r="U132" s="157">
        <v>0.39</v>
      </c>
      <c r="V132" s="157">
        <f>ROUND(E132*U132,2)</f>
        <v>0.82</v>
      </c>
      <c r="W132" s="157"/>
      <c r="X132" s="157" t="s">
        <v>224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225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x14ac:dyDescent="0.2">
      <c r="A133" s="169" t="s">
        <v>109</v>
      </c>
      <c r="B133" s="170" t="s">
        <v>80</v>
      </c>
      <c r="C133" s="191" t="s">
        <v>81</v>
      </c>
      <c r="D133" s="171"/>
      <c r="E133" s="172"/>
      <c r="F133" s="173"/>
      <c r="G133" s="173">
        <f>SUMIF(AG134:AG141,"&lt;&gt;NOR",G134:G141)</f>
        <v>0</v>
      </c>
      <c r="H133" s="173"/>
      <c r="I133" s="173">
        <f>SUM(I134:I141)</f>
        <v>0</v>
      </c>
      <c r="J133" s="173"/>
      <c r="K133" s="173">
        <f>SUM(K134:K141)</f>
        <v>0</v>
      </c>
      <c r="L133" s="173"/>
      <c r="M133" s="173">
        <f>SUM(M134:M141)</f>
        <v>0</v>
      </c>
      <c r="N133" s="173"/>
      <c r="O133" s="173">
        <f>SUM(O134:O141)</f>
        <v>0</v>
      </c>
      <c r="P133" s="173"/>
      <c r="Q133" s="173">
        <f>SUM(Q134:Q141)</f>
        <v>0</v>
      </c>
      <c r="R133" s="173"/>
      <c r="S133" s="173"/>
      <c r="T133" s="174"/>
      <c r="U133" s="168"/>
      <c r="V133" s="168">
        <f>SUM(V134:V141)</f>
        <v>3.45</v>
      </c>
      <c r="W133" s="168"/>
      <c r="X133" s="168"/>
      <c r="AG133" t="s">
        <v>110</v>
      </c>
    </row>
    <row r="134" spans="1:60" outlineLevel="1" x14ac:dyDescent="0.2">
      <c r="A134" s="175">
        <v>29</v>
      </c>
      <c r="B134" s="176" t="s">
        <v>226</v>
      </c>
      <c r="C134" s="192" t="s">
        <v>227</v>
      </c>
      <c r="D134" s="177" t="s">
        <v>151</v>
      </c>
      <c r="E134" s="178">
        <v>0.72599999999999998</v>
      </c>
      <c r="F134" s="179"/>
      <c r="G134" s="180">
        <f>ROUND(E134*F134,2)</f>
        <v>0</v>
      </c>
      <c r="H134" s="179"/>
      <c r="I134" s="180">
        <f>ROUND(E134*H134,2)</f>
        <v>0</v>
      </c>
      <c r="J134" s="179"/>
      <c r="K134" s="180">
        <f>ROUND(E134*J134,2)</f>
        <v>0</v>
      </c>
      <c r="L134" s="180">
        <v>21</v>
      </c>
      <c r="M134" s="180">
        <f>G134*(1+L134/100)</f>
        <v>0</v>
      </c>
      <c r="N134" s="180">
        <v>0</v>
      </c>
      <c r="O134" s="180">
        <f>ROUND(E134*N134,2)</f>
        <v>0</v>
      </c>
      <c r="P134" s="180">
        <v>0</v>
      </c>
      <c r="Q134" s="180">
        <f>ROUND(E134*P134,2)</f>
        <v>0</v>
      </c>
      <c r="R134" s="180"/>
      <c r="S134" s="180" t="s">
        <v>114</v>
      </c>
      <c r="T134" s="181" t="s">
        <v>114</v>
      </c>
      <c r="U134" s="157">
        <v>0.752</v>
      </c>
      <c r="V134" s="157">
        <f>ROUND(E134*U134,2)</f>
        <v>0.55000000000000004</v>
      </c>
      <c r="W134" s="157"/>
      <c r="X134" s="157" t="s">
        <v>228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229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 x14ac:dyDescent="0.2">
      <c r="A135" s="155"/>
      <c r="B135" s="156"/>
      <c r="C135" s="274" t="s">
        <v>230</v>
      </c>
      <c r="D135" s="275"/>
      <c r="E135" s="275"/>
      <c r="F135" s="275"/>
      <c r="G135" s="275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135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82" t="str">
        <f>C135</f>
        <v>S naložením suti nebo vybouraných hmot do dopravního prostředku a na jejich vyložením, popřípadě přeložením na normální dopravní prostředek.</v>
      </c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83">
        <v>30</v>
      </c>
      <c r="B136" s="184" t="s">
        <v>231</v>
      </c>
      <c r="C136" s="199" t="s">
        <v>232</v>
      </c>
      <c r="D136" s="185" t="s">
        <v>151</v>
      </c>
      <c r="E136" s="186">
        <v>6.5339999999999998</v>
      </c>
      <c r="F136" s="187"/>
      <c r="G136" s="188">
        <f>ROUND(E136*F136,2)</f>
        <v>0</v>
      </c>
      <c r="H136" s="187"/>
      <c r="I136" s="188">
        <f>ROUND(E136*H136,2)</f>
        <v>0</v>
      </c>
      <c r="J136" s="187"/>
      <c r="K136" s="188">
        <f>ROUND(E136*J136,2)</f>
        <v>0</v>
      </c>
      <c r="L136" s="188">
        <v>21</v>
      </c>
      <c r="M136" s="188">
        <f>G136*(1+L136/100)</f>
        <v>0</v>
      </c>
      <c r="N136" s="188">
        <v>0</v>
      </c>
      <c r="O136" s="188">
        <f>ROUND(E136*N136,2)</f>
        <v>0</v>
      </c>
      <c r="P136" s="188">
        <v>0</v>
      </c>
      <c r="Q136" s="188">
        <f>ROUND(E136*P136,2)</f>
        <v>0</v>
      </c>
      <c r="R136" s="188"/>
      <c r="S136" s="188" t="s">
        <v>114</v>
      </c>
      <c r="T136" s="189" t="s">
        <v>114</v>
      </c>
      <c r="U136" s="157">
        <v>0.36</v>
      </c>
      <c r="V136" s="157">
        <f>ROUND(E136*U136,2)</f>
        <v>2.35</v>
      </c>
      <c r="W136" s="157"/>
      <c r="X136" s="157" t="s">
        <v>228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229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83">
        <v>31</v>
      </c>
      <c r="B137" s="184" t="s">
        <v>233</v>
      </c>
      <c r="C137" s="199" t="s">
        <v>234</v>
      </c>
      <c r="D137" s="185" t="s">
        <v>151</v>
      </c>
      <c r="E137" s="186">
        <v>0.72599999999999998</v>
      </c>
      <c r="F137" s="187"/>
      <c r="G137" s="188">
        <f>ROUND(E137*F137,2)</f>
        <v>0</v>
      </c>
      <c r="H137" s="187"/>
      <c r="I137" s="188">
        <f>ROUND(E137*H137,2)</f>
        <v>0</v>
      </c>
      <c r="J137" s="187"/>
      <c r="K137" s="188">
        <f>ROUND(E137*J137,2)</f>
        <v>0</v>
      </c>
      <c r="L137" s="188">
        <v>21</v>
      </c>
      <c r="M137" s="188">
        <f>G137*(1+L137/100)</f>
        <v>0</v>
      </c>
      <c r="N137" s="188">
        <v>0</v>
      </c>
      <c r="O137" s="188">
        <f>ROUND(E137*N137,2)</f>
        <v>0</v>
      </c>
      <c r="P137" s="188">
        <v>0</v>
      </c>
      <c r="Q137" s="188">
        <f>ROUND(E137*P137,2)</f>
        <v>0</v>
      </c>
      <c r="R137" s="188"/>
      <c r="S137" s="188" t="s">
        <v>114</v>
      </c>
      <c r="T137" s="189" t="s">
        <v>114</v>
      </c>
      <c r="U137" s="157">
        <v>0.26500000000000001</v>
      </c>
      <c r="V137" s="157">
        <f>ROUND(E137*U137,2)</f>
        <v>0.19</v>
      </c>
      <c r="W137" s="157"/>
      <c r="X137" s="157" t="s">
        <v>228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229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5">
        <v>32</v>
      </c>
      <c r="B138" s="176" t="s">
        <v>235</v>
      </c>
      <c r="C138" s="192" t="s">
        <v>236</v>
      </c>
      <c r="D138" s="177" t="s">
        <v>151</v>
      </c>
      <c r="E138" s="178">
        <v>0.72599999999999998</v>
      </c>
      <c r="F138" s="179"/>
      <c r="G138" s="180">
        <f>ROUND(E138*F138,2)</f>
        <v>0</v>
      </c>
      <c r="H138" s="179"/>
      <c r="I138" s="180">
        <f>ROUND(E138*H138,2)</f>
        <v>0</v>
      </c>
      <c r="J138" s="179"/>
      <c r="K138" s="180">
        <f>ROUND(E138*J138,2)</f>
        <v>0</v>
      </c>
      <c r="L138" s="180">
        <v>21</v>
      </c>
      <c r="M138" s="180">
        <f>G138*(1+L138/100)</f>
        <v>0</v>
      </c>
      <c r="N138" s="180">
        <v>0</v>
      </c>
      <c r="O138" s="180">
        <f>ROUND(E138*N138,2)</f>
        <v>0</v>
      </c>
      <c r="P138" s="180">
        <v>0</v>
      </c>
      <c r="Q138" s="180">
        <f>ROUND(E138*P138,2)</f>
        <v>0</v>
      </c>
      <c r="R138" s="180"/>
      <c r="S138" s="180" t="s">
        <v>114</v>
      </c>
      <c r="T138" s="181" t="s">
        <v>114</v>
      </c>
      <c r="U138" s="157">
        <v>0.49</v>
      </c>
      <c r="V138" s="157">
        <f>ROUND(E138*U138,2)</f>
        <v>0.36</v>
      </c>
      <c r="W138" s="157"/>
      <c r="X138" s="157" t="s">
        <v>228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229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274" t="s">
        <v>237</v>
      </c>
      <c r="D139" s="275"/>
      <c r="E139" s="275"/>
      <c r="F139" s="275"/>
      <c r="G139" s="275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135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83">
        <v>33</v>
      </c>
      <c r="B140" s="184" t="s">
        <v>238</v>
      </c>
      <c r="C140" s="199" t="s">
        <v>239</v>
      </c>
      <c r="D140" s="185" t="s">
        <v>151</v>
      </c>
      <c r="E140" s="186">
        <v>13.794</v>
      </c>
      <c r="F140" s="187"/>
      <c r="G140" s="188">
        <f>ROUND(E140*F140,2)</f>
        <v>0</v>
      </c>
      <c r="H140" s="187"/>
      <c r="I140" s="188">
        <f>ROUND(E140*H140,2)</f>
        <v>0</v>
      </c>
      <c r="J140" s="187"/>
      <c r="K140" s="188">
        <f>ROUND(E140*J140,2)</f>
        <v>0</v>
      </c>
      <c r="L140" s="188">
        <v>21</v>
      </c>
      <c r="M140" s="188">
        <f>G140*(1+L140/100)</f>
        <v>0</v>
      </c>
      <c r="N140" s="188">
        <v>0</v>
      </c>
      <c r="O140" s="188">
        <f>ROUND(E140*N140,2)</f>
        <v>0</v>
      </c>
      <c r="P140" s="188">
        <v>0</v>
      </c>
      <c r="Q140" s="188">
        <f>ROUND(E140*P140,2)</f>
        <v>0</v>
      </c>
      <c r="R140" s="188"/>
      <c r="S140" s="188" t="s">
        <v>114</v>
      </c>
      <c r="T140" s="189" t="s">
        <v>114</v>
      </c>
      <c r="U140" s="157">
        <v>0</v>
      </c>
      <c r="V140" s="157">
        <f>ROUND(E140*U140,2)</f>
        <v>0</v>
      </c>
      <c r="W140" s="157"/>
      <c r="X140" s="157" t="s">
        <v>228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229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5">
        <v>34</v>
      </c>
      <c r="B141" s="176" t="s">
        <v>240</v>
      </c>
      <c r="C141" s="192" t="s">
        <v>241</v>
      </c>
      <c r="D141" s="177" t="s">
        <v>151</v>
      </c>
      <c r="E141" s="178">
        <v>0.72599999999999998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80">
        <v>0</v>
      </c>
      <c r="O141" s="180">
        <f>ROUND(E141*N141,2)</f>
        <v>0</v>
      </c>
      <c r="P141" s="180">
        <v>0</v>
      </c>
      <c r="Q141" s="180">
        <f>ROUND(E141*P141,2)</f>
        <v>0</v>
      </c>
      <c r="R141" s="180"/>
      <c r="S141" s="180" t="s">
        <v>114</v>
      </c>
      <c r="T141" s="181" t="s">
        <v>114</v>
      </c>
      <c r="U141" s="157">
        <v>0</v>
      </c>
      <c r="V141" s="157">
        <f>ROUND(E141*U141,2)</f>
        <v>0</v>
      </c>
      <c r="W141" s="157"/>
      <c r="X141" s="157" t="s">
        <v>228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229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x14ac:dyDescent="0.2">
      <c r="A142" s="3"/>
      <c r="B142" s="4"/>
      <c r="C142" s="200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v>15</v>
      </c>
      <c r="AF142">
        <v>21</v>
      </c>
      <c r="AG142" t="s">
        <v>96</v>
      </c>
    </row>
    <row r="143" spans="1:60" x14ac:dyDescent="0.2">
      <c r="A143" s="151"/>
      <c r="B143" s="152" t="s">
        <v>31</v>
      </c>
      <c r="C143" s="201"/>
      <c r="D143" s="153"/>
      <c r="E143" s="154"/>
      <c r="F143" s="154"/>
      <c r="G143" s="190">
        <f>G8+G80+G106+G110+G126+G131+G133</f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E143">
        <f>SUMIF(L7:L141,AE142,G7:G141)</f>
        <v>0</v>
      </c>
      <c r="AF143">
        <f>SUMIF(L7:L141,AF142,G7:G141)</f>
        <v>0</v>
      </c>
      <c r="AG143" t="s">
        <v>242</v>
      </c>
    </row>
    <row r="144" spans="1:60" x14ac:dyDescent="0.2">
      <c r="A144" s="3"/>
      <c r="B144" s="4"/>
      <c r="C144" s="200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3"/>
      <c r="B145" s="4"/>
      <c r="C145" s="200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60" t="s">
        <v>243</v>
      </c>
      <c r="B146" s="260"/>
      <c r="C146" s="261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62"/>
      <c r="B147" s="263"/>
      <c r="C147" s="264"/>
      <c r="D147" s="263"/>
      <c r="E147" s="263"/>
      <c r="F147" s="263"/>
      <c r="G147" s="265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G147" t="s">
        <v>244</v>
      </c>
    </row>
    <row r="148" spans="1:33" x14ac:dyDescent="0.2">
      <c r="A148" s="266"/>
      <c r="B148" s="267"/>
      <c r="C148" s="268"/>
      <c r="D148" s="267"/>
      <c r="E148" s="267"/>
      <c r="F148" s="267"/>
      <c r="G148" s="269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66"/>
      <c r="B149" s="267"/>
      <c r="C149" s="268"/>
      <c r="D149" s="267"/>
      <c r="E149" s="267"/>
      <c r="F149" s="267"/>
      <c r="G149" s="269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66"/>
      <c r="B150" s="267"/>
      <c r="C150" s="268"/>
      <c r="D150" s="267"/>
      <c r="E150" s="267"/>
      <c r="F150" s="267"/>
      <c r="G150" s="269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270"/>
      <c r="B151" s="271"/>
      <c r="C151" s="272"/>
      <c r="D151" s="271"/>
      <c r="E151" s="271"/>
      <c r="F151" s="271"/>
      <c r="G151" s="27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3"/>
      <c r="B152" s="4"/>
      <c r="C152" s="200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C153" s="202"/>
      <c r="D153" s="10"/>
      <c r="AG153" t="s">
        <v>245</v>
      </c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A1:G1"/>
    <mergeCell ref="C2:G2"/>
    <mergeCell ref="C3:G3"/>
    <mergeCell ref="C4:G4"/>
    <mergeCell ref="A146:C146"/>
    <mergeCell ref="A147:G151"/>
    <mergeCell ref="C29:G29"/>
    <mergeCell ref="C47:G47"/>
    <mergeCell ref="C85:G85"/>
    <mergeCell ref="C96:G96"/>
    <mergeCell ref="C101:G101"/>
    <mergeCell ref="C128:G128"/>
    <mergeCell ref="C135:G135"/>
    <mergeCell ref="C139:G13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07F97-7F66-4A14-BC56-348867D71C15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361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SUMIF(AG9:AG130,"&lt;&gt;NOR",G9:G130)</f>
        <v>0</v>
      </c>
      <c r="H8" s="173"/>
      <c r="I8" s="173">
        <f>SUM(I9:I130)</f>
        <v>0</v>
      </c>
      <c r="J8" s="173"/>
      <c r="K8" s="173">
        <f>SUM(K9:K130)</f>
        <v>0</v>
      </c>
      <c r="L8" s="173"/>
      <c r="M8" s="173">
        <f>SUM(M9:M130)</f>
        <v>0</v>
      </c>
      <c r="N8" s="173"/>
      <c r="O8" s="173">
        <f>SUM(O9:O130)</f>
        <v>3.7</v>
      </c>
      <c r="P8" s="173"/>
      <c r="Q8" s="173">
        <f>SUM(Q9:Q130)</f>
        <v>11.71</v>
      </c>
      <c r="R8" s="173"/>
      <c r="S8" s="173"/>
      <c r="T8" s="174"/>
      <c r="U8" s="168"/>
      <c r="V8" s="168">
        <f>SUM(V9:V130)</f>
        <v>76.58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7.4550000000000001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34.700000000000003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125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246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247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248</v>
      </c>
      <c r="D12" s="158"/>
      <c r="E12" s="159">
        <v>7.4550000000000001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7.4550000000000001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5">
        <v>2</v>
      </c>
      <c r="B14" s="176" t="s">
        <v>123</v>
      </c>
      <c r="C14" s="192" t="s">
        <v>124</v>
      </c>
      <c r="D14" s="177" t="s">
        <v>113</v>
      </c>
      <c r="E14" s="178">
        <v>13.046250000000001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0.66800000000000004</v>
      </c>
      <c r="V14" s="157">
        <f>ROUND(E14*U14,2)</f>
        <v>8.7100000000000009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126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249</v>
      </c>
      <c r="D16" s="158"/>
      <c r="E16" s="159">
        <v>7.4550000000000001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5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4" t="s">
        <v>121</v>
      </c>
      <c r="D17" s="160"/>
      <c r="E17" s="161">
        <v>7.4550000000000001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1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250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251</v>
      </c>
      <c r="D19" s="158"/>
      <c r="E19" s="159">
        <v>7.4550000000000001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252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253</v>
      </c>
      <c r="D21" s="158"/>
      <c r="E21" s="159">
        <v>-1.86375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4" t="s">
        <v>121</v>
      </c>
      <c r="D22" s="160"/>
      <c r="E22" s="161">
        <v>5.5912499999999996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5">
        <v>3</v>
      </c>
      <c r="B23" s="176" t="s">
        <v>128</v>
      </c>
      <c r="C23" s="192" t="s">
        <v>129</v>
      </c>
      <c r="D23" s="177" t="s">
        <v>113</v>
      </c>
      <c r="E23" s="178">
        <v>13.046250000000001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114</v>
      </c>
      <c r="T23" s="181" t="s">
        <v>114</v>
      </c>
      <c r="U23" s="157">
        <v>0.59099999999999997</v>
      </c>
      <c r="V23" s="157">
        <f>ROUND(E23*U23,2)</f>
        <v>7.71</v>
      </c>
      <c r="W23" s="157"/>
      <c r="X23" s="157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3" t="s">
        <v>126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3" t="s">
        <v>249</v>
      </c>
      <c r="D25" s="158"/>
      <c r="E25" s="159">
        <v>7.4550000000000001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4" t="s">
        <v>121</v>
      </c>
      <c r="D26" s="160"/>
      <c r="E26" s="161">
        <v>7.4550000000000001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250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3" t="s">
        <v>251</v>
      </c>
      <c r="D28" s="158"/>
      <c r="E28" s="159">
        <v>7.4550000000000001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252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253</v>
      </c>
      <c r="D30" s="158"/>
      <c r="E30" s="159">
        <v>-1.86375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4" t="s">
        <v>121</v>
      </c>
      <c r="D31" s="160"/>
      <c r="E31" s="161">
        <v>5.5912499999999996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4</v>
      </c>
      <c r="B32" s="176" t="s">
        <v>130</v>
      </c>
      <c r="C32" s="192" t="s">
        <v>131</v>
      </c>
      <c r="D32" s="177" t="s">
        <v>113</v>
      </c>
      <c r="E32" s="178">
        <v>7.4550000000000001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114</v>
      </c>
      <c r="T32" s="181" t="s">
        <v>114</v>
      </c>
      <c r="U32" s="157">
        <v>0.65200000000000002</v>
      </c>
      <c r="V32" s="157">
        <f>ROUND(E32*U32,2)</f>
        <v>4.8600000000000003</v>
      </c>
      <c r="W32" s="157"/>
      <c r="X32" s="157" t="s">
        <v>115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125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126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249</v>
      </c>
      <c r="D34" s="158"/>
      <c r="E34" s="159">
        <v>7.4550000000000001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4" t="s">
        <v>121</v>
      </c>
      <c r="D35" s="160"/>
      <c r="E35" s="161">
        <v>7.4550000000000001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5</v>
      </c>
      <c r="B36" s="176" t="s">
        <v>145</v>
      </c>
      <c r="C36" s="192" t="s">
        <v>146</v>
      </c>
      <c r="D36" s="177" t="s">
        <v>113</v>
      </c>
      <c r="E36" s="178">
        <v>7.4550000000000001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0.20200000000000001</v>
      </c>
      <c r="V36" s="157">
        <f>ROUND(E36*U36,2)</f>
        <v>1.51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125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74" t="s">
        <v>147</v>
      </c>
      <c r="D37" s="275"/>
      <c r="E37" s="275"/>
      <c r="F37" s="275"/>
      <c r="G37" s="275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246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3" t="s">
        <v>254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3" t="s">
        <v>255</v>
      </c>
      <c r="D40" s="158"/>
      <c r="E40" s="159">
        <v>5.5912499999999996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4" t="s">
        <v>121</v>
      </c>
      <c r="D41" s="160"/>
      <c r="E41" s="161">
        <v>5.5912499999999996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1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256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257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254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3" t="s">
        <v>258</v>
      </c>
      <c r="D45" s="158"/>
      <c r="E45" s="159">
        <v>1.86375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4" t="s">
        <v>121</v>
      </c>
      <c r="D46" s="160"/>
      <c r="E46" s="161">
        <v>1.86375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5">
        <v>6</v>
      </c>
      <c r="B47" s="176" t="s">
        <v>136</v>
      </c>
      <c r="C47" s="192" t="s">
        <v>137</v>
      </c>
      <c r="D47" s="177" t="s">
        <v>113</v>
      </c>
      <c r="E47" s="178">
        <v>1.86375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114</v>
      </c>
      <c r="T47" s="181" t="s">
        <v>114</v>
      </c>
      <c r="U47" s="157">
        <v>1.0999999999999999E-2</v>
      </c>
      <c r="V47" s="157">
        <f>ROUND(E47*U47,2)</f>
        <v>0.02</v>
      </c>
      <c r="W47" s="157"/>
      <c r="X47" s="157" t="s">
        <v>115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125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3" t="s">
        <v>259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256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3" t="s">
        <v>257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254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3" t="s">
        <v>258</v>
      </c>
      <c r="D52" s="158"/>
      <c r="E52" s="159">
        <v>1.86375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4" t="s">
        <v>121</v>
      </c>
      <c r="D53" s="160"/>
      <c r="E53" s="161">
        <v>1.86375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1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5">
        <v>7</v>
      </c>
      <c r="B54" s="176" t="s">
        <v>138</v>
      </c>
      <c r="C54" s="192" t="s">
        <v>139</v>
      </c>
      <c r="D54" s="177" t="s">
        <v>113</v>
      </c>
      <c r="E54" s="178">
        <v>18.637499999999999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0</v>
      </c>
      <c r="O54" s="180">
        <f>ROUND(E54*N54,2)</f>
        <v>0</v>
      </c>
      <c r="P54" s="180">
        <v>0</v>
      </c>
      <c r="Q54" s="180">
        <f>ROUND(E54*P54,2)</f>
        <v>0</v>
      </c>
      <c r="R54" s="180"/>
      <c r="S54" s="180" t="s">
        <v>114</v>
      </c>
      <c r="T54" s="181" t="s">
        <v>114</v>
      </c>
      <c r="U54" s="157">
        <v>0</v>
      </c>
      <c r="V54" s="157">
        <f>ROUND(E54*U54,2)</f>
        <v>0</v>
      </c>
      <c r="W54" s="157"/>
      <c r="X54" s="157" t="s">
        <v>115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140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260</v>
      </c>
      <c r="D56" s="158"/>
      <c r="E56" s="159">
        <v>1.86375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5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4" t="s">
        <v>121</v>
      </c>
      <c r="D57" s="160"/>
      <c r="E57" s="161">
        <v>1.86375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5" t="s">
        <v>142</v>
      </c>
      <c r="D58" s="162"/>
      <c r="E58" s="163">
        <v>16.77375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4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8</v>
      </c>
      <c r="B59" s="176" t="s">
        <v>143</v>
      </c>
      <c r="C59" s="192" t="s">
        <v>144</v>
      </c>
      <c r="D59" s="177" t="s">
        <v>113</v>
      </c>
      <c r="E59" s="178">
        <v>1.86375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0</v>
      </c>
      <c r="O59" s="180">
        <f>ROUND(E59*N59,2)</f>
        <v>0</v>
      </c>
      <c r="P59" s="180">
        <v>0</v>
      </c>
      <c r="Q59" s="180">
        <f>ROUND(E59*P59,2)</f>
        <v>0</v>
      </c>
      <c r="R59" s="180"/>
      <c r="S59" s="180" t="s">
        <v>114</v>
      </c>
      <c r="T59" s="181" t="s">
        <v>114</v>
      </c>
      <c r="U59" s="157">
        <v>0</v>
      </c>
      <c r="V59" s="157">
        <f>ROUND(E59*U59,2)</f>
        <v>0</v>
      </c>
      <c r="W59" s="157"/>
      <c r="X59" s="157" t="s">
        <v>115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140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260</v>
      </c>
      <c r="D61" s="158"/>
      <c r="E61" s="159">
        <v>1.86375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5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4" t="s">
        <v>121</v>
      </c>
      <c r="D62" s="160"/>
      <c r="E62" s="161">
        <v>1.86375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1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5">
        <v>9</v>
      </c>
      <c r="B63" s="176" t="s">
        <v>261</v>
      </c>
      <c r="C63" s="192" t="s">
        <v>262</v>
      </c>
      <c r="D63" s="177" t="s">
        <v>151</v>
      </c>
      <c r="E63" s="178">
        <v>3.7025999999999999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80">
        <v>1</v>
      </c>
      <c r="O63" s="180">
        <f>ROUND(E63*N63,2)</f>
        <v>3.7</v>
      </c>
      <c r="P63" s="180">
        <v>0</v>
      </c>
      <c r="Q63" s="180">
        <f>ROUND(E63*P63,2)</f>
        <v>0</v>
      </c>
      <c r="R63" s="180" t="s">
        <v>152</v>
      </c>
      <c r="S63" s="180" t="s">
        <v>114</v>
      </c>
      <c r="T63" s="181" t="s">
        <v>114</v>
      </c>
      <c r="U63" s="157">
        <v>0</v>
      </c>
      <c r="V63" s="157">
        <f>ROUND(E63*U63,2)</f>
        <v>0</v>
      </c>
      <c r="W63" s="157"/>
      <c r="X63" s="157" t="s">
        <v>153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154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6" t="s">
        <v>155</v>
      </c>
      <c r="D64" s="164"/>
      <c r="E64" s="165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7" t="s">
        <v>263</v>
      </c>
      <c r="D65" s="164"/>
      <c r="E65" s="165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2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7" t="s">
        <v>264</v>
      </c>
      <c r="D66" s="164"/>
      <c r="E66" s="165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2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7" t="s">
        <v>265</v>
      </c>
      <c r="D67" s="164"/>
      <c r="E67" s="165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2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7" t="s">
        <v>266</v>
      </c>
      <c r="D68" s="164"/>
      <c r="E68" s="165">
        <v>1.86375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2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8" t="s">
        <v>158</v>
      </c>
      <c r="D69" s="166"/>
      <c r="E69" s="167">
        <v>1.86375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3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6" t="s">
        <v>159</v>
      </c>
      <c r="D70" s="164"/>
      <c r="E70" s="165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3" t="s">
        <v>267</v>
      </c>
      <c r="D71" s="158"/>
      <c r="E71" s="159">
        <v>3.3660000000000001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4" t="s">
        <v>121</v>
      </c>
      <c r="D72" s="160"/>
      <c r="E72" s="161">
        <v>3.3660000000000001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1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5" t="s">
        <v>161</v>
      </c>
      <c r="D73" s="162"/>
      <c r="E73" s="163">
        <v>0.33660000000000001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4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162</v>
      </c>
      <c r="C74" s="192" t="s">
        <v>163</v>
      </c>
      <c r="D74" s="177" t="s">
        <v>164</v>
      </c>
      <c r="E74" s="178">
        <v>7.4550000000000001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0</v>
      </c>
      <c r="O74" s="180">
        <f>ROUND(E74*N74,2)</f>
        <v>0</v>
      </c>
      <c r="P74" s="180">
        <v>0</v>
      </c>
      <c r="Q74" s="180">
        <f>ROUND(E74*P74,2)</f>
        <v>0</v>
      </c>
      <c r="R74" s="180"/>
      <c r="S74" s="180" t="s">
        <v>114</v>
      </c>
      <c r="T74" s="181" t="s">
        <v>114</v>
      </c>
      <c r="U74" s="157">
        <v>1.7999999999999999E-2</v>
      </c>
      <c r="V74" s="157">
        <f>ROUND(E74*U74,2)</f>
        <v>0.13</v>
      </c>
      <c r="W74" s="157"/>
      <c r="X74" s="157" t="s">
        <v>115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116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3" t="s">
        <v>256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257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254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3" t="s">
        <v>268</v>
      </c>
      <c r="D78" s="158"/>
      <c r="E78" s="159">
        <v>7.4550000000000001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4" t="s">
        <v>121</v>
      </c>
      <c r="D79" s="160"/>
      <c r="E79" s="161">
        <v>7.4550000000000001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1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11</v>
      </c>
      <c r="B80" s="176" t="s">
        <v>269</v>
      </c>
      <c r="C80" s="192" t="s">
        <v>270</v>
      </c>
      <c r="D80" s="177" t="s">
        <v>164</v>
      </c>
      <c r="E80" s="178">
        <v>1.1000000000000001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 t="s">
        <v>114</v>
      </c>
      <c r="T80" s="181" t="s">
        <v>114</v>
      </c>
      <c r="U80" s="157">
        <v>0.13</v>
      </c>
      <c r="V80" s="157">
        <f>ROUND(E80*U80,2)</f>
        <v>0.14000000000000001</v>
      </c>
      <c r="W80" s="157"/>
      <c r="X80" s="157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3" t="s">
        <v>271</v>
      </c>
      <c r="D81" s="158"/>
      <c r="E81" s="159">
        <v>1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4" t="s">
        <v>121</v>
      </c>
      <c r="D82" s="160"/>
      <c r="E82" s="161">
        <v>1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1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5" t="s">
        <v>272</v>
      </c>
      <c r="D83" s="162"/>
      <c r="E83" s="163">
        <v>0.1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4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12</v>
      </c>
      <c r="B84" s="176" t="s">
        <v>273</v>
      </c>
      <c r="C84" s="192" t="s">
        <v>274</v>
      </c>
      <c r="D84" s="177" t="s">
        <v>164</v>
      </c>
      <c r="E84" s="178">
        <v>1.1000000000000001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0</v>
      </c>
      <c r="O84" s="180">
        <f>ROUND(E84*N84,2)</f>
        <v>0</v>
      </c>
      <c r="P84" s="180">
        <v>0</v>
      </c>
      <c r="Q84" s="180">
        <f>ROUND(E84*P84,2)</f>
        <v>0</v>
      </c>
      <c r="R84" s="180"/>
      <c r="S84" s="180" t="s">
        <v>114</v>
      </c>
      <c r="T84" s="181" t="s">
        <v>114</v>
      </c>
      <c r="U84" s="157">
        <v>0.09</v>
      </c>
      <c r="V84" s="157">
        <f>ROUND(E84*U84,2)</f>
        <v>0.1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3" t="s">
        <v>275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276</v>
      </c>
      <c r="D86" s="158"/>
      <c r="E86" s="159">
        <v>1.1000000000000001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4" t="s">
        <v>121</v>
      </c>
      <c r="D87" s="160"/>
      <c r="E87" s="161">
        <v>1.1000000000000001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1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13</v>
      </c>
      <c r="B88" s="176" t="s">
        <v>277</v>
      </c>
      <c r="C88" s="192" t="s">
        <v>278</v>
      </c>
      <c r="D88" s="177" t="s">
        <v>164</v>
      </c>
      <c r="E88" s="178">
        <v>1.1000000000000001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0</v>
      </c>
      <c r="O88" s="180">
        <f>ROUND(E88*N88,2)</f>
        <v>0</v>
      </c>
      <c r="P88" s="180">
        <v>0</v>
      </c>
      <c r="Q88" s="180">
        <f>ROUND(E88*P88,2)</f>
        <v>0</v>
      </c>
      <c r="R88" s="180"/>
      <c r="S88" s="180" t="s">
        <v>114</v>
      </c>
      <c r="T88" s="181" t="s">
        <v>114</v>
      </c>
      <c r="U88" s="157">
        <v>0</v>
      </c>
      <c r="V88" s="157">
        <f>ROUND(E88*U88,2)</f>
        <v>0</v>
      </c>
      <c r="W88" s="157"/>
      <c r="X88" s="157" t="s">
        <v>115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116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3" t="s">
        <v>275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276</v>
      </c>
      <c r="D90" s="158"/>
      <c r="E90" s="159">
        <v>1.1000000000000001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5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4" t="s">
        <v>121</v>
      </c>
      <c r="D91" s="160"/>
      <c r="E91" s="161">
        <v>1.1000000000000001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1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5">
        <v>14</v>
      </c>
      <c r="B92" s="176" t="s">
        <v>279</v>
      </c>
      <c r="C92" s="192" t="s">
        <v>280</v>
      </c>
      <c r="D92" s="177" t="s">
        <v>164</v>
      </c>
      <c r="E92" s="178">
        <v>1.1000000000000001</v>
      </c>
      <c r="F92" s="179"/>
      <c r="G92" s="180">
        <f>ROUND(E92*F92,2)</f>
        <v>0</v>
      </c>
      <c r="H92" s="179"/>
      <c r="I92" s="180">
        <f>ROUND(E92*H92,2)</f>
        <v>0</v>
      </c>
      <c r="J92" s="179"/>
      <c r="K92" s="180">
        <f>ROUND(E92*J92,2)</f>
        <v>0</v>
      </c>
      <c r="L92" s="180">
        <v>21</v>
      </c>
      <c r="M92" s="180">
        <f>G92*(1+L92/100)</f>
        <v>0</v>
      </c>
      <c r="N92" s="180">
        <v>0</v>
      </c>
      <c r="O92" s="180">
        <f>ROUND(E92*N92,2)</f>
        <v>0</v>
      </c>
      <c r="P92" s="180">
        <v>0</v>
      </c>
      <c r="Q92" s="180">
        <f>ROUND(E92*P92,2)</f>
        <v>0</v>
      </c>
      <c r="R92" s="180"/>
      <c r="S92" s="180" t="s">
        <v>114</v>
      </c>
      <c r="T92" s="181" t="s">
        <v>114</v>
      </c>
      <c r="U92" s="157">
        <v>0.06</v>
      </c>
      <c r="V92" s="157">
        <f>ROUND(E92*U92,2)</f>
        <v>7.0000000000000007E-2</v>
      </c>
      <c r="W92" s="157"/>
      <c r="X92" s="157" t="s">
        <v>115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116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3" t="s">
        <v>275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3" t="s">
        <v>276</v>
      </c>
      <c r="D94" s="158"/>
      <c r="E94" s="159">
        <v>1.1000000000000001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4" t="s">
        <v>121</v>
      </c>
      <c r="D95" s="160"/>
      <c r="E95" s="161">
        <v>1.1000000000000001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1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5">
        <v>15</v>
      </c>
      <c r="B96" s="176" t="s">
        <v>281</v>
      </c>
      <c r="C96" s="192" t="s">
        <v>282</v>
      </c>
      <c r="D96" s="177" t="s">
        <v>283</v>
      </c>
      <c r="E96" s="178">
        <v>3.3000000000000002E-2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21</v>
      </c>
      <c r="M96" s="180">
        <f>G96*(1+L96/100)</f>
        <v>0</v>
      </c>
      <c r="N96" s="180">
        <v>1E-3</v>
      </c>
      <c r="O96" s="180">
        <f>ROUND(E96*N96,2)</f>
        <v>0</v>
      </c>
      <c r="P96" s="180">
        <v>0</v>
      </c>
      <c r="Q96" s="180">
        <f>ROUND(E96*P96,2)</f>
        <v>0</v>
      </c>
      <c r="R96" s="180" t="s">
        <v>152</v>
      </c>
      <c r="S96" s="180" t="s">
        <v>114</v>
      </c>
      <c r="T96" s="181" t="s">
        <v>114</v>
      </c>
      <c r="U96" s="157">
        <v>0</v>
      </c>
      <c r="V96" s="157">
        <f>ROUND(E96*U96,2)</f>
        <v>0</v>
      </c>
      <c r="W96" s="157"/>
      <c r="X96" s="157" t="s">
        <v>153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154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284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285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286</v>
      </c>
      <c r="D99" s="158"/>
      <c r="E99" s="159">
        <v>3.3000000000000002E-2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5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4" t="s">
        <v>121</v>
      </c>
      <c r="D100" s="160"/>
      <c r="E100" s="161">
        <v>3.3000000000000002E-2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5">
        <v>16</v>
      </c>
      <c r="B101" s="176" t="s">
        <v>287</v>
      </c>
      <c r="C101" s="192" t="s">
        <v>288</v>
      </c>
      <c r="D101" s="177" t="s">
        <v>164</v>
      </c>
      <c r="E101" s="178">
        <v>1.1000000000000001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0"/>
      <c r="S101" s="180" t="s">
        <v>114</v>
      </c>
      <c r="T101" s="181" t="s">
        <v>114</v>
      </c>
      <c r="U101" s="157">
        <v>1.0999999999999999E-2</v>
      </c>
      <c r="V101" s="157">
        <f>ROUND(E101*U101,2)</f>
        <v>0.01</v>
      </c>
      <c r="W101" s="157"/>
      <c r="X101" s="157" t="s">
        <v>115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275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276</v>
      </c>
      <c r="D103" s="158"/>
      <c r="E103" s="159">
        <v>1.1000000000000001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4" t="s">
        <v>121</v>
      </c>
      <c r="D104" s="160"/>
      <c r="E104" s="161">
        <v>1.1000000000000001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5">
        <v>17</v>
      </c>
      <c r="B105" s="176" t="s">
        <v>289</v>
      </c>
      <c r="C105" s="192" t="s">
        <v>290</v>
      </c>
      <c r="D105" s="177" t="s">
        <v>113</v>
      </c>
      <c r="E105" s="178">
        <v>1.6500000000000001E-2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0</v>
      </c>
      <c r="O105" s="180">
        <f>ROUND(E105*N105,2)</f>
        <v>0</v>
      </c>
      <c r="P105" s="180">
        <v>0</v>
      </c>
      <c r="Q105" s="180">
        <f>ROUND(E105*P105,2)</f>
        <v>0</v>
      </c>
      <c r="R105" s="180"/>
      <c r="S105" s="180" t="s">
        <v>114</v>
      </c>
      <c r="T105" s="181" t="s">
        <v>114</v>
      </c>
      <c r="U105" s="157">
        <v>0.26</v>
      </c>
      <c r="V105" s="157">
        <f>ROUND(E105*U105,2)</f>
        <v>0</v>
      </c>
      <c r="W105" s="157"/>
      <c r="X105" s="157" t="s">
        <v>115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3" t="s">
        <v>275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3" t="s">
        <v>291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292</v>
      </c>
      <c r="D108" s="158"/>
      <c r="E108" s="159">
        <v>1.6500000000000001E-2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4" t="s">
        <v>121</v>
      </c>
      <c r="D109" s="160"/>
      <c r="E109" s="161">
        <v>1.6500000000000001E-2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5">
        <v>18</v>
      </c>
      <c r="B110" s="176" t="s">
        <v>293</v>
      </c>
      <c r="C110" s="192" t="s">
        <v>294</v>
      </c>
      <c r="D110" s="177" t="s">
        <v>113</v>
      </c>
      <c r="E110" s="178">
        <v>2.2000000000000001E-3</v>
      </c>
      <c r="F110" s="179"/>
      <c r="G110" s="180">
        <f>ROUND(E110*F110,2)</f>
        <v>0</v>
      </c>
      <c r="H110" s="179"/>
      <c r="I110" s="180">
        <f>ROUND(E110*H110,2)</f>
        <v>0</v>
      </c>
      <c r="J110" s="179"/>
      <c r="K110" s="180">
        <f>ROUND(E110*J110,2)</f>
        <v>0</v>
      </c>
      <c r="L110" s="180">
        <v>21</v>
      </c>
      <c r="M110" s="180">
        <f>G110*(1+L110/100)</f>
        <v>0</v>
      </c>
      <c r="N110" s="180">
        <v>0</v>
      </c>
      <c r="O110" s="180">
        <f>ROUND(E110*N110,2)</f>
        <v>0</v>
      </c>
      <c r="P110" s="180">
        <v>0</v>
      </c>
      <c r="Q110" s="180">
        <f>ROUND(E110*P110,2)</f>
        <v>0</v>
      </c>
      <c r="R110" s="180"/>
      <c r="S110" s="180" t="s">
        <v>114</v>
      </c>
      <c r="T110" s="181" t="s">
        <v>114</v>
      </c>
      <c r="U110" s="157">
        <v>4.9870000000000001</v>
      </c>
      <c r="V110" s="157">
        <f>ROUND(E110*U110,2)</f>
        <v>0.01</v>
      </c>
      <c r="W110" s="157"/>
      <c r="X110" s="157" t="s">
        <v>115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116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93" t="s">
        <v>275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118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295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3" t="s">
        <v>296</v>
      </c>
      <c r="D113" s="158"/>
      <c r="E113" s="159">
        <v>2.2000000000000001E-3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5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4" t="s">
        <v>121</v>
      </c>
      <c r="D114" s="160"/>
      <c r="E114" s="161">
        <v>2.2000000000000001E-3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1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5">
        <v>19</v>
      </c>
      <c r="B115" s="176" t="s">
        <v>166</v>
      </c>
      <c r="C115" s="192" t="s">
        <v>167</v>
      </c>
      <c r="D115" s="177" t="s">
        <v>168</v>
      </c>
      <c r="E115" s="178">
        <v>42.6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80">
        <v>0</v>
      </c>
      <c r="O115" s="180">
        <f>ROUND(E115*N115,2)</f>
        <v>0</v>
      </c>
      <c r="P115" s="180">
        <v>0</v>
      </c>
      <c r="Q115" s="180">
        <f>ROUND(E115*P115,2)</f>
        <v>0</v>
      </c>
      <c r="R115" s="180"/>
      <c r="S115" s="180" t="s">
        <v>114</v>
      </c>
      <c r="T115" s="181" t="s">
        <v>114</v>
      </c>
      <c r="U115" s="157">
        <v>5.5E-2</v>
      </c>
      <c r="V115" s="157">
        <f>ROUND(E115*U115,2)</f>
        <v>2.34</v>
      </c>
      <c r="W115" s="157"/>
      <c r="X115" s="157" t="s">
        <v>115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116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3" t="s">
        <v>246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3" t="s">
        <v>254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3" t="s">
        <v>297</v>
      </c>
      <c r="D118" s="158"/>
      <c r="E118" s="159">
        <v>42.6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4" t="s">
        <v>121</v>
      </c>
      <c r="D119" s="160"/>
      <c r="E119" s="161">
        <v>42.6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20</v>
      </c>
      <c r="B120" s="176" t="s">
        <v>171</v>
      </c>
      <c r="C120" s="192" t="s">
        <v>172</v>
      </c>
      <c r="D120" s="177" t="s">
        <v>164</v>
      </c>
      <c r="E120" s="178">
        <v>10.65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0</v>
      </c>
      <c r="O120" s="180">
        <f>ROUND(E120*N120,2)</f>
        <v>0</v>
      </c>
      <c r="P120" s="180">
        <v>0.33</v>
      </c>
      <c r="Q120" s="180">
        <f>ROUND(E120*P120,2)</f>
        <v>3.51</v>
      </c>
      <c r="R120" s="180"/>
      <c r="S120" s="180" t="s">
        <v>114</v>
      </c>
      <c r="T120" s="181" t="s">
        <v>114</v>
      </c>
      <c r="U120" s="157">
        <v>0.625</v>
      </c>
      <c r="V120" s="157">
        <f>ROUND(E120*U120,2)</f>
        <v>6.66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3" t="s">
        <v>246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3" t="s">
        <v>254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3" t="s">
        <v>298</v>
      </c>
      <c r="D123" s="158"/>
      <c r="E123" s="159">
        <v>10.65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4" t="s">
        <v>121</v>
      </c>
      <c r="D124" s="160"/>
      <c r="E124" s="161">
        <v>10.65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21</v>
      </c>
      <c r="B125" s="176" t="s">
        <v>174</v>
      </c>
      <c r="C125" s="192" t="s">
        <v>175</v>
      </c>
      <c r="D125" s="177" t="s">
        <v>164</v>
      </c>
      <c r="E125" s="178">
        <v>10.65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0.33</v>
      </c>
      <c r="Q125" s="180">
        <f>ROUND(E125*P125,2)</f>
        <v>3.51</v>
      </c>
      <c r="R125" s="180"/>
      <c r="S125" s="180" t="s">
        <v>114</v>
      </c>
      <c r="T125" s="181" t="s">
        <v>114</v>
      </c>
      <c r="U125" s="157">
        <v>0.52649999999999997</v>
      </c>
      <c r="V125" s="157">
        <f>ROUND(E125*U125,2)</f>
        <v>5.61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93" t="s">
        <v>299</v>
      </c>
      <c r="D126" s="158"/>
      <c r="E126" s="159">
        <v>10.65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5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4" t="s">
        <v>121</v>
      </c>
      <c r="D127" s="160"/>
      <c r="E127" s="161">
        <v>10.65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1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5">
        <v>22</v>
      </c>
      <c r="B128" s="176" t="s">
        <v>176</v>
      </c>
      <c r="C128" s="192" t="s">
        <v>177</v>
      </c>
      <c r="D128" s="177" t="s">
        <v>164</v>
      </c>
      <c r="E128" s="178">
        <v>10.65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80">
        <v>0</v>
      </c>
      <c r="O128" s="180">
        <f>ROUND(E128*N128,2)</f>
        <v>0</v>
      </c>
      <c r="P128" s="180">
        <v>0.44</v>
      </c>
      <c r="Q128" s="180">
        <f>ROUND(E128*P128,2)</f>
        <v>4.6900000000000004</v>
      </c>
      <c r="R128" s="180"/>
      <c r="S128" s="180" t="s">
        <v>114</v>
      </c>
      <c r="T128" s="181" t="s">
        <v>114</v>
      </c>
      <c r="U128" s="157">
        <v>0.376</v>
      </c>
      <c r="V128" s="157">
        <f>ROUND(E128*U128,2)</f>
        <v>4</v>
      </c>
      <c r="W128" s="157"/>
      <c r="X128" s="157" t="s">
        <v>115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116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3" t="s">
        <v>299</v>
      </c>
      <c r="D129" s="158"/>
      <c r="E129" s="159">
        <v>10.65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5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4" t="s">
        <v>121</v>
      </c>
      <c r="D130" s="160"/>
      <c r="E130" s="161">
        <v>10.65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1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9" t="s">
        <v>109</v>
      </c>
      <c r="B131" s="170" t="s">
        <v>67</v>
      </c>
      <c r="C131" s="191" t="s">
        <v>68</v>
      </c>
      <c r="D131" s="171"/>
      <c r="E131" s="172"/>
      <c r="F131" s="173"/>
      <c r="G131" s="173">
        <f>SUMIF(AG132:AG138,"&lt;&gt;NOR",G132:G138)</f>
        <v>0</v>
      </c>
      <c r="H131" s="173"/>
      <c r="I131" s="173">
        <f>SUM(I132:I138)</f>
        <v>0</v>
      </c>
      <c r="J131" s="173"/>
      <c r="K131" s="173">
        <f>SUM(K132:K138)</f>
        <v>0</v>
      </c>
      <c r="L131" s="173"/>
      <c r="M131" s="173">
        <f>SUM(M132:M138)</f>
        <v>0</v>
      </c>
      <c r="N131" s="173"/>
      <c r="O131" s="173">
        <f>SUM(O132:O138)</f>
        <v>13.01</v>
      </c>
      <c r="P131" s="173"/>
      <c r="Q131" s="173">
        <f>SUM(Q132:Q138)</f>
        <v>0</v>
      </c>
      <c r="R131" s="173"/>
      <c r="S131" s="173"/>
      <c r="T131" s="174"/>
      <c r="U131" s="168"/>
      <c r="V131" s="168">
        <f>SUM(V132:V138)</f>
        <v>3.34</v>
      </c>
      <c r="W131" s="168"/>
      <c r="X131" s="168"/>
      <c r="AG131" t="s">
        <v>110</v>
      </c>
    </row>
    <row r="132" spans="1:60" outlineLevel="1" x14ac:dyDescent="0.2">
      <c r="A132" s="175">
        <v>23</v>
      </c>
      <c r="B132" s="176" t="s">
        <v>300</v>
      </c>
      <c r="C132" s="192" t="s">
        <v>301</v>
      </c>
      <c r="D132" s="177" t="s">
        <v>164</v>
      </c>
      <c r="E132" s="178">
        <v>10.65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1.2220200000000001</v>
      </c>
      <c r="O132" s="180">
        <f>ROUND(E132*N132,2)</f>
        <v>13.01</v>
      </c>
      <c r="P132" s="180">
        <v>0</v>
      </c>
      <c r="Q132" s="180">
        <f>ROUND(E132*P132,2)</f>
        <v>0</v>
      </c>
      <c r="R132" s="180"/>
      <c r="S132" s="180" t="s">
        <v>114</v>
      </c>
      <c r="T132" s="181" t="s">
        <v>114</v>
      </c>
      <c r="U132" s="157">
        <v>0.31405</v>
      </c>
      <c r="V132" s="157">
        <f>ROUND(E132*U132,2)</f>
        <v>3.34</v>
      </c>
      <c r="W132" s="157"/>
      <c r="X132" s="157" t="s">
        <v>302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303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74" t="s">
        <v>304</v>
      </c>
      <c r="D133" s="275"/>
      <c r="E133" s="275"/>
      <c r="F133" s="275"/>
      <c r="G133" s="275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135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83" t="s">
        <v>305</v>
      </c>
      <c r="D134" s="284"/>
      <c r="E134" s="284"/>
      <c r="F134" s="284"/>
      <c r="G134" s="284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135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83" t="s">
        <v>306</v>
      </c>
      <c r="D135" s="284"/>
      <c r="E135" s="284"/>
      <c r="F135" s="284"/>
      <c r="G135" s="284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135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283" t="s">
        <v>307</v>
      </c>
      <c r="D136" s="284"/>
      <c r="E136" s="284"/>
      <c r="F136" s="284"/>
      <c r="G136" s="284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135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93" t="s">
        <v>299</v>
      </c>
      <c r="D137" s="158"/>
      <c r="E137" s="159">
        <v>10.65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5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94" t="s">
        <v>121</v>
      </c>
      <c r="D138" s="160"/>
      <c r="E138" s="161">
        <v>10.65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x14ac:dyDescent="0.2">
      <c r="A139" s="169" t="s">
        <v>109</v>
      </c>
      <c r="B139" s="170" t="s">
        <v>69</v>
      </c>
      <c r="C139" s="191" t="s">
        <v>70</v>
      </c>
      <c r="D139" s="171"/>
      <c r="E139" s="172"/>
      <c r="F139" s="173"/>
      <c r="G139" s="173">
        <f>SUMIF(AG140:AG144,"&lt;&gt;NOR",G140:G144)</f>
        <v>0</v>
      </c>
      <c r="H139" s="173"/>
      <c r="I139" s="173">
        <f>SUM(I140:I144)</f>
        <v>0</v>
      </c>
      <c r="J139" s="173"/>
      <c r="K139" s="173">
        <f>SUM(K140:K144)</f>
        <v>0</v>
      </c>
      <c r="L139" s="173"/>
      <c r="M139" s="173">
        <f>SUM(M140:M144)</f>
        <v>0</v>
      </c>
      <c r="N139" s="173"/>
      <c r="O139" s="173">
        <f>SUM(O140:O144)</f>
        <v>0.18</v>
      </c>
      <c r="P139" s="173"/>
      <c r="Q139" s="173">
        <f>SUM(Q140:Q144)</f>
        <v>0</v>
      </c>
      <c r="R139" s="173"/>
      <c r="S139" s="173"/>
      <c r="T139" s="174"/>
      <c r="U139" s="168"/>
      <c r="V139" s="168">
        <f>SUM(V140:V144)</f>
        <v>8.86</v>
      </c>
      <c r="W139" s="168"/>
      <c r="X139" s="168"/>
      <c r="AG139" t="s">
        <v>110</v>
      </c>
    </row>
    <row r="140" spans="1:60" outlineLevel="1" x14ac:dyDescent="0.2">
      <c r="A140" s="175">
        <v>24</v>
      </c>
      <c r="B140" s="176" t="s">
        <v>206</v>
      </c>
      <c r="C140" s="192" t="s">
        <v>207</v>
      </c>
      <c r="D140" s="177" t="s">
        <v>168</v>
      </c>
      <c r="E140" s="178">
        <v>42.6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4.3E-3</v>
      </c>
      <c r="O140" s="180">
        <f>ROUND(E140*N140,2)</f>
        <v>0.18</v>
      </c>
      <c r="P140" s="180">
        <v>0</v>
      </c>
      <c r="Q140" s="180">
        <f>ROUND(E140*P140,2)</f>
        <v>0</v>
      </c>
      <c r="R140" s="180"/>
      <c r="S140" s="180" t="s">
        <v>203</v>
      </c>
      <c r="T140" s="181" t="s">
        <v>114</v>
      </c>
      <c r="U140" s="157">
        <v>0.20799999999999999</v>
      </c>
      <c r="V140" s="157">
        <f>ROUND(E140*U140,2)</f>
        <v>8.86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3" t="s">
        <v>246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93" t="s">
        <v>254</v>
      </c>
      <c r="D142" s="158"/>
      <c r="E142" s="159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93" t="s">
        <v>297</v>
      </c>
      <c r="D143" s="158"/>
      <c r="E143" s="159">
        <v>42.6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94" t="s">
        <v>121</v>
      </c>
      <c r="D144" s="160"/>
      <c r="E144" s="161">
        <v>42.6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1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9" t="s">
        <v>109</v>
      </c>
      <c r="B145" s="170" t="s">
        <v>73</v>
      </c>
      <c r="C145" s="191" t="s">
        <v>74</v>
      </c>
      <c r="D145" s="171"/>
      <c r="E145" s="172"/>
      <c r="F145" s="173"/>
      <c r="G145" s="173">
        <f>SUMIF(AG146:AG146,"&lt;&gt;NOR",G146:G146)</f>
        <v>0</v>
      </c>
      <c r="H145" s="173"/>
      <c r="I145" s="173">
        <f>SUM(I146:I146)</f>
        <v>0</v>
      </c>
      <c r="J145" s="173"/>
      <c r="K145" s="173">
        <f>SUM(K146:K146)</f>
        <v>0</v>
      </c>
      <c r="L145" s="173"/>
      <c r="M145" s="173">
        <f>SUM(M146:M146)</f>
        <v>0</v>
      </c>
      <c r="N145" s="173"/>
      <c r="O145" s="173">
        <f>SUM(O146:O146)</f>
        <v>0</v>
      </c>
      <c r="P145" s="173"/>
      <c r="Q145" s="173">
        <f>SUM(Q146:Q146)</f>
        <v>0</v>
      </c>
      <c r="R145" s="173"/>
      <c r="S145" s="173"/>
      <c r="T145" s="174"/>
      <c r="U145" s="168"/>
      <c r="V145" s="168">
        <f>SUM(V146:V146)</f>
        <v>1.52</v>
      </c>
      <c r="W145" s="168"/>
      <c r="X145" s="168"/>
      <c r="AG145" t="s">
        <v>110</v>
      </c>
    </row>
    <row r="146" spans="1:60" outlineLevel="1" x14ac:dyDescent="0.2">
      <c r="A146" s="183">
        <v>25</v>
      </c>
      <c r="B146" s="184" t="s">
        <v>222</v>
      </c>
      <c r="C146" s="199" t="s">
        <v>223</v>
      </c>
      <c r="D146" s="185" t="s">
        <v>151</v>
      </c>
      <c r="E146" s="186">
        <v>3.8858100000000002</v>
      </c>
      <c r="F146" s="187"/>
      <c r="G146" s="188">
        <f>ROUND(E146*F146,2)</f>
        <v>0</v>
      </c>
      <c r="H146" s="187"/>
      <c r="I146" s="188">
        <f>ROUND(E146*H146,2)</f>
        <v>0</v>
      </c>
      <c r="J146" s="187"/>
      <c r="K146" s="188">
        <f>ROUND(E146*J146,2)</f>
        <v>0</v>
      </c>
      <c r="L146" s="188">
        <v>21</v>
      </c>
      <c r="M146" s="188">
        <f>G146*(1+L146/100)</f>
        <v>0</v>
      </c>
      <c r="N146" s="188">
        <v>0</v>
      </c>
      <c r="O146" s="188">
        <f>ROUND(E146*N146,2)</f>
        <v>0</v>
      </c>
      <c r="P146" s="188">
        <v>0</v>
      </c>
      <c r="Q146" s="188">
        <f>ROUND(E146*P146,2)</f>
        <v>0</v>
      </c>
      <c r="R146" s="188"/>
      <c r="S146" s="188" t="s">
        <v>114</v>
      </c>
      <c r="T146" s="189" t="s">
        <v>114</v>
      </c>
      <c r="U146" s="157">
        <v>0.39</v>
      </c>
      <c r="V146" s="157">
        <f>ROUND(E146*U146,2)</f>
        <v>1.52</v>
      </c>
      <c r="W146" s="157"/>
      <c r="X146" s="157" t="s">
        <v>224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225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x14ac:dyDescent="0.2">
      <c r="A147" s="169" t="s">
        <v>109</v>
      </c>
      <c r="B147" s="170" t="s">
        <v>76</v>
      </c>
      <c r="C147" s="191" t="s">
        <v>77</v>
      </c>
      <c r="D147" s="171"/>
      <c r="E147" s="172"/>
      <c r="F147" s="173"/>
      <c r="G147" s="173">
        <f>SUMIF(AG148:AG163,"&lt;&gt;NOR",G148:G163)</f>
        <v>0</v>
      </c>
      <c r="H147" s="173"/>
      <c r="I147" s="173">
        <f>SUM(I148:I163)</f>
        <v>0</v>
      </c>
      <c r="J147" s="173"/>
      <c r="K147" s="173">
        <f>SUM(K148:K163)</f>
        <v>0</v>
      </c>
      <c r="L147" s="173"/>
      <c r="M147" s="173">
        <f>SUM(M148:M163)</f>
        <v>0</v>
      </c>
      <c r="N147" s="173"/>
      <c r="O147" s="173">
        <f>SUM(O148:O163)</f>
        <v>0</v>
      </c>
      <c r="P147" s="173"/>
      <c r="Q147" s="173">
        <f>SUM(Q148:Q163)</f>
        <v>0</v>
      </c>
      <c r="R147" s="173"/>
      <c r="S147" s="173"/>
      <c r="T147" s="174"/>
      <c r="U147" s="168"/>
      <c r="V147" s="168">
        <f>SUM(V148:V163)</f>
        <v>0</v>
      </c>
      <c r="W147" s="168"/>
      <c r="X147" s="168"/>
      <c r="AG147" t="s">
        <v>110</v>
      </c>
    </row>
    <row r="148" spans="1:60" outlineLevel="1" x14ac:dyDescent="0.2">
      <c r="A148" s="183">
        <v>26</v>
      </c>
      <c r="B148" s="184" t="s">
        <v>308</v>
      </c>
      <c r="C148" s="199" t="s">
        <v>309</v>
      </c>
      <c r="D148" s="185" t="s">
        <v>168</v>
      </c>
      <c r="E148" s="186">
        <v>6</v>
      </c>
      <c r="F148" s="187"/>
      <c r="G148" s="188">
        <f t="shared" ref="G148:G163" si="0">ROUND(E148*F148,2)</f>
        <v>0</v>
      </c>
      <c r="H148" s="187"/>
      <c r="I148" s="188">
        <f t="shared" ref="I148:I163" si="1">ROUND(E148*H148,2)</f>
        <v>0</v>
      </c>
      <c r="J148" s="187"/>
      <c r="K148" s="188">
        <f t="shared" ref="K148:K163" si="2">ROUND(E148*J148,2)</f>
        <v>0</v>
      </c>
      <c r="L148" s="188">
        <v>21</v>
      </c>
      <c r="M148" s="188">
        <f t="shared" ref="M148:M163" si="3">G148*(1+L148/100)</f>
        <v>0</v>
      </c>
      <c r="N148" s="188">
        <v>0</v>
      </c>
      <c r="O148" s="188">
        <f t="shared" ref="O148:O163" si="4">ROUND(E148*N148,2)</f>
        <v>0</v>
      </c>
      <c r="P148" s="188">
        <v>0</v>
      </c>
      <c r="Q148" s="188">
        <f t="shared" ref="Q148:Q163" si="5">ROUND(E148*P148,2)</f>
        <v>0</v>
      </c>
      <c r="R148" s="188"/>
      <c r="S148" s="188" t="s">
        <v>203</v>
      </c>
      <c r="T148" s="189" t="s">
        <v>204</v>
      </c>
      <c r="U148" s="157">
        <v>0</v>
      </c>
      <c r="V148" s="157">
        <f t="shared" ref="V148:V163" si="6">ROUND(E148*U148,2)</f>
        <v>0</v>
      </c>
      <c r="W148" s="157"/>
      <c r="X148" s="157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310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83">
        <v>27</v>
      </c>
      <c r="B149" s="184" t="s">
        <v>311</v>
      </c>
      <c r="C149" s="199" t="s">
        <v>312</v>
      </c>
      <c r="D149" s="185" t="s">
        <v>168</v>
      </c>
      <c r="E149" s="186">
        <v>10</v>
      </c>
      <c r="F149" s="187"/>
      <c r="G149" s="188">
        <f t="shared" si="0"/>
        <v>0</v>
      </c>
      <c r="H149" s="187"/>
      <c r="I149" s="188">
        <f t="shared" si="1"/>
        <v>0</v>
      </c>
      <c r="J149" s="187"/>
      <c r="K149" s="188">
        <f t="shared" si="2"/>
        <v>0</v>
      </c>
      <c r="L149" s="188">
        <v>21</v>
      </c>
      <c r="M149" s="188">
        <f t="shared" si="3"/>
        <v>0</v>
      </c>
      <c r="N149" s="188">
        <v>0</v>
      </c>
      <c r="O149" s="188">
        <f t="shared" si="4"/>
        <v>0</v>
      </c>
      <c r="P149" s="188">
        <v>0</v>
      </c>
      <c r="Q149" s="188">
        <f t="shared" si="5"/>
        <v>0</v>
      </c>
      <c r="R149" s="188"/>
      <c r="S149" s="188" t="s">
        <v>203</v>
      </c>
      <c r="T149" s="189" t="s">
        <v>204</v>
      </c>
      <c r="U149" s="157">
        <v>0</v>
      </c>
      <c r="V149" s="157">
        <f t="shared" si="6"/>
        <v>0</v>
      </c>
      <c r="W149" s="157"/>
      <c r="X149" s="157" t="s">
        <v>115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310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83">
        <v>28</v>
      </c>
      <c r="B150" s="184" t="s">
        <v>313</v>
      </c>
      <c r="C150" s="199" t="s">
        <v>314</v>
      </c>
      <c r="D150" s="185" t="s">
        <v>168</v>
      </c>
      <c r="E150" s="186">
        <v>22</v>
      </c>
      <c r="F150" s="187"/>
      <c r="G150" s="188">
        <f t="shared" si="0"/>
        <v>0</v>
      </c>
      <c r="H150" s="187"/>
      <c r="I150" s="188">
        <f t="shared" si="1"/>
        <v>0</v>
      </c>
      <c r="J150" s="187"/>
      <c r="K150" s="188">
        <f t="shared" si="2"/>
        <v>0</v>
      </c>
      <c r="L150" s="188">
        <v>21</v>
      </c>
      <c r="M150" s="188">
        <f t="shared" si="3"/>
        <v>0</v>
      </c>
      <c r="N150" s="188">
        <v>0</v>
      </c>
      <c r="O150" s="188">
        <f t="shared" si="4"/>
        <v>0</v>
      </c>
      <c r="P150" s="188">
        <v>0</v>
      </c>
      <c r="Q150" s="188">
        <f t="shared" si="5"/>
        <v>0</v>
      </c>
      <c r="R150" s="188"/>
      <c r="S150" s="188" t="s">
        <v>203</v>
      </c>
      <c r="T150" s="189" t="s">
        <v>204</v>
      </c>
      <c r="U150" s="157">
        <v>0</v>
      </c>
      <c r="V150" s="157">
        <f t="shared" si="6"/>
        <v>0</v>
      </c>
      <c r="W150" s="157"/>
      <c r="X150" s="157" t="s">
        <v>115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310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83">
        <v>29</v>
      </c>
      <c r="B151" s="184" t="s">
        <v>315</v>
      </c>
      <c r="C151" s="199" t="s">
        <v>316</v>
      </c>
      <c r="D151" s="185" t="s">
        <v>317</v>
      </c>
      <c r="E151" s="186">
        <v>19</v>
      </c>
      <c r="F151" s="187"/>
      <c r="G151" s="188">
        <f t="shared" si="0"/>
        <v>0</v>
      </c>
      <c r="H151" s="187"/>
      <c r="I151" s="188">
        <f t="shared" si="1"/>
        <v>0</v>
      </c>
      <c r="J151" s="187"/>
      <c r="K151" s="188">
        <f t="shared" si="2"/>
        <v>0</v>
      </c>
      <c r="L151" s="188">
        <v>21</v>
      </c>
      <c r="M151" s="188">
        <f t="shared" si="3"/>
        <v>0</v>
      </c>
      <c r="N151" s="188">
        <v>0</v>
      </c>
      <c r="O151" s="188">
        <f t="shared" si="4"/>
        <v>0</v>
      </c>
      <c r="P151" s="188">
        <v>0</v>
      </c>
      <c r="Q151" s="188">
        <f t="shared" si="5"/>
        <v>0</v>
      </c>
      <c r="R151" s="188"/>
      <c r="S151" s="188" t="s">
        <v>203</v>
      </c>
      <c r="T151" s="189" t="s">
        <v>204</v>
      </c>
      <c r="U151" s="157">
        <v>0</v>
      </c>
      <c r="V151" s="157">
        <f t="shared" si="6"/>
        <v>0</v>
      </c>
      <c r="W151" s="157"/>
      <c r="X151" s="157" t="s">
        <v>115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310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33.75" outlineLevel="1" x14ac:dyDescent="0.2">
      <c r="A152" s="183">
        <v>30</v>
      </c>
      <c r="B152" s="184" t="s">
        <v>318</v>
      </c>
      <c r="C152" s="199" t="s">
        <v>319</v>
      </c>
      <c r="D152" s="185" t="s">
        <v>317</v>
      </c>
      <c r="E152" s="186">
        <v>1</v>
      </c>
      <c r="F152" s="187"/>
      <c r="G152" s="188">
        <f t="shared" si="0"/>
        <v>0</v>
      </c>
      <c r="H152" s="187"/>
      <c r="I152" s="188">
        <f t="shared" si="1"/>
        <v>0</v>
      </c>
      <c r="J152" s="187"/>
      <c r="K152" s="188">
        <f t="shared" si="2"/>
        <v>0</v>
      </c>
      <c r="L152" s="188">
        <v>21</v>
      </c>
      <c r="M152" s="188">
        <f t="shared" si="3"/>
        <v>0</v>
      </c>
      <c r="N152" s="188">
        <v>0</v>
      </c>
      <c r="O152" s="188">
        <f t="shared" si="4"/>
        <v>0</v>
      </c>
      <c r="P152" s="188">
        <v>0</v>
      </c>
      <c r="Q152" s="188">
        <f t="shared" si="5"/>
        <v>0</v>
      </c>
      <c r="R152" s="188"/>
      <c r="S152" s="188" t="s">
        <v>203</v>
      </c>
      <c r="T152" s="189" t="s">
        <v>204</v>
      </c>
      <c r="U152" s="157">
        <v>0</v>
      </c>
      <c r="V152" s="157">
        <f t="shared" si="6"/>
        <v>0</v>
      </c>
      <c r="W152" s="157"/>
      <c r="X152" s="157" t="s">
        <v>153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320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ht="22.5" outlineLevel="1" x14ac:dyDescent="0.2">
      <c r="A153" s="183">
        <v>31</v>
      </c>
      <c r="B153" s="184" t="s">
        <v>321</v>
      </c>
      <c r="C153" s="199" t="s">
        <v>322</v>
      </c>
      <c r="D153" s="185" t="s">
        <v>317</v>
      </c>
      <c r="E153" s="186">
        <v>1</v>
      </c>
      <c r="F153" s="187"/>
      <c r="G153" s="188">
        <f t="shared" si="0"/>
        <v>0</v>
      </c>
      <c r="H153" s="187"/>
      <c r="I153" s="188">
        <f t="shared" si="1"/>
        <v>0</v>
      </c>
      <c r="J153" s="187"/>
      <c r="K153" s="188">
        <f t="shared" si="2"/>
        <v>0</v>
      </c>
      <c r="L153" s="188">
        <v>21</v>
      </c>
      <c r="M153" s="188">
        <f t="shared" si="3"/>
        <v>0</v>
      </c>
      <c r="N153" s="188">
        <v>0</v>
      </c>
      <c r="O153" s="188">
        <f t="shared" si="4"/>
        <v>0</v>
      </c>
      <c r="P153" s="188">
        <v>0</v>
      </c>
      <c r="Q153" s="188">
        <f t="shared" si="5"/>
        <v>0</v>
      </c>
      <c r="R153" s="188"/>
      <c r="S153" s="188" t="s">
        <v>203</v>
      </c>
      <c r="T153" s="189" t="s">
        <v>204</v>
      </c>
      <c r="U153" s="157">
        <v>0</v>
      </c>
      <c r="V153" s="157">
        <f t="shared" si="6"/>
        <v>0</v>
      </c>
      <c r="W153" s="157"/>
      <c r="X153" s="157" t="s">
        <v>153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320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83">
        <v>32</v>
      </c>
      <c r="B154" s="184" t="s">
        <v>323</v>
      </c>
      <c r="C154" s="199" t="s">
        <v>324</v>
      </c>
      <c r="D154" s="185" t="s">
        <v>168</v>
      </c>
      <c r="E154" s="186">
        <v>29</v>
      </c>
      <c r="F154" s="187"/>
      <c r="G154" s="188">
        <f t="shared" si="0"/>
        <v>0</v>
      </c>
      <c r="H154" s="187"/>
      <c r="I154" s="188">
        <f t="shared" si="1"/>
        <v>0</v>
      </c>
      <c r="J154" s="187"/>
      <c r="K154" s="188">
        <f t="shared" si="2"/>
        <v>0</v>
      </c>
      <c r="L154" s="188">
        <v>21</v>
      </c>
      <c r="M154" s="188">
        <f t="shared" si="3"/>
        <v>0</v>
      </c>
      <c r="N154" s="188">
        <v>0</v>
      </c>
      <c r="O154" s="188">
        <f t="shared" si="4"/>
        <v>0</v>
      </c>
      <c r="P154" s="188">
        <v>0</v>
      </c>
      <c r="Q154" s="188">
        <f t="shared" si="5"/>
        <v>0</v>
      </c>
      <c r="R154" s="188"/>
      <c r="S154" s="188" t="s">
        <v>203</v>
      </c>
      <c r="T154" s="189" t="s">
        <v>204</v>
      </c>
      <c r="U154" s="157">
        <v>0</v>
      </c>
      <c r="V154" s="157">
        <f t="shared" si="6"/>
        <v>0</v>
      </c>
      <c r="W154" s="157"/>
      <c r="X154" s="157" t="s">
        <v>115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310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83">
        <v>33</v>
      </c>
      <c r="B155" s="184" t="s">
        <v>325</v>
      </c>
      <c r="C155" s="199" t="s">
        <v>326</v>
      </c>
      <c r="D155" s="185" t="s">
        <v>168</v>
      </c>
      <c r="E155" s="186">
        <v>4</v>
      </c>
      <c r="F155" s="187"/>
      <c r="G155" s="188">
        <f t="shared" si="0"/>
        <v>0</v>
      </c>
      <c r="H155" s="187"/>
      <c r="I155" s="188">
        <f t="shared" si="1"/>
        <v>0</v>
      </c>
      <c r="J155" s="187"/>
      <c r="K155" s="188">
        <f t="shared" si="2"/>
        <v>0</v>
      </c>
      <c r="L155" s="188">
        <v>21</v>
      </c>
      <c r="M155" s="188">
        <f t="shared" si="3"/>
        <v>0</v>
      </c>
      <c r="N155" s="188">
        <v>0</v>
      </c>
      <c r="O155" s="188">
        <f t="shared" si="4"/>
        <v>0</v>
      </c>
      <c r="P155" s="188">
        <v>0</v>
      </c>
      <c r="Q155" s="188">
        <f t="shared" si="5"/>
        <v>0</v>
      </c>
      <c r="R155" s="188"/>
      <c r="S155" s="188" t="s">
        <v>203</v>
      </c>
      <c r="T155" s="189" t="s">
        <v>204</v>
      </c>
      <c r="U155" s="157">
        <v>0</v>
      </c>
      <c r="V155" s="157">
        <f t="shared" si="6"/>
        <v>0</v>
      </c>
      <c r="W155" s="157"/>
      <c r="X155" s="157" t="s">
        <v>115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310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83">
        <v>34</v>
      </c>
      <c r="B156" s="184" t="s">
        <v>327</v>
      </c>
      <c r="C156" s="199" t="s">
        <v>328</v>
      </c>
      <c r="D156" s="185" t="s">
        <v>168</v>
      </c>
      <c r="E156" s="186">
        <v>15</v>
      </c>
      <c r="F156" s="187"/>
      <c r="G156" s="188">
        <f t="shared" si="0"/>
        <v>0</v>
      </c>
      <c r="H156" s="187"/>
      <c r="I156" s="188">
        <f t="shared" si="1"/>
        <v>0</v>
      </c>
      <c r="J156" s="187"/>
      <c r="K156" s="188">
        <f t="shared" si="2"/>
        <v>0</v>
      </c>
      <c r="L156" s="188">
        <v>21</v>
      </c>
      <c r="M156" s="188">
        <f t="shared" si="3"/>
        <v>0</v>
      </c>
      <c r="N156" s="188">
        <v>0</v>
      </c>
      <c r="O156" s="188">
        <f t="shared" si="4"/>
        <v>0</v>
      </c>
      <c r="P156" s="188">
        <v>0</v>
      </c>
      <c r="Q156" s="188">
        <f t="shared" si="5"/>
        <v>0</v>
      </c>
      <c r="R156" s="188"/>
      <c r="S156" s="188" t="s">
        <v>203</v>
      </c>
      <c r="T156" s="189" t="s">
        <v>204</v>
      </c>
      <c r="U156" s="157">
        <v>0</v>
      </c>
      <c r="V156" s="157">
        <f t="shared" si="6"/>
        <v>0</v>
      </c>
      <c r="W156" s="157"/>
      <c r="X156" s="157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310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83">
        <v>35</v>
      </c>
      <c r="B157" s="184" t="s">
        <v>329</v>
      </c>
      <c r="C157" s="199" t="s">
        <v>330</v>
      </c>
      <c r="D157" s="185" t="s">
        <v>168</v>
      </c>
      <c r="E157" s="186">
        <v>5</v>
      </c>
      <c r="F157" s="187"/>
      <c r="G157" s="188">
        <f t="shared" si="0"/>
        <v>0</v>
      </c>
      <c r="H157" s="187"/>
      <c r="I157" s="188">
        <f t="shared" si="1"/>
        <v>0</v>
      </c>
      <c r="J157" s="187"/>
      <c r="K157" s="188">
        <f t="shared" si="2"/>
        <v>0</v>
      </c>
      <c r="L157" s="188">
        <v>21</v>
      </c>
      <c r="M157" s="188">
        <f t="shared" si="3"/>
        <v>0</v>
      </c>
      <c r="N157" s="188">
        <v>0</v>
      </c>
      <c r="O157" s="188">
        <f t="shared" si="4"/>
        <v>0</v>
      </c>
      <c r="P157" s="188">
        <v>0</v>
      </c>
      <c r="Q157" s="188">
        <f t="shared" si="5"/>
        <v>0</v>
      </c>
      <c r="R157" s="188"/>
      <c r="S157" s="188" t="s">
        <v>203</v>
      </c>
      <c r="T157" s="189" t="s">
        <v>204</v>
      </c>
      <c r="U157" s="157">
        <v>0</v>
      </c>
      <c r="V157" s="157">
        <f t="shared" si="6"/>
        <v>0</v>
      </c>
      <c r="W157" s="157"/>
      <c r="X157" s="157" t="s">
        <v>115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310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83">
        <v>36</v>
      </c>
      <c r="B158" s="184" t="s">
        <v>331</v>
      </c>
      <c r="C158" s="199" t="s">
        <v>332</v>
      </c>
      <c r="D158" s="185" t="s">
        <v>317</v>
      </c>
      <c r="E158" s="186">
        <v>6</v>
      </c>
      <c r="F158" s="187"/>
      <c r="G158" s="188">
        <f t="shared" si="0"/>
        <v>0</v>
      </c>
      <c r="H158" s="187"/>
      <c r="I158" s="188">
        <f t="shared" si="1"/>
        <v>0</v>
      </c>
      <c r="J158" s="187"/>
      <c r="K158" s="188">
        <f t="shared" si="2"/>
        <v>0</v>
      </c>
      <c r="L158" s="188">
        <v>21</v>
      </c>
      <c r="M158" s="188">
        <f t="shared" si="3"/>
        <v>0</v>
      </c>
      <c r="N158" s="188">
        <v>0</v>
      </c>
      <c r="O158" s="188">
        <f t="shared" si="4"/>
        <v>0</v>
      </c>
      <c r="P158" s="188">
        <v>0</v>
      </c>
      <c r="Q158" s="188">
        <f t="shared" si="5"/>
        <v>0</v>
      </c>
      <c r="R158" s="188"/>
      <c r="S158" s="188" t="s">
        <v>203</v>
      </c>
      <c r="T158" s="189" t="s">
        <v>204</v>
      </c>
      <c r="U158" s="157">
        <v>0</v>
      </c>
      <c r="V158" s="157">
        <f t="shared" si="6"/>
        <v>0</v>
      </c>
      <c r="W158" s="157"/>
      <c r="X158" s="157" t="s">
        <v>115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310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83">
        <v>37</v>
      </c>
      <c r="B159" s="184" t="s">
        <v>333</v>
      </c>
      <c r="C159" s="199" t="s">
        <v>334</v>
      </c>
      <c r="D159" s="185" t="s">
        <v>317</v>
      </c>
      <c r="E159" s="186">
        <v>1</v>
      </c>
      <c r="F159" s="187"/>
      <c r="G159" s="188">
        <f t="shared" si="0"/>
        <v>0</v>
      </c>
      <c r="H159" s="187"/>
      <c r="I159" s="188">
        <f t="shared" si="1"/>
        <v>0</v>
      </c>
      <c r="J159" s="187"/>
      <c r="K159" s="188">
        <f t="shared" si="2"/>
        <v>0</v>
      </c>
      <c r="L159" s="188">
        <v>21</v>
      </c>
      <c r="M159" s="188">
        <f t="shared" si="3"/>
        <v>0</v>
      </c>
      <c r="N159" s="188">
        <v>0</v>
      </c>
      <c r="O159" s="188">
        <f t="shared" si="4"/>
        <v>0</v>
      </c>
      <c r="P159" s="188">
        <v>0</v>
      </c>
      <c r="Q159" s="188">
        <f t="shared" si="5"/>
        <v>0</v>
      </c>
      <c r="R159" s="188"/>
      <c r="S159" s="188" t="s">
        <v>203</v>
      </c>
      <c r="T159" s="189" t="s">
        <v>204</v>
      </c>
      <c r="U159" s="157">
        <v>0</v>
      </c>
      <c r="V159" s="157">
        <f t="shared" si="6"/>
        <v>0</v>
      </c>
      <c r="W159" s="157"/>
      <c r="X159" s="157" t="s">
        <v>153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320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83">
        <v>38</v>
      </c>
      <c r="B160" s="184" t="s">
        <v>335</v>
      </c>
      <c r="C160" s="199" t="s">
        <v>336</v>
      </c>
      <c r="D160" s="185" t="s">
        <v>337</v>
      </c>
      <c r="E160" s="186">
        <v>1</v>
      </c>
      <c r="F160" s="187"/>
      <c r="G160" s="188">
        <f t="shared" si="0"/>
        <v>0</v>
      </c>
      <c r="H160" s="187"/>
      <c r="I160" s="188">
        <f t="shared" si="1"/>
        <v>0</v>
      </c>
      <c r="J160" s="187"/>
      <c r="K160" s="188">
        <f t="shared" si="2"/>
        <v>0</v>
      </c>
      <c r="L160" s="188">
        <v>21</v>
      </c>
      <c r="M160" s="188">
        <f t="shared" si="3"/>
        <v>0</v>
      </c>
      <c r="N160" s="188">
        <v>0</v>
      </c>
      <c r="O160" s="188">
        <f t="shared" si="4"/>
        <v>0</v>
      </c>
      <c r="P160" s="188">
        <v>0</v>
      </c>
      <c r="Q160" s="188">
        <f t="shared" si="5"/>
        <v>0</v>
      </c>
      <c r="R160" s="188"/>
      <c r="S160" s="188" t="s">
        <v>203</v>
      </c>
      <c r="T160" s="189" t="s">
        <v>204</v>
      </c>
      <c r="U160" s="157">
        <v>0</v>
      </c>
      <c r="V160" s="157">
        <f t="shared" si="6"/>
        <v>0</v>
      </c>
      <c r="W160" s="157"/>
      <c r="X160" s="157" t="s">
        <v>115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310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83">
        <v>39</v>
      </c>
      <c r="B161" s="184" t="s">
        <v>338</v>
      </c>
      <c r="C161" s="199" t="s">
        <v>339</v>
      </c>
      <c r="D161" s="185" t="s">
        <v>337</v>
      </c>
      <c r="E161" s="186">
        <v>1</v>
      </c>
      <c r="F161" s="187"/>
      <c r="G161" s="188">
        <f t="shared" si="0"/>
        <v>0</v>
      </c>
      <c r="H161" s="187"/>
      <c r="I161" s="188">
        <f t="shared" si="1"/>
        <v>0</v>
      </c>
      <c r="J161" s="187"/>
      <c r="K161" s="188">
        <f t="shared" si="2"/>
        <v>0</v>
      </c>
      <c r="L161" s="188">
        <v>21</v>
      </c>
      <c r="M161" s="188">
        <f t="shared" si="3"/>
        <v>0</v>
      </c>
      <c r="N161" s="188">
        <v>0</v>
      </c>
      <c r="O161" s="188">
        <f t="shared" si="4"/>
        <v>0</v>
      </c>
      <c r="P161" s="188">
        <v>0</v>
      </c>
      <c r="Q161" s="188">
        <f t="shared" si="5"/>
        <v>0</v>
      </c>
      <c r="R161" s="188"/>
      <c r="S161" s="188" t="s">
        <v>203</v>
      </c>
      <c r="T161" s="189" t="s">
        <v>204</v>
      </c>
      <c r="U161" s="157">
        <v>0</v>
      </c>
      <c r="V161" s="157">
        <f t="shared" si="6"/>
        <v>0</v>
      </c>
      <c r="W161" s="157"/>
      <c r="X161" s="157" t="s">
        <v>115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310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83">
        <v>40</v>
      </c>
      <c r="B162" s="184" t="s">
        <v>340</v>
      </c>
      <c r="C162" s="199" t="s">
        <v>341</v>
      </c>
      <c r="D162" s="185" t="s">
        <v>337</v>
      </c>
      <c r="E162" s="186">
        <v>1</v>
      </c>
      <c r="F162" s="187"/>
      <c r="G162" s="188">
        <f t="shared" si="0"/>
        <v>0</v>
      </c>
      <c r="H162" s="187"/>
      <c r="I162" s="188">
        <f t="shared" si="1"/>
        <v>0</v>
      </c>
      <c r="J162" s="187"/>
      <c r="K162" s="188">
        <f t="shared" si="2"/>
        <v>0</v>
      </c>
      <c r="L162" s="188">
        <v>21</v>
      </c>
      <c r="M162" s="188">
        <f t="shared" si="3"/>
        <v>0</v>
      </c>
      <c r="N162" s="188">
        <v>0</v>
      </c>
      <c r="O162" s="188">
        <f t="shared" si="4"/>
        <v>0</v>
      </c>
      <c r="P162" s="188">
        <v>0</v>
      </c>
      <c r="Q162" s="188">
        <f t="shared" si="5"/>
        <v>0</v>
      </c>
      <c r="R162" s="188"/>
      <c r="S162" s="188" t="s">
        <v>203</v>
      </c>
      <c r="T162" s="189" t="s">
        <v>204</v>
      </c>
      <c r="U162" s="157">
        <v>0</v>
      </c>
      <c r="V162" s="157">
        <f t="shared" si="6"/>
        <v>0</v>
      </c>
      <c r="W162" s="157"/>
      <c r="X162" s="157" t="s">
        <v>153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320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83">
        <v>41</v>
      </c>
      <c r="B163" s="184" t="s">
        <v>342</v>
      </c>
      <c r="C163" s="199" t="s">
        <v>343</v>
      </c>
      <c r="D163" s="185" t="s">
        <v>337</v>
      </c>
      <c r="E163" s="186">
        <v>1</v>
      </c>
      <c r="F163" s="187"/>
      <c r="G163" s="188">
        <f t="shared" si="0"/>
        <v>0</v>
      </c>
      <c r="H163" s="187"/>
      <c r="I163" s="188">
        <f t="shared" si="1"/>
        <v>0</v>
      </c>
      <c r="J163" s="187"/>
      <c r="K163" s="188">
        <f t="shared" si="2"/>
        <v>0</v>
      </c>
      <c r="L163" s="188">
        <v>21</v>
      </c>
      <c r="M163" s="188">
        <f t="shared" si="3"/>
        <v>0</v>
      </c>
      <c r="N163" s="188">
        <v>0</v>
      </c>
      <c r="O163" s="188">
        <f t="shared" si="4"/>
        <v>0</v>
      </c>
      <c r="P163" s="188">
        <v>0</v>
      </c>
      <c r="Q163" s="188">
        <f t="shared" si="5"/>
        <v>0</v>
      </c>
      <c r="R163" s="188"/>
      <c r="S163" s="188" t="s">
        <v>203</v>
      </c>
      <c r="T163" s="189" t="s">
        <v>204</v>
      </c>
      <c r="U163" s="157">
        <v>0</v>
      </c>
      <c r="V163" s="157">
        <f t="shared" si="6"/>
        <v>0</v>
      </c>
      <c r="W163" s="157"/>
      <c r="X163" s="157" t="s">
        <v>153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320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x14ac:dyDescent="0.2">
      <c r="A164" s="169" t="s">
        <v>109</v>
      </c>
      <c r="B164" s="170" t="s">
        <v>78</v>
      </c>
      <c r="C164" s="191" t="s">
        <v>79</v>
      </c>
      <c r="D164" s="171"/>
      <c r="E164" s="172"/>
      <c r="F164" s="173"/>
      <c r="G164" s="173">
        <f>SUMIF(AG165:AG170,"&lt;&gt;NOR",G165:G170)</f>
        <v>0</v>
      </c>
      <c r="H164" s="173"/>
      <c r="I164" s="173">
        <f>SUM(I165:I170)</f>
        <v>0</v>
      </c>
      <c r="J164" s="173"/>
      <c r="K164" s="173">
        <f>SUM(K165:K170)</f>
        <v>0</v>
      </c>
      <c r="L164" s="173"/>
      <c r="M164" s="173">
        <f>SUM(M165:M170)</f>
        <v>0</v>
      </c>
      <c r="N164" s="173"/>
      <c r="O164" s="173">
        <f>SUM(O165:O170)</f>
        <v>0</v>
      </c>
      <c r="P164" s="173"/>
      <c r="Q164" s="173">
        <f>SUM(Q165:Q170)</f>
        <v>0</v>
      </c>
      <c r="R164" s="173"/>
      <c r="S164" s="173"/>
      <c r="T164" s="174"/>
      <c r="U164" s="168"/>
      <c r="V164" s="168">
        <f>SUM(V165:V170)</f>
        <v>0.61</v>
      </c>
      <c r="W164" s="168"/>
      <c r="X164" s="168"/>
      <c r="AG164" t="s">
        <v>110</v>
      </c>
    </row>
    <row r="165" spans="1:60" ht="22.5" outlineLevel="1" x14ac:dyDescent="0.2">
      <c r="A165" s="175">
        <v>42</v>
      </c>
      <c r="B165" s="176" t="s">
        <v>344</v>
      </c>
      <c r="C165" s="192" t="s">
        <v>345</v>
      </c>
      <c r="D165" s="177" t="s">
        <v>168</v>
      </c>
      <c r="E165" s="178">
        <v>23.43</v>
      </c>
      <c r="F165" s="179"/>
      <c r="G165" s="180">
        <f>ROUND(E165*F165,2)</f>
        <v>0</v>
      </c>
      <c r="H165" s="179"/>
      <c r="I165" s="180">
        <f>ROUND(E165*H165,2)</f>
        <v>0</v>
      </c>
      <c r="J165" s="179"/>
      <c r="K165" s="180">
        <f>ROUND(E165*J165,2)</f>
        <v>0</v>
      </c>
      <c r="L165" s="180">
        <v>21</v>
      </c>
      <c r="M165" s="180">
        <f>G165*(1+L165/100)</f>
        <v>0</v>
      </c>
      <c r="N165" s="180">
        <v>6.0000000000000002E-5</v>
      </c>
      <c r="O165" s="180">
        <f>ROUND(E165*N165,2)</f>
        <v>0</v>
      </c>
      <c r="P165" s="180">
        <v>0</v>
      </c>
      <c r="Q165" s="180">
        <f>ROUND(E165*P165,2)</f>
        <v>0</v>
      </c>
      <c r="R165" s="180"/>
      <c r="S165" s="180" t="s">
        <v>114</v>
      </c>
      <c r="T165" s="181" t="s">
        <v>114</v>
      </c>
      <c r="U165" s="157">
        <v>2.5999999999999999E-2</v>
      </c>
      <c r="V165" s="157">
        <f>ROUND(E165*U165,2)</f>
        <v>0.61</v>
      </c>
      <c r="W165" s="157"/>
      <c r="X165" s="157" t="s">
        <v>115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116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3" t="s">
        <v>246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3" t="s">
        <v>254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93" t="s">
        <v>346</v>
      </c>
      <c r="D168" s="158"/>
      <c r="E168" s="159">
        <v>21.3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118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94" t="s">
        <v>121</v>
      </c>
      <c r="D169" s="160"/>
      <c r="E169" s="161">
        <v>21.3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118</v>
      </c>
      <c r="AH169" s="148">
        <v>1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95" t="s">
        <v>347</v>
      </c>
      <c r="D170" s="162"/>
      <c r="E170" s="163">
        <v>2.13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118</v>
      </c>
      <c r="AH170" s="148">
        <v>4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">
      <c r="A171" s="169" t="s">
        <v>109</v>
      </c>
      <c r="B171" s="170" t="s">
        <v>80</v>
      </c>
      <c r="C171" s="191" t="s">
        <v>81</v>
      </c>
      <c r="D171" s="171"/>
      <c r="E171" s="172"/>
      <c r="F171" s="173"/>
      <c r="G171" s="173">
        <f>SUMIF(AG172:AG179,"&lt;&gt;NOR",G172:G179)</f>
        <v>0</v>
      </c>
      <c r="H171" s="173"/>
      <c r="I171" s="173">
        <f>SUM(I172:I179)</f>
        <v>0</v>
      </c>
      <c r="J171" s="173"/>
      <c r="K171" s="173">
        <f>SUM(K172:K179)</f>
        <v>0</v>
      </c>
      <c r="L171" s="173"/>
      <c r="M171" s="173">
        <f>SUM(M172:M179)</f>
        <v>0</v>
      </c>
      <c r="N171" s="173"/>
      <c r="O171" s="173">
        <f>SUM(O172:O179)</f>
        <v>0</v>
      </c>
      <c r="P171" s="173"/>
      <c r="Q171" s="173">
        <f>SUM(Q172:Q179)</f>
        <v>0</v>
      </c>
      <c r="R171" s="173"/>
      <c r="S171" s="173"/>
      <c r="T171" s="174"/>
      <c r="U171" s="168"/>
      <c r="V171" s="168">
        <f>SUM(V172:V179)</f>
        <v>55.610000000000007</v>
      </c>
      <c r="W171" s="168"/>
      <c r="X171" s="168"/>
      <c r="AG171" t="s">
        <v>110</v>
      </c>
    </row>
    <row r="172" spans="1:60" outlineLevel="1" x14ac:dyDescent="0.2">
      <c r="A172" s="175">
        <v>43</v>
      </c>
      <c r="B172" s="176" t="s">
        <v>226</v>
      </c>
      <c r="C172" s="192" t="s">
        <v>227</v>
      </c>
      <c r="D172" s="177" t="s">
        <v>151</v>
      </c>
      <c r="E172" s="178">
        <v>11.715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80">
        <v>0</v>
      </c>
      <c r="O172" s="180">
        <f>ROUND(E172*N172,2)</f>
        <v>0</v>
      </c>
      <c r="P172" s="180">
        <v>0</v>
      </c>
      <c r="Q172" s="180">
        <f>ROUND(E172*P172,2)</f>
        <v>0</v>
      </c>
      <c r="R172" s="180"/>
      <c r="S172" s="180" t="s">
        <v>114</v>
      </c>
      <c r="T172" s="181" t="s">
        <v>114</v>
      </c>
      <c r="U172" s="157">
        <v>0.752</v>
      </c>
      <c r="V172" s="157">
        <f>ROUND(E172*U172,2)</f>
        <v>8.81</v>
      </c>
      <c r="W172" s="157"/>
      <c r="X172" s="157" t="s">
        <v>228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229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ht="22.5" outlineLevel="1" x14ac:dyDescent="0.2">
      <c r="A173" s="155"/>
      <c r="B173" s="156"/>
      <c r="C173" s="274" t="s">
        <v>230</v>
      </c>
      <c r="D173" s="275"/>
      <c r="E173" s="275"/>
      <c r="F173" s="275"/>
      <c r="G173" s="275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135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82" t="str">
        <f>C173</f>
        <v>S naložením suti nebo vybouraných hmot do dopravního prostředku a na jejich vyložením, popřípadě přeložením na normální dopravní prostředek.</v>
      </c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83">
        <v>44</v>
      </c>
      <c r="B174" s="184" t="s">
        <v>231</v>
      </c>
      <c r="C174" s="199" t="s">
        <v>232</v>
      </c>
      <c r="D174" s="185" t="s">
        <v>151</v>
      </c>
      <c r="E174" s="186">
        <v>105.435</v>
      </c>
      <c r="F174" s="187"/>
      <c r="G174" s="188">
        <f>ROUND(E174*F174,2)</f>
        <v>0</v>
      </c>
      <c r="H174" s="187"/>
      <c r="I174" s="188">
        <f>ROUND(E174*H174,2)</f>
        <v>0</v>
      </c>
      <c r="J174" s="187"/>
      <c r="K174" s="188">
        <f>ROUND(E174*J174,2)</f>
        <v>0</v>
      </c>
      <c r="L174" s="188">
        <v>21</v>
      </c>
      <c r="M174" s="188">
        <f>G174*(1+L174/100)</f>
        <v>0</v>
      </c>
      <c r="N174" s="188">
        <v>0</v>
      </c>
      <c r="O174" s="188">
        <f>ROUND(E174*N174,2)</f>
        <v>0</v>
      </c>
      <c r="P174" s="188">
        <v>0</v>
      </c>
      <c r="Q174" s="188">
        <f>ROUND(E174*P174,2)</f>
        <v>0</v>
      </c>
      <c r="R174" s="188"/>
      <c r="S174" s="188" t="s">
        <v>114</v>
      </c>
      <c r="T174" s="189" t="s">
        <v>114</v>
      </c>
      <c r="U174" s="157">
        <v>0.36</v>
      </c>
      <c r="V174" s="157">
        <f>ROUND(E174*U174,2)</f>
        <v>37.96</v>
      </c>
      <c r="W174" s="157"/>
      <c r="X174" s="157" t="s">
        <v>228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229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83">
        <v>45</v>
      </c>
      <c r="B175" s="184" t="s">
        <v>233</v>
      </c>
      <c r="C175" s="199" t="s">
        <v>234</v>
      </c>
      <c r="D175" s="185" t="s">
        <v>151</v>
      </c>
      <c r="E175" s="186">
        <v>11.715</v>
      </c>
      <c r="F175" s="187"/>
      <c r="G175" s="188">
        <f>ROUND(E175*F175,2)</f>
        <v>0</v>
      </c>
      <c r="H175" s="187"/>
      <c r="I175" s="188">
        <f>ROUND(E175*H175,2)</f>
        <v>0</v>
      </c>
      <c r="J175" s="187"/>
      <c r="K175" s="188">
        <f>ROUND(E175*J175,2)</f>
        <v>0</v>
      </c>
      <c r="L175" s="188">
        <v>21</v>
      </c>
      <c r="M175" s="188">
        <f>G175*(1+L175/100)</f>
        <v>0</v>
      </c>
      <c r="N175" s="188">
        <v>0</v>
      </c>
      <c r="O175" s="188">
        <f>ROUND(E175*N175,2)</f>
        <v>0</v>
      </c>
      <c r="P175" s="188">
        <v>0</v>
      </c>
      <c r="Q175" s="188">
        <f>ROUND(E175*P175,2)</f>
        <v>0</v>
      </c>
      <c r="R175" s="188"/>
      <c r="S175" s="188" t="s">
        <v>114</v>
      </c>
      <c r="T175" s="189" t="s">
        <v>114</v>
      </c>
      <c r="U175" s="157">
        <v>0.26500000000000001</v>
      </c>
      <c r="V175" s="157">
        <f>ROUND(E175*U175,2)</f>
        <v>3.1</v>
      </c>
      <c r="W175" s="157"/>
      <c r="X175" s="157" t="s">
        <v>228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229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75">
        <v>46</v>
      </c>
      <c r="B176" s="176" t="s">
        <v>235</v>
      </c>
      <c r="C176" s="192" t="s">
        <v>236</v>
      </c>
      <c r="D176" s="177" t="s">
        <v>151</v>
      </c>
      <c r="E176" s="178">
        <v>11.715</v>
      </c>
      <c r="F176" s="179"/>
      <c r="G176" s="180">
        <f>ROUND(E176*F176,2)</f>
        <v>0</v>
      </c>
      <c r="H176" s="179"/>
      <c r="I176" s="180">
        <f>ROUND(E176*H176,2)</f>
        <v>0</v>
      </c>
      <c r="J176" s="179"/>
      <c r="K176" s="180">
        <f>ROUND(E176*J176,2)</f>
        <v>0</v>
      </c>
      <c r="L176" s="180">
        <v>21</v>
      </c>
      <c r="M176" s="180">
        <f>G176*(1+L176/100)</f>
        <v>0</v>
      </c>
      <c r="N176" s="180">
        <v>0</v>
      </c>
      <c r="O176" s="180">
        <f>ROUND(E176*N176,2)</f>
        <v>0</v>
      </c>
      <c r="P176" s="180">
        <v>0</v>
      </c>
      <c r="Q176" s="180">
        <f>ROUND(E176*P176,2)</f>
        <v>0</v>
      </c>
      <c r="R176" s="180"/>
      <c r="S176" s="180" t="s">
        <v>114</v>
      </c>
      <c r="T176" s="181" t="s">
        <v>114</v>
      </c>
      <c r="U176" s="157">
        <v>0.49</v>
      </c>
      <c r="V176" s="157">
        <f>ROUND(E176*U176,2)</f>
        <v>5.74</v>
      </c>
      <c r="W176" s="157"/>
      <c r="X176" s="157" t="s">
        <v>228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229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274" t="s">
        <v>237</v>
      </c>
      <c r="D177" s="275"/>
      <c r="E177" s="275"/>
      <c r="F177" s="275"/>
      <c r="G177" s="275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135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83">
        <v>47</v>
      </c>
      <c r="B178" s="184" t="s">
        <v>238</v>
      </c>
      <c r="C178" s="199" t="s">
        <v>239</v>
      </c>
      <c r="D178" s="185" t="s">
        <v>151</v>
      </c>
      <c r="E178" s="186">
        <v>222.58500000000001</v>
      </c>
      <c r="F178" s="187"/>
      <c r="G178" s="188">
        <f>ROUND(E178*F178,2)</f>
        <v>0</v>
      </c>
      <c r="H178" s="187"/>
      <c r="I178" s="188">
        <f>ROUND(E178*H178,2)</f>
        <v>0</v>
      </c>
      <c r="J178" s="187"/>
      <c r="K178" s="188">
        <f>ROUND(E178*J178,2)</f>
        <v>0</v>
      </c>
      <c r="L178" s="188">
        <v>21</v>
      </c>
      <c r="M178" s="188">
        <f>G178*(1+L178/100)</f>
        <v>0</v>
      </c>
      <c r="N178" s="188">
        <v>0</v>
      </c>
      <c r="O178" s="188">
        <f>ROUND(E178*N178,2)</f>
        <v>0</v>
      </c>
      <c r="P178" s="188">
        <v>0</v>
      </c>
      <c r="Q178" s="188">
        <f>ROUND(E178*P178,2)</f>
        <v>0</v>
      </c>
      <c r="R178" s="188"/>
      <c r="S178" s="188" t="s">
        <v>114</v>
      </c>
      <c r="T178" s="189" t="s">
        <v>114</v>
      </c>
      <c r="U178" s="157">
        <v>0</v>
      </c>
      <c r="V178" s="157">
        <f>ROUND(E178*U178,2)</f>
        <v>0</v>
      </c>
      <c r="W178" s="157"/>
      <c r="X178" s="157" t="s">
        <v>228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229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75">
        <v>48</v>
      </c>
      <c r="B179" s="176" t="s">
        <v>240</v>
      </c>
      <c r="C179" s="192" t="s">
        <v>241</v>
      </c>
      <c r="D179" s="177" t="s">
        <v>151</v>
      </c>
      <c r="E179" s="178">
        <v>11.715</v>
      </c>
      <c r="F179" s="179"/>
      <c r="G179" s="180">
        <f>ROUND(E179*F179,2)</f>
        <v>0</v>
      </c>
      <c r="H179" s="179"/>
      <c r="I179" s="180">
        <f>ROUND(E179*H179,2)</f>
        <v>0</v>
      </c>
      <c r="J179" s="179"/>
      <c r="K179" s="180">
        <f>ROUND(E179*J179,2)</f>
        <v>0</v>
      </c>
      <c r="L179" s="180">
        <v>21</v>
      </c>
      <c r="M179" s="180">
        <f>G179*(1+L179/100)</f>
        <v>0</v>
      </c>
      <c r="N179" s="180">
        <v>0</v>
      </c>
      <c r="O179" s="180">
        <f>ROUND(E179*N179,2)</f>
        <v>0</v>
      </c>
      <c r="P179" s="180">
        <v>0</v>
      </c>
      <c r="Q179" s="180">
        <f>ROUND(E179*P179,2)</f>
        <v>0</v>
      </c>
      <c r="R179" s="180"/>
      <c r="S179" s="180" t="s">
        <v>114</v>
      </c>
      <c r="T179" s="181" t="s">
        <v>114</v>
      </c>
      <c r="U179" s="157">
        <v>0</v>
      </c>
      <c r="V179" s="157">
        <f>ROUND(E179*U179,2)</f>
        <v>0</v>
      </c>
      <c r="W179" s="157"/>
      <c r="X179" s="157" t="s">
        <v>228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229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">
      <c r="A180" s="3"/>
      <c r="B180" s="4"/>
      <c r="C180" s="200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v>15</v>
      </c>
      <c r="AF180">
        <v>21</v>
      </c>
      <c r="AG180" t="s">
        <v>96</v>
      </c>
    </row>
    <row r="181" spans="1:60" x14ac:dyDescent="0.2">
      <c r="A181" s="151"/>
      <c r="B181" s="152" t="s">
        <v>31</v>
      </c>
      <c r="C181" s="201"/>
      <c r="D181" s="153"/>
      <c r="E181" s="154"/>
      <c r="F181" s="154"/>
      <c r="G181" s="190">
        <f>G8+G131+G139+G145+G147+G164+G171</f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E181">
        <f>SUMIF(L7:L179,AE180,G7:G179)</f>
        <v>0</v>
      </c>
      <c r="AF181">
        <f>SUMIF(L7:L179,AF180,G7:G179)</f>
        <v>0</v>
      </c>
      <c r="AG181" t="s">
        <v>242</v>
      </c>
    </row>
    <row r="182" spans="1:60" x14ac:dyDescent="0.2">
      <c r="A182" s="3"/>
      <c r="B182" s="4"/>
      <c r="C182" s="200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60" x14ac:dyDescent="0.2">
      <c r="A183" s="3"/>
      <c r="B183" s="4"/>
      <c r="C183" s="200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60" x14ac:dyDescent="0.2">
      <c r="A184" s="260" t="s">
        <v>243</v>
      </c>
      <c r="B184" s="260"/>
      <c r="C184" s="261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60" x14ac:dyDescent="0.2">
      <c r="A185" s="262"/>
      <c r="B185" s="263"/>
      <c r="C185" s="264"/>
      <c r="D185" s="263"/>
      <c r="E185" s="263"/>
      <c r="F185" s="263"/>
      <c r="G185" s="265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AG185" t="s">
        <v>244</v>
      </c>
    </row>
    <row r="186" spans="1:60" x14ac:dyDescent="0.2">
      <c r="A186" s="266"/>
      <c r="B186" s="267"/>
      <c r="C186" s="268"/>
      <c r="D186" s="267"/>
      <c r="E186" s="267"/>
      <c r="F186" s="267"/>
      <c r="G186" s="269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60" x14ac:dyDescent="0.2">
      <c r="A187" s="266"/>
      <c r="B187" s="267"/>
      <c r="C187" s="268"/>
      <c r="D187" s="267"/>
      <c r="E187" s="267"/>
      <c r="F187" s="267"/>
      <c r="G187" s="269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60" x14ac:dyDescent="0.2">
      <c r="A188" s="266"/>
      <c r="B188" s="267"/>
      <c r="C188" s="268"/>
      <c r="D188" s="267"/>
      <c r="E188" s="267"/>
      <c r="F188" s="267"/>
      <c r="G188" s="269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270"/>
      <c r="B189" s="271"/>
      <c r="C189" s="272"/>
      <c r="D189" s="271"/>
      <c r="E189" s="271"/>
      <c r="F189" s="271"/>
      <c r="G189" s="27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3"/>
      <c r="B190" s="4"/>
      <c r="C190" s="200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C191" s="202"/>
      <c r="D191" s="10"/>
      <c r="AG191" t="s">
        <v>245</v>
      </c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184:C184"/>
    <mergeCell ref="A185:G189"/>
    <mergeCell ref="C37:G37"/>
    <mergeCell ref="C133:G133"/>
    <mergeCell ref="C134:G134"/>
    <mergeCell ref="C135:G135"/>
    <mergeCell ref="C136:G136"/>
    <mergeCell ref="C173:G173"/>
    <mergeCell ref="C177:G17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F2107-7E2B-4833-8303-40484E3F0E66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361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91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348</v>
      </c>
      <c r="C9" s="192" t="s">
        <v>349</v>
      </c>
      <c r="D9" s="177" t="s">
        <v>350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204</v>
      </c>
      <c r="U9" s="157">
        <v>0</v>
      </c>
      <c r="V9" s="157">
        <f>ROUND(E9*U9,2)</f>
        <v>0</v>
      </c>
      <c r="W9" s="157"/>
      <c r="X9" s="157" t="s">
        <v>351</v>
      </c>
      <c r="Y9" s="148"/>
      <c r="Z9" s="148"/>
      <c r="AA9" s="148"/>
      <c r="AB9" s="148"/>
      <c r="AC9" s="148"/>
      <c r="AD9" s="148"/>
      <c r="AE9" s="148"/>
      <c r="AF9" s="148"/>
      <c r="AG9" s="148" t="s">
        <v>352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353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354</v>
      </c>
      <c r="C11" s="192" t="s">
        <v>355</v>
      </c>
      <c r="D11" s="177" t="s">
        <v>350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204</v>
      </c>
      <c r="U11" s="157">
        <v>0</v>
      </c>
      <c r="V11" s="157">
        <f>ROUND(E11*U11,2)</f>
        <v>0</v>
      </c>
      <c r="W11" s="157"/>
      <c r="X11" s="157" t="s">
        <v>351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356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357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91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358</v>
      </c>
      <c r="C14" s="192" t="s">
        <v>359</v>
      </c>
      <c r="D14" s="177" t="s">
        <v>350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204</v>
      </c>
      <c r="U14" s="157">
        <v>0</v>
      </c>
      <c r="V14" s="157">
        <f>ROUND(E14*U14,2)</f>
        <v>0</v>
      </c>
      <c r="W14" s="157"/>
      <c r="X14" s="157" t="s">
        <v>351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352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360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2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201"/>
      <c r="D17" s="153"/>
      <c r="E17" s="154"/>
      <c r="F17" s="154"/>
      <c r="G17" s="190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242</v>
      </c>
    </row>
    <row r="18" spans="1:33" x14ac:dyDescent="0.2">
      <c r="A18" s="3"/>
      <c r="B18" s="4"/>
      <c r="C18" s="20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243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244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2"/>
      <c r="D27" s="10"/>
      <c r="AG27" t="s">
        <v>245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22-002.10 A01 Pol</vt:lpstr>
      <vt:lpstr>22-002.10 E01 Pol</vt:lpstr>
      <vt:lpstr>22-002.10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'22-002.10 A01 Pol'!Názvy_tisku</vt:lpstr>
      <vt:lpstr>'22-002.10 E01 Pol'!Názvy_tisku</vt:lpstr>
      <vt:lpstr>'22-002.10 O01 Pol'!Názvy_tisku</vt:lpstr>
      <vt:lpstr>oadresa</vt:lpstr>
      <vt:lpstr>Stavba!Objednatel</vt:lpstr>
      <vt:lpstr>Stavba!Objekt</vt:lpstr>
      <vt:lpstr>'22-002.10 A01 Pol'!Oblast_tisku</vt:lpstr>
      <vt:lpstr>'22-002.10 E01 Pol'!Oblast_tisku</vt:lpstr>
      <vt:lpstr>'22-002.10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2022-03-14T09:32:50Z</dcterms:modified>
</cp:coreProperties>
</file>