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ler\Documents\ŠEVČÍK\SE 147 ZŠ Štolcova\"/>
    </mc:Choice>
  </mc:AlternateContent>
  <xr:revisionPtr revIDLastSave="0" documentId="8_{3FB69DBE-7F79-466E-890C-4F379861EE4B}" xr6:coauthVersionLast="43" xr6:coauthVersionMax="43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Pol'!$A$1:$X$409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408" i="12"/>
  <c r="BA268" i="12"/>
  <c r="BA257" i="12"/>
  <c r="BA152" i="12"/>
  <c r="BA150" i="12"/>
  <c r="BA97" i="12"/>
  <c r="BA94" i="12"/>
  <c r="BA81" i="12"/>
  <c r="BA77" i="12"/>
  <c r="BA49" i="12"/>
  <c r="BA14" i="12"/>
  <c r="BA11" i="12"/>
  <c r="G9" i="12"/>
  <c r="I9" i="12"/>
  <c r="I8" i="12" s="1"/>
  <c r="K9" i="12"/>
  <c r="M9" i="12"/>
  <c r="O9" i="12"/>
  <c r="Q9" i="12"/>
  <c r="Q8" i="12" s="1"/>
  <c r="V9" i="12"/>
  <c r="G10" i="12"/>
  <c r="M10" i="12" s="1"/>
  <c r="I10" i="12"/>
  <c r="K10" i="12"/>
  <c r="K8" i="12" s="1"/>
  <c r="O10" i="12"/>
  <c r="O8" i="12" s="1"/>
  <c r="Q10" i="12"/>
  <c r="V10" i="12"/>
  <c r="V8" i="12" s="1"/>
  <c r="G13" i="12"/>
  <c r="I13" i="12"/>
  <c r="K13" i="12"/>
  <c r="M13" i="12"/>
  <c r="O13" i="12"/>
  <c r="Q13" i="12"/>
  <c r="V13" i="12"/>
  <c r="G17" i="12"/>
  <c r="M17" i="12" s="1"/>
  <c r="I17" i="12"/>
  <c r="K17" i="12"/>
  <c r="O17" i="12"/>
  <c r="Q17" i="12"/>
  <c r="V17" i="12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7" i="12"/>
  <c r="G26" i="12" s="1"/>
  <c r="I27" i="12"/>
  <c r="I26" i="12" s="1"/>
  <c r="K27" i="12"/>
  <c r="K26" i="12" s="1"/>
  <c r="M27" i="12"/>
  <c r="M26" i="12" s="1"/>
  <c r="O27" i="12"/>
  <c r="O26" i="12" s="1"/>
  <c r="Q27" i="12"/>
  <c r="Q26" i="12" s="1"/>
  <c r="V27" i="12"/>
  <c r="V26" i="12" s="1"/>
  <c r="G37" i="12"/>
  <c r="I37" i="12"/>
  <c r="K37" i="12"/>
  <c r="M37" i="12"/>
  <c r="O37" i="12"/>
  <c r="Q37" i="12"/>
  <c r="V37" i="12"/>
  <c r="G48" i="12"/>
  <c r="G47" i="12" s="1"/>
  <c r="I48" i="12"/>
  <c r="I47" i="12" s="1"/>
  <c r="K48" i="12"/>
  <c r="M48" i="12"/>
  <c r="O48" i="12"/>
  <c r="Q48" i="12"/>
  <c r="Q47" i="12" s="1"/>
  <c r="V48" i="12"/>
  <c r="V47" i="12" s="1"/>
  <c r="G51" i="12"/>
  <c r="M51" i="12" s="1"/>
  <c r="I51" i="12"/>
  <c r="K51" i="12"/>
  <c r="K47" i="12" s="1"/>
  <c r="O51" i="12"/>
  <c r="O47" i="12" s="1"/>
  <c r="Q51" i="12"/>
  <c r="V51" i="12"/>
  <c r="G54" i="12"/>
  <c r="I54" i="12"/>
  <c r="K54" i="12"/>
  <c r="M54" i="12"/>
  <c r="O54" i="12"/>
  <c r="Q54" i="12"/>
  <c r="V54" i="12"/>
  <c r="G63" i="12"/>
  <c r="M63" i="12" s="1"/>
  <c r="I63" i="12"/>
  <c r="K63" i="12"/>
  <c r="O63" i="12"/>
  <c r="Q63" i="12"/>
  <c r="V63" i="12"/>
  <c r="G67" i="12"/>
  <c r="G66" i="12" s="1"/>
  <c r="I67" i="12"/>
  <c r="I66" i="12" s="1"/>
  <c r="K67" i="12"/>
  <c r="K66" i="12" s="1"/>
  <c r="M67" i="12"/>
  <c r="M66" i="12" s="1"/>
  <c r="O67" i="12"/>
  <c r="O66" i="12" s="1"/>
  <c r="Q67" i="12"/>
  <c r="Q66" i="12" s="1"/>
  <c r="V67" i="12"/>
  <c r="V66" i="12" s="1"/>
  <c r="G72" i="12"/>
  <c r="I72" i="12"/>
  <c r="I71" i="12" s="1"/>
  <c r="K72" i="12"/>
  <c r="M72" i="12"/>
  <c r="O72" i="12"/>
  <c r="Q72" i="12"/>
  <c r="Q71" i="12" s="1"/>
  <c r="V72" i="12"/>
  <c r="G74" i="12"/>
  <c r="G71" i="12" s="1"/>
  <c r="I74" i="12"/>
  <c r="K74" i="12"/>
  <c r="K71" i="12" s="1"/>
  <c r="O74" i="12"/>
  <c r="O71" i="12" s="1"/>
  <c r="Q74" i="12"/>
  <c r="V74" i="12"/>
  <c r="V71" i="12" s="1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5" i="12"/>
  <c r="I85" i="12"/>
  <c r="K85" i="12"/>
  <c r="M85" i="12"/>
  <c r="O85" i="12"/>
  <c r="Q85" i="12"/>
  <c r="V85" i="12"/>
  <c r="G86" i="12"/>
  <c r="K86" i="12"/>
  <c r="O86" i="12"/>
  <c r="V86" i="12"/>
  <c r="G87" i="12"/>
  <c r="I87" i="12"/>
  <c r="I86" i="12" s="1"/>
  <c r="K87" i="12"/>
  <c r="M87" i="12"/>
  <c r="M86" i="12" s="1"/>
  <c r="O87" i="12"/>
  <c r="Q87" i="12"/>
  <c r="Q86" i="12" s="1"/>
  <c r="V87" i="12"/>
  <c r="G90" i="12"/>
  <c r="K90" i="12"/>
  <c r="O90" i="12"/>
  <c r="V90" i="12"/>
  <c r="G91" i="12"/>
  <c r="I91" i="12"/>
  <c r="I90" i="12" s="1"/>
  <c r="K91" i="12"/>
  <c r="M91" i="12"/>
  <c r="M90" i="12" s="1"/>
  <c r="O91" i="12"/>
  <c r="Q91" i="12"/>
  <c r="Q90" i="12" s="1"/>
  <c r="V91" i="12"/>
  <c r="G93" i="12"/>
  <c r="I93" i="12"/>
  <c r="I92" i="12" s="1"/>
  <c r="K93" i="12"/>
  <c r="M93" i="12"/>
  <c r="O93" i="12"/>
  <c r="Q93" i="12"/>
  <c r="Q92" i="12" s="1"/>
  <c r="V93" i="12"/>
  <c r="G96" i="12"/>
  <c r="G92" i="12" s="1"/>
  <c r="I96" i="12"/>
  <c r="K96" i="12"/>
  <c r="K92" i="12" s="1"/>
  <c r="O96" i="12"/>
  <c r="O92" i="12" s="1"/>
  <c r="Q96" i="12"/>
  <c r="V96" i="12"/>
  <c r="V92" i="12" s="1"/>
  <c r="G99" i="12"/>
  <c r="I99" i="12"/>
  <c r="K99" i="12"/>
  <c r="M99" i="12"/>
  <c r="O99" i="12"/>
  <c r="Q99" i="12"/>
  <c r="V99" i="12"/>
  <c r="G101" i="12"/>
  <c r="M101" i="12" s="1"/>
  <c r="I101" i="12"/>
  <c r="K101" i="12"/>
  <c r="O101" i="12"/>
  <c r="Q101" i="12"/>
  <c r="V101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9" i="12"/>
  <c r="I109" i="12"/>
  <c r="K109" i="12"/>
  <c r="M109" i="12"/>
  <c r="O109" i="12"/>
  <c r="Q109" i="12"/>
  <c r="V109" i="12"/>
  <c r="G111" i="12"/>
  <c r="M111" i="12" s="1"/>
  <c r="I111" i="12"/>
  <c r="K111" i="12"/>
  <c r="O111" i="12"/>
  <c r="Q111" i="12"/>
  <c r="V111" i="12"/>
  <c r="G115" i="12"/>
  <c r="I115" i="12"/>
  <c r="K115" i="12"/>
  <c r="M115" i="12"/>
  <c r="O115" i="12"/>
  <c r="Q115" i="12"/>
  <c r="V115" i="12"/>
  <c r="G119" i="12"/>
  <c r="M119" i="12" s="1"/>
  <c r="I119" i="12"/>
  <c r="K119" i="12"/>
  <c r="O119" i="12"/>
  <c r="Q119" i="12"/>
  <c r="V119" i="12"/>
  <c r="G123" i="12"/>
  <c r="I123" i="12"/>
  <c r="K123" i="12"/>
  <c r="M123" i="12"/>
  <c r="O123" i="12"/>
  <c r="Q123" i="12"/>
  <c r="V123" i="12"/>
  <c r="G126" i="12"/>
  <c r="M126" i="12" s="1"/>
  <c r="I126" i="12"/>
  <c r="K126" i="12"/>
  <c r="O126" i="12"/>
  <c r="Q126" i="12"/>
  <c r="V126" i="12"/>
  <c r="G129" i="12"/>
  <c r="I129" i="12"/>
  <c r="K129" i="12"/>
  <c r="M129" i="12"/>
  <c r="O129" i="12"/>
  <c r="Q129" i="12"/>
  <c r="V129" i="12"/>
  <c r="G138" i="12"/>
  <c r="K138" i="12"/>
  <c r="O138" i="12"/>
  <c r="V138" i="12"/>
  <c r="G139" i="12"/>
  <c r="I139" i="12"/>
  <c r="I138" i="12" s="1"/>
  <c r="K139" i="12"/>
  <c r="M139" i="12"/>
  <c r="M138" i="12" s="1"/>
  <c r="O139" i="12"/>
  <c r="Q139" i="12"/>
  <c r="Q138" i="12" s="1"/>
  <c r="V139" i="12"/>
  <c r="G142" i="12"/>
  <c r="I142" i="12"/>
  <c r="I141" i="12" s="1"/>
  <c r="K142" i="12"/>
  <c r="M142" i="12"/>
  <c r="O142" i="12"/>
  <c r="Q142" i="12"/>
  <c r="Q141" i="12" s="1"/>
  <c r="V142" i="12"/>
  <c r="G144" i="12"/>
  <c r="G141" i="12" s="1"/>
  <c r="I144" i="12"/>
  <c r="K144" i="12"/>
  <c r="K141" i="12" s="1"/>
  <c r="O144" i="12"/>
  <c r="O141" i="12" s="1"/>
  <c r="Q144" i="12"/>
  <c r="V144" i="12"/>
  <c r="V141" i="12" s="1"/>
  <c r="G146" i="12"/>
  <c r="I146" i="12"/>
  <c r="K146" i="12"/>
  <c r="M146" i="12"/>
  <c r="O146" i="12"/>
  <c r="Q146" i="12"/>
  <c r="V146" i="12"/>
  <c r="G149" i="12"/>
  <c r="I149" i="12"/>
  <c r="I148" i="12" s="1"/>
  <c r="K149" i="12"/>
  <c r="M149" i="12"/>
  <c r="O149" i="12"/>
  <c r="Q149" i="12"/>
  <c r="Q148" i="12" s="1"/>
  <c r="V149" i="12"/>
  <c r="G151" i="12"/>
  <c r="G148" i="12" s="1"/>
  <c r="I151" i="12"/>
  <c r="K151" i="12"/>
  <c r="K148" i="12" s="1"/>
  <c r="O151" i="12"/>
  <c r="O148" i="12" s="1"/>
  <c r="Q151" i="12"/>
  <c r="V151" i="12"/>
  <c r="V148" i="12" s="1"/>
  <c r="G154" i="12"/>
  <c r="G153" i="12" s="1"/>
  <c r="I154" i="12"/>
  <c r="K154" i="12"/>
  <c r="K153" i="12" s="1"/>
  <c r="O154" i="12"/>
  <c r="O153" i="12" s="1"/>
  <c r="Q154" i="12"/>
  <c r="V154" i="12"/>
  <c r="V153" i="12" s="1"/>
  <c r="G155" i="12"/>
  <c r="I155" i="12"/>
  <c r="I153" i="12" s="1"/>
  <c r="K155" i="12"/>
  <c r="M155" i="12"/>
  <c r="O155" i="12"/>
  <c r="Q155" i="12"/>
  <c r="Q153" i="12" s="1"/>
  <c r="V155" i="12"/>
  <c r="G158" i="12"/>
  <c r="I158" i="12"/>
  <c r="I157" i="12" s="1"/>
  <c r="K158" i="12"/>
  <c r="M158" i="12"/>
  <c r="O158" i="12"/>
  <c r="Q158" i="12"/>
  <c r="Q157" i="12" s="1"/>
  <c r="V158" i="12"/>
  <c r="G159" i="12"/>
  <c r="G157" i="12" s="1"/>
  <c r="I159" i="12"/>
  <c r="K159" i="12"/>
  <c r="K157" i="12" s="1"/>
  <c r="O159" i="12"/>
  <c r="O157" i="12" s="1"/>
  <c r="Q159" i="12"/>
  <c r="V159" i="12"/>
  <c r="V157" i="12" s="1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3" i="12"/>
  <c r="G162" i="12" s="1"/>
  <c r="I163" i="12"/>
  <c r="K163" i="12"/>
  <c r="K162" i="12" s="1"/>
  <c r="O163" i="12"/>
  <c r="O162" i="12" s="1"/>
  <c r="Q163" i="12"/>
  <c r="V163" i="12"/>
  <c r="V162" i="12" s="1"/>
  <c r="G164" i="12"/>
  <c r="I164" i="12"/>
  <c r="I162" i="12" s="1"/>
  <c r="K164" i="12"/>
  <c r="M164" i="12"/>
  <c r="O164" i="12"/>
  <c r="Q164" i="12"/>
  <c r="Q162" i="12" s="1"/>
  <c r="V164" i="12"/>
  <c r="G165" i="12"/>
  <c r="M165" i="12" s="1"/>
  <c r="I165" i="12"/>
  <c r="K165" i="12"/>
  <c r="O165" i="12"/>
  <c r="Q165" i="12"/>
  <c r="V165" i="12"/>
  <c r="G167" i="12"/>
  <c r="G166" i="12" s="1"/>
  <c r="I167" i="12"/>
  <c r="K167" i="12"/>
  <c r="K166" i="12" s="1"/>
  <c r="O167" i="12"/>
  <c r="O166" i="12" s="1"/>
  <c r="Q167" i="12"/>
  <c r="V167" i="12"/>
  <c r="V166" i="12" s="1"/>
  <c r="G169" i="12"/>
  <c r="I169" i="12"/>
  <c r="I166" i="12" s="1"/>
  <c r="K169" i="12"/>
  <c r="M169" i="12"/>
  <c r="O169" i="12"/>
  <c r="Q169" i="12"/>
  <c r="Q166" i="12" s="1"/>
  <c r="V169" i="12"/>
  <c r="G171" i="12"/>
  <c r="M171" i="12" s="1"/>
  <c r="I171" i="12"/>
  <c r="K171" i="12"/>
  <c r="O171" i="12"/>
  <c r="Q171" i="12"/>
  <c r="V171" i="12"/>
  <c r="G174" i="12"/>
  <c r="G173" i="12" s="1"/>
  <c r="I174" i="12"/>
  <c r="K174" i="12"/>
  <c r="K173" i="12" s="1"/>
  <c r="O174" i="12"/>
  <c r="O173" i="12" s="1"/>
  <c r="Q174" i="12"/>
  <c r="V174" i="12"/>
  <c r="V173" i="12" s="1"/>
  <c r="G176" i="12"/>
  <c r="I176" i="12"/>
  <c r="I173" i="12" s="1"/>
  <c r="K176" i="12"/>
  <c r="M176" i="12"/>
  <c r="O176" i="12"/>
  <c r="Q176" i="12"/>
  <c r="Q173" i="12" s="1"/>
  <c r="V176" i="12"/>
  <c r="G178" i="12"/>
  <c r="M178" i="12" s="1"/>
  <c r="I178" i="12"/>
  <c r="K178" i="12"/>
  <c r="O178" i="12"/>
  <c r="Q178" i="12"/>
  <c r="V178" i="12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I182" i="12"/>
  <c r="K182" i="12"/>
  <c r="M182" i="12"/>
  <c r="O182" i="12"/>
  <c r="Q182" i="12"/>
  <c r="V182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6" i="12"/>
  <c r="M186" i="12" s="1"/>
  <c r="I186" i="12"/>
  <c r="K186" i="12"/>
  <c r="O186" i="12"/>
  <c r="Q186" i="12"/>
  <c r="V186" i="12"/>
  <c r="G192" i="12"/>
  <c r="I192" i="12"/>
  <c r="K192" i="12"/>
  <c r="M192" i="12"/>
  <c r="O192" i="12"/>
  <c r="Q192" i="12"/>
  <c r="V192" i="12"/>
  <c r="G194" i="12"/>
  <c r="M194" i="12" s="1"/>
  <c r="I194" i="12"/>
  <c r="K194" i="12"/>
  <c r="O194" i="12"/>
  <c r="Q194" i="12"/>
  <c r="V194" i="12"/>
  <c r="G196" i="12"/>
  <c r="I196" i="12"/>
  <c r="K196" i="12"/>
  <c r="M196" i="12"/>
  <c r="O196" i="12"/>
  <c r="Q196" i="12"/>
  <c r="V196" i="12"/>
  <c r="G198" i="12"/>
  <c r="M198" i="12" s="1"/>
  <c r="I198" i="12"/>
  <c r="K198" i="12"/>
  <c r="O198" i="12"/>
  <c r="Q198" i="12"/>
  <c r="V198" i="12"/>
  <c r="G200" i="12"/>
  <c r="I200" i="12"/>
  <c r="K200" i="12"/>
  <c r="M200" i="12"/>
  <c r="O200" i="12"/>
  <c r="Q200" i="12"/>
  <c r="V200" i="12"/>
  <c r="G205" i="12"/>
  <c r="M205" i="12" s="1"/>
  <c r="I205" i="12"/>
  <c r="K205" i="12"/>
  <c r="O205" i="12"/>
  <c r="Q205" i="12"/>
  <c r="V205" i="12"/>
  <c r="G210" i="12"/>
  <c r="I210" i="12"/>
  <c r="K210" i="12"/>
  <c r="M210" i="12"/>
  <c r="O210" i="12"/>
  <c r="Q210" i="12"/>
  <c r="V210" i="12"/>
  <c r="G212" i="12"/>
  <c r="M212" i="12" s="1"/>
  <c r="I212" i="12"/>
  <c r="K212" i="12"/>
  <c r="O212" i="12"/>
  <c r="Q212" i="12"/>
  <c r="V212" i="12"/>
  <c r="G214" i="12"/>
  <c r="I214" i="12"/>
  <c r="K214" i="12"/>
  <c r="M214" i="12"/>
  <c r="O214" i="12"/>
  <c r="Q214" i="12"/>
  <c r="V214" i="12"/>
  <c r="G217" i="12"/>
  <c r="M217" i="12" s="1"/>
  <c r="I217" i="12"/>
  <c r="K217" i="12"/>
  <c r="O217" i="12"/>
  <c r="Q217" i="12"/>
  <c r="V217" i="12"/>
  <c r="G218" i="12"/>
  <c r="I218" i="12"/>
  <c r="K218" i="12"/>
  <c r="M218" i="12"/>
  <c r="O218" i="12"/>
  <c r="Q218" i="12"/>
  <c r="V218" i="12"/>
  <c r="G219" i="12"/>
  <c r="M219" i="12" s="1"/>
  <c r="I219" i="12"/>
  <c r="K219" i="12"/>
  <c r="O219" i="12"/>
  <c r="Q219" i="12"/>
  <c r="V219" i="12"/>
  <c r="G222" i="12"/>
  <c r="I222" i="12"/>
  <c r="K222" i="12"/>
  <c r="M222" i="12"/>
  <c r="O222" i="12"/>
  <c r="Q222" i="12"/>
  <c r="V222" i="12"/>
  <c r="G223" i="12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V221" i="12" s="1"/>
  <c r="G225" i="12"/>
  <c r="I225" i="12"/>
  <c r="K225" i="12"/>
  <c r="M225" i="12"/>
  <c r="O225" i="12"/>
  <c r="Q225" i="12"/>
  <c r="V225" i="12"/>
  <c r="G228" i="12"/>
  <c r="I228" i="12"/>
  <c r="I227" i="12" s="1"/>
  <c r="K228" i="12"/>
  <c r="M228" i="12"/>
  <c r="O228" i="12"/>
  <c r="Q228" i="12"/>
  <c r="Q227" i="12" s="1"/>
  <c r="V228" i="12"/>
  <c r="G230" i="12"/>
  <c r="G227" i="12" s="1"/>
  <c r="I230" i="12"/>
  <c r="K230" i="12"/>
  <c r="K227" i="12" s="1"/>
  <c r="O230" i="12"/>
  <c r="O227" i="12" s="1"/>
  <c r="Q230" i="12"/>
  <c r="V230" i="12"/>
  <c r="V227" i="12" s="1"/>
  <c r="G233" i="12"/>
  <c r="G232" i="12" s="1"/>
  <c r="I233" i="12"/>
  <c r="K233" i="12"/>
  <c r="K232" i="12" s="1"/>
  <c r="O233" i="12"/>
  <c r="O232" i="12" s="1"/>
  <c r="Q233" i="12"/>
  <c r="V233" i="12"/>
  <c r="V232" i="12" s="1"/>
  <c r="G235" i="12"/>
  <c r="I235" i="12"/>
  <c r="I232" i="12" s="1"/>
  <c r="K235" i="12"/>
  <c r="M235" i="12"/>
  <c r="O235" i="12"/>
  <c r="Q235" i="12"/>
  <c r="Q232" i="12" s="1"/>
  <c r="V235" i="12"/>
  <c r="G237" i="12"/>
  <c r="M237" i="12" s="1"/>
  <c r="I237" i="12"/>
  <c r="K237" i="12"/>
  <c r="O237" i="12"/>
  <c r="Q237" i="12"/>
  <c r="V237" i="12"/>
  <c r="G239" i="12"/>
  <c r="I239" i="12"/>
  <c r="K239" i="12"/>
  <c r="M239" i="12"/>
  <c r="O239" i="12"/>
  <c r="Q239" i="12"/>
  <c r="V239" i="12"/>
  <c r="G241" i="12"/>
  <c r="M241" i="12" s="1"/>
  <c r="I241" i="12"/>
  <c r="K241" i="12"/>
  <c r="O241" i="12"/>
  <c r="Q241" i="12"/>
  <c r="V241" i="12"/>
  <c r="G243" i="12"/>
  <c r="I243" i="12"/>
  <c r="K243" i="12"/>
  <c r="M243" i="12"/>
  <c r="O243" i="12"/>
  <c r="Q243" i="12"/>
  <c r="V243" i="12"/>
  <c r="G246" i="12"/>
  <c r="I246" i="12"/>
  <c r="I245" i="12" s="1"/>
  <c r="K246" i="12"/>
  <c r="M246" i="12"/>
  <c r="O246" i="12"/>
  <c r="Q246" i="12"/>
  <c r="Q245" i="12" s="1"/>
  <c r="V246" i="12"/>
  <c r="G248" i="12"/>
  <c r="G245" i="12" s="1"/>
  <c r="I248" i="12"/>
  <c r="K248" i="12"/>
  <c r="K245" i="12" s="1"/>
  <c r="O248" i="12"/>
  <c r="O245" i="12" s="1"/>
  <c r="Q248" i="12"/>
  <c r="V248" i="12"/>
  <c r="V245" i="12" s="1"/>
  <c r="G251" i="12"/>
  <c r="I251" i="12"/>
  <c r="K251" i="12"/>
  <c r="M251" i="12"/>
  <c r="O251" i="12"/>
  <c r="Q251" i="12"/>
  <c r="V251" i="12"/>
  <c r="G254" i="12"/>
  <c r="M254" i="12" s="1"/>
  <c r="I254" i="12"/>
  <c r="K254" i="12"/>
  <c r="O254" i="12"/>
  <c r="Q254" i="12"/>
  <c r="V254" i="12"/>
  <c r="G256" i="12"/>
  <c r="I256" i="12"/>
  <c r="K256" i="12"/>
  <c r="M256" i="12"/>
  <c r="O256" i="12"/>
  <c r="Q256" i="12"/>
  <c r="V256" i="12"/>
  <c r="G260" i="12"/>
  <c r="M260" i="12" s="1"/>
  <c r="I260" i="12"/>
  <c r="K260" i="12"/>
  <c r="O260" i="12"/>
  <c r="Q260" i="12"/>
  <c r="V260" i="12"/>
  <c r="G262" i="12"/>
  <c r="I262" i="12"/>
  <c r="K262" i="12"/>
  <c r="M262" i="12"/>
  <c r="O262" i="12"/>
  <c r="Q262" i="12"/>
  <c r="V262" i="12"/>
  <c r="G264" i="12"/>
  <c r="M264" i="12" s="1"/>
  <c r="I264" i="12"/>
  <c r="K264" i="12"/>
  <c r="O264" i="12"/>
  <c r="Q264" i="12"/>
  <c r="V264" i="12"/>
  <c r="I266" i="12"/>
  <c r="Q266" i="12"/>
  <c r="G267" i="12"/>
  <c r="G266" i="12" s="1"/>
  <c r="I267" i="12"/>
  <c r="K267" i="12"/>
  <c r="K266" i="12" s="1"/>
  <c r="O267" i="12"/>
  <c r="O266" i="12" s="1"/>
  <c r="Q267" i="12"/>
  <c r="V267" i="12"/>
  <c r="V266" i="12" s="1"/>
  <c r="G272" i="12"/>
  <c r="G271" i="12" s="1"/>
  <c r="I272" i="12"/>
  <c r="K272" i="12"/>
  <c r="K271" i="12" s="1"/>
  <c r="O272" i="12"/>
  <c r="O271" i="12" s="1"/>
  <c r="Q272" i="12"/>
  <c r="V272" i="12"/>
  <c r="V271" i="12" s="1"/>
  <c r="G282" i="12"/>
  <c r="I282" i="12"/>
  <c r="I271" i="12" s="1"/>
  <c r="K282" i="12"/>
  <c r="M282" i="12"/>
  <c r="O282" i="12"/>
  <c r="Q282" i="12"/>
  <c r="Q271" i="12" s="1"/>
  <c r="V282" i="12"/>
  <c r="G293" i="12"/>
  <c r="M293" i="12" s="1"/>
  <c r="I293" i="12"/>
  <c r="K293" i="12"/>
  <c r="O293" i="12"/>
  <c r="Q293" i="12"/>
  <c r="V293" i="12"/>
  <c r="G295" i="12"/>
  <c r="G294" i="12" s="1"/>
  <c r="I295" i="12"/>
  <c r="K295" i="12"/>
  <c r="K294" i="12" s="1"/>
  <c r="O295" i="12"/>
  <c r="O294" i="12" s="1"/>
  <c r="Q295" i="12"/>
  <c r="V295" i="12"/>
  <c r="V294" i="12" s="1"/>
  <c r="G296" i="12"/>
  <c r="I296" i="12"/>
  <c r="I294" i="12" s="1"/>
  <c r="K296" i="12"/>
  <c r="M296" i="12"/>
  <c r="O296" i="12"/>
  <c r="Q296" i="12"/>
  <c r="Q294" i="12" s="1"/>
  <c r="V296" i="12"/>
  <c r="G297" i="12"/>
  <c r="M297" i="12" s="1"/>
  <c r="I297" i="12"/>
  <c r="K297" i="12"/>
  <c r="O297" i="12"/>
  <c r="Q297" i="12"/>
  <c r="V297" i="12"/>
  <c r="G298" i="12"/>
  <c r="I298" i="12"/>
  <c r="K298" i="12"/>
  <c r="M298" i="12"/>
  <c r="O298" i="12"/>
  <c r="Q298" i="12"/>
  <c r="V298" i="12"/>
  <c r="G299" i="12"/>
  <c r="M299" i="12" s="1"/>
  <c r="I299" i="12"/>
  <c r="K299" i="12"/>
  <c r="O299" i="12"/>
  <c r="Q299" i="12"/>
  <c r="V299" i="12"/>
  <c r="G300" i="12"/>
  <c r="I300" i="12"/>
  <c r="K300" i="12"/>
  <c r="M300" i="12"/>
  <c r="O300" i="12"/>
  <c r="Q300" i="12"/>
  <c r="V300" i="12"/>
  <c r="G301" i="12"/>
  <c r="M301" i="12" s="1"/>
  <c r="I301" i="12"/>
  <c r="K301" i="12"/>
  <c r="O301" i="12"/>
  <c r="Q301" i="12"/>
  <c r="V301" i="12"/>
  <c r="G302" i="12"/>
  <c r="I302" i="12"/>
  <c r="K302" i="12"/>
  <c r="M302" i="12"/>
  <c r="O302" i="12"/>
  <c r="Q302" i="12"/>
  <c r="V302" i="12"/>
  <c r="G303" i="12"/>
  <c r="M303" i="12" s="1"/>
  <c r="I303" i="12"/>
  <c r="K303" i="12"/>
  <c r="O303" i="12"/>
  <c r="Q303" i="12"/>
  <c r="V303" i="12"/>
  <c r="G304" i="12"/>
  <c r="I304" i="12"/>
  <c r="K304" i="12"/>
  <c r="M304" i="12"/>
  <c r="O304" i="12"/>
  <c r="Q304" i="12"/>
  <c r="V304" i="12"/>
  <c r="G305" i="12"/>
  <c r="M305" i="12" s="1"/>
  <c r="I305" i="12"/>
  <c r="K305" i="12"/>
  <c r="O305" i="12"/>
  <c r="Q305" i="12"/>
  <c r="V305" i="12"/>
  <c r="G306" i="12"/>
  <c r="I306" i="12"/>
  <c r="K306" i="12"/>
  <c r="M306" i="12"/>
  <c r="O306" i="12"/>
  <c r="Q306" i="12"/>
  <c r="V306" i="12"/>
  <c r="G307" i="12"/>
  <c r="M307" i="12" s="1"/>
  <c r="I307" i="12"/>
  <c r="K307" i="12"/>
  <c r="O307" i="12"/>
  <c r="Q307" i="12"/>
  <c r="V307" i="12"/>
  <c r="G308" i="12"/>
  <c r="I308" i="12"/>
  <c r="K308" i="12"/>
  <c r="M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I310" i="12"/>
  <c r="K310" i="12"/>
  <c r="M310" i="12"/>
  <c r="O310" i="12"/>
  <c r="Q310" i="12"/>
  <c r="V310" i="12"/>
  <c r="G311" i="12"/>
  <c r="M311" i="12" s="1"/>
  <c r="I311" i="12"/>
  <c r="K311" i="12"/>
  <c r="O311" i="12"/>
  <c r="Q311" i="12"/>
  <c r="V311" i="12"/>
  <c r="G312" i="12"/>
  <c r="I312" i="12"/>
  <c r="K312" i="12"/>
  <c r="M312" i="12"/>
  <c r="O312" i="12"/>
  <c r="Q312" i="12"/>
  <c r="V312" i="12"/>
  <c r="G313" i="12"/>
  <c r="M313" i="12" s="1"/>
  <c r="I313" i="12"/>
  <c r="K313" i="12"/>
  <c r="O313" i="12"/>
  <c r="Q313" i="12"/>
  <c r="V313" i="12"/>
  <c r="G314" i="12"/>
  <c r="I314" i="12"/>
  <c r="K314" i="12"/>
  <c r="M314" i="12"/>
  <c r="O314" i="12"/>
  <c r="Q314" i="12"/>
  <c r="V314" i="12"/>
  <c r="G317" i="12"/>
  <c r="M317" i="12" s="1"/>
  <c r="I317" i="12"/>
  <c r="K317" i="12"/>
  <c r="O317" i="12"/>
  <c r="Q317" i="12"/>
  <c r="V317" i="12"/>
  <c r="G318" i="12"/>
  <c r="I318" i="12"/>
  <c r="K318" i="12"/>
  <c r="M318" i="12"/>
  <c r="O318" i="12"/>
  <c r="Q318" i="12"/>
  <c r="V318" i="12"/>
  <c r="G322" i="12"/>
  <c r="M322" i="12" s="1"/>
  <c r="I322" i="12"/>
  <c r="K322" i="12"/>
  <c r="O322" i="12"/>
  <c r="Q322" i="12"/>
  <c r="V322" i="12"/>
  <c r="G325" i="12"/>
  <c r="I325" i="12"/>
  <c r="K325" i="12"/>
  <c r="M325" i="12"/>
  <c r="O325" i="12"/>
  <c r="Q325" i="12"/>
  <c r="V325" i="12"/>
  <c r="G326" i="12"/>
  <c r="M326" i="12" s="1"/>
  <c r="I326" i="12"/>
  <c r="K326" i="12"/>
  <c r="O326" i="12"/>
  <c r="Q326" i="12"/>
  <c r="V326" i="12"/>
  <c r="G327" i="12"/>
  <c r="I327" i="12"/>
  <c r="K327" i="12"/>
  <c r="M327" i="12"/>
  <c r="O327" i="12"/>
  <c r="Q327" i="12"/>
  <c r="V327" i="12"/>
  <c r="G328" i="12"/>
  <c r="M328" i="12" s="1"/>
  <c r="I328" i="12"/>
  <c r="K328" i="12"/>
  <c r="O328" i="12"/>
  <c r="Q328" i="12"/>
  <c r="V328" i="12"/>
  <c r="G330" i="12"/>
  <c r="G329" i="12" s="1"/>
  <c r="I330" i="12"/>
  <c r="K330" i="12"/>
  <c r="K329" i="12" s="1"/>
  <c r="O330" i="12"/>
  <c r="O329" i="12" s="1"/>
  <c r="Q330" i="12"/>
  <c r="V330" i="12"/>
  <c r="V329" i="12" s="1"/>
  <c r="G332" i="12"/>
  <c r="I332" i="12"/>
  <c r="I329" i="12" s="1"/>
  <c r="K332" i="12"/>
  <c r="M332" i="12"/>
  <c r="O332" i="12"/>
  <c r="Q332" i="12"/>
  <c r="Q329" i="12" s="1"/>
  <c r="V332" i="12"/>
  <c r="G333" i="12"/>
  <c r="M333" i="12" s="1"/>
  <c r="I333" i="12"/>
  <c r="K333" i="12"/>
  <c r="O333" i="12"/>
  <c r="Q333" i="12"/>
  <c r="V333" i="12"/>
  <c r="G334" i="12"/>
  <c r="I334" i="12"/>
  <c r="K334" i="12"/>
  <c r="M334" i="12"/>
  <c r="O334" i="12"/>
  <c r="Q334" i="12"/>
  <c r="V334" i="12"/>
  <c r="G335" i="12"/>
  <c r="M335" i="12" s="1"/>
  <c r="I335" i="12"/>
  <c r="K335" i="12"/>
  <c r="O335" i="12"/>
  <c r="Q335" i="12"/>
  <c r="V335" i="12"/>
  <c r="G336" i="12"/>
  <c r="I336" i="12"/>
  <c r="K336" i="12"/>
  <c r="M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I338" i="12"/>
  <c r="K338" i="12"/>
  <c r="M338" i="12"/>
  <c r="O338" i="12"/>
  <c r="Q338" i="12"/>
  <c r="V338" i="12"/>
  <c r="G339" i="12"/>
  <c r="M339" i="12" s="1"/>
  <c r="I339" i="12"/>
  <c r="K339" i="12"/>
  <c r="O339" i="12"/>
  <c r="Q339" i="12"/>
  <c r="V339" i="12"/>
  <c r="G341" i="12"/>
  <c r="G340" i="12" s="1"/>
  <c r="I341" i="12"/>
  <c r="K341" i="12"/>
  <c r="K340" i="12" s="1"/>
  <c r="O341" i="12"/>
  <c r="O340" i="12" s="1"/>
  <c r="Q341" i="12"/>
  <c r="V341" i="12"/>
  <c r="V340" i="12" s="1"/>
  <c r="G343" i="12"/>
  <c r="I343" i="12"/>
  <c r="I340" i="12" s="1"/>
  <c r="K343" i="12"/>
  <c r="M343" i="12"/>
  <c r="O343" i="12"/>
  <c r="Q343" i="12"/>
  <c r="Q340" i="12" s="1"/>
  <c r="V343" i="12"/>
  <c r="G344" i="12"/>
  <c r="M344" i="12" s="1"/>
  <c r="I344" i="12"/>
  <c r="K344" i="12"/>
  <c r="O344" i="12"/>
  <c r="Q344" i="12"/>
  <c r="V344" i="12"/>
  <c r="G345" i="12"/>
  <c r="I345" i="12"/>
  <c r="K345" i="12"/>
  <c r="M345" i="12"/>
  <c r="O345" i="12"/>
  <c r="Q345" i="12"/>
  <c r="V345" i="12"/>
  <c r="G347" i="12"/>
  <c r="M347" i="12" s="1"/>
  <c r="I347" i="12"/>
  <c r="K347" i="12"/>
  <c r="O347" i="12"/>
  <c r="Q347" i="12"/>
  <c r="V347" i="12"/>
  <c r="G349" i="12"/>
  <c r="I349" i="12"/>
  <c r="K349" i="12"/>
  <c r="M349" i="12"/>
  <c r="O349" i="12"/>
  <c r="Q349" i="12"/>
  <c r="V349" i="12"/>
  <c r="G351" i="12"/>
  <c r="I351" i="12"/>
  <c r="I350" i="12" s="1"/>
  <c r="K351" i="12"/>
  <c r="M351" i="12"/>
  <c r="O351" i="12"/>
  <c r="Q351" i="12"/>
  <c r="Q350" i="12" s="1"/>
  <c r="V351" i="12"/>
  <c r="G354" i="12"/>
  <c r="G350" i="12" s="1"/>
  <c r="I354" i="12"/>
  <c r="K354" i="12"/>
  <c r="K350" i="12" s="1"/>
  <c r="O354" i="12"/>
  <c r="O350" i="12" s="1"/>
  <c r="Q354" i="12"/>
  <c r="V354" i="12"/>
  <c r="V350" i="12" s="1"/>
  <c r="G355" i="12"/>
  <c r="I355" i="12"/>
  <c r="K355" i="12"/>
  <c r="M355" i="12"/>
  <c r="O355" i="12"/>
  <c r="Q355" i="12"/>
  <c r="V355" i="12"/>
  <c r="G356" i="12"/>
  <c r="M356" i="12" s="1"/>
  <c r="I356" i="12"/>
  <c r="K356" i="12"/>
  <c r="O356" i="12"/>
  <c r="Q356" i="12"/>
  <c r="V356" i="12"/>
  <c r="G361" i="12"/>
  <c r="I361" i="12"/>
  <c r="K361" i="12"/>
  <c r="M361" i="12"/>
  <c r="O361" i="12"/>
  <c r="Q361" i="12"/>
  <c r="V361" i="12"/>
  <c r="G369" i="12"/>
  <c r="I369" i="12"/>
  <c r="I368" i="12" s="1"/>
  <c r="K369" i="12"/>
  <c r="M369" i="12"/>
  <c r="O369" i="12"/>
  <c r="Q369" i="12"/>
  <c r="Q368" i="12" s="1"/>
  <c r="V369" i="12"/>
  <c r="G370" i="12"/>
  <c r="G368" i="12" s="1"/>
  <c r="I370" i="12"/>
  <c r="K370" i="12"/>
  <c r="K368" i="12" s="1"/>
  <c r="O370" i="12"/>
  <c r="O368" i="12" s="1"/>
  <c r="Q370" i="12"/>
  <c r="V370" i="12"/>
  <c r="V368" i="12" s="1"/>
  <c r="G371" i="12"/>
  <c r="I371" i="12"/>
  <c r="K371" i="12"/>
  <c r="M371" i="12"/>
  <c r="O371" i="12"/>
  <c r="Q371" i="12"/>
  <c r="V371" i="12"/>
  <c r="G378" i="12"/>
  <c r="M378" i="12" s="1"/>
  <c r="I378" i="12"/>
  <c r="K378" i="12"/>
  <c r="O378" i="12"/>
  <c r="Q378" i="12"/>
  <c r="V378" i="12"/>
  <c r="G381" i="12"/>
  <c r="I381" i="12"/>
  <c r="K381" i="12"/>
  <c r="M381" i="12"/>
  <c r="O381" i="12"/>
  <c r="Q381" i="12"/>
  <c r="V381" i="12"/>
  <c r="G385" i="12"/>
  <c r="I385" i="12"/>
  <c r="I384" i="12" s="1"/>
  <c r="K385" i="12"/>
  <c r="M385" i="12"/>
  <c r="O385" i="12"/>
  <c r="Q385" i="12"/>
  <c r="Q384" i="12" s="1"/>
  <c r="V385" i="12"/>
  <c r="G386" i="12"/>
  <c r="G384" i="12" s="1"/>
  <c r="I386" i="12"/>
  <c r="K386" i="12"/>
  <c r="K384" i="12" s="1"/>
  <c r="O386" i="12"/>
  <c r="O384" i="12" s="1"/>
  <c r="Q386" i="12"/>
  <c r="V386" i="12"/>
  <c r="V384" i="12" s="1"/>
  <c r="G387" i="12"/>
  <c r="I387" i="12"/>
  <c r="K387" i="12"/>
  <c r="M387" i="12"/>
  <c r="O387" i="12"/>
  <c r="Q387" i="12"/>
  <c r="V387" i="12"/>
  <c r="G388" i="12"/>
  <c r="M388" i="12" s="1"/>
  <c r="I388" i="12"/>
  <c r="K388" i="12"/>
  <c r="O388" i="12"/>
  <c r="Q388" i="12"/>
  <c r="V388" i="12"/>
  <c r="G389" i="12"/>
  <c r="I389" i="12"/>
  <c r="K389" i="12"/>
  <c r="M389" i="12"/>
  <c r="O389" i="12"/>
  <c r="Q389" i="12"/>
  <c r="V389" i="12"/>
  <c r="G390" i="12"/>
  <c r="M390" i="12" s="1"/>
  <c r="I390" i="12"/>
  <c r="K390" i="12"/>
  <c r="O390" i="12"/>
  <c r="Q390" i="12"/>
  <c r="V390" i="12"/>
  <c r="G391" i="12"/>
  <c r="I391" i="12"/>
  <c r="K391" i="12"/>
  <c r="M391" i="12"/>
  <c r="O391" i="12"/>
  <c r="Q391" i="12"/>
  <c r="V391" i="12"/>
  <c r="G392" i="12"/>
  <c r="M392" i="12" s="1"/>
  <c r="I392" i="12"/>
  <c r="K392" i="12"/>
  <c r="O392" i="12"/>
  <c r="Q392" i="12"/>
  <c r="V392" i="12"/>
  <c r="G393" i="12"/>
  <c r="I393" i="12"/>
  <c r="K393" i="12"/>
  <c r="M393" i="12"/>
  <c r="O393" i="12"/>
  <c r="Q393" i="12"/>
  <c r="V393" i="12"/>
  <c r="G394" i="12"/>
  <c r="M394" i="12" s="1"/>
  <c r="I394" i="12"/>
  <c r="K394" i="12"/>
  <c r="O394" i="12"/>
  <c r="Q394" i="12"/>
  <c r="V394" i="12"/>
  <c r="G395" i="12"/>
  <c r="I395" i="12"/>
  <c r="K395" i="12"/>
  <c r="M395" i="12"/>
  <c r="O395" i="12"/>
  <c r="Q395" i="12"/>
  <c r="V395" i="12"/>
  <c r="G396" i="12"/>
  <c r="M396" i="12" s="1"/>
  <c r="I396" i="12"/>
  <c r="K396" i="12"/>
  <c r="O396" i="12"/>
  <c r="Q396" i="12"/>
  <c r="V396" i="12"/>
  <c r="G397" i="12"/>
  <c r="I397" i="12"/>
  <c r="K397" i="12"/>
  <c r="M397" i="12"/>
  <c r="O397" i="12"/>
  <c r="Q397" i="12"/>
  <c r="V397" i="12"/>
  <c r="G398" i="12"/>
  <c r="M398" i="12" s="1"/>
  <c r="I398" i="12"/>
  <c r="K398" i="12"/>
  <c r="O398" i="12"/>
  <c r="Q398" i="12"/>
  <c r="V398" i="12"/>
  <c r="G399" i="12"/>
  <c r="I399" i="12"/>
  <c r="K399" i="12"/>
  <c r="M399" i="12"/>
  <c r="O399" i="12"/>
  <c r="Q399" i="12"/>
  <c r="V399" i="12"/>
  <c r="G400" i="12"/>
  <c r="M400" i="12" s="1"/>
  <c r="I400" i="12"/>
  <c r="K400" i="12"/>
  <c r="O400" i="12"/>
  <c r="Q400" i="12"/>
  <c r="V400" i="12"/>
  <c r="G401" i="12"/>
  <c r="I401" i="12"/>
  <c r="K401" i="12"/>
  <c r="M401" i="12"/>
  <c r="O401" i="12"/>
  <c r="Q401" i="12"/>
  <c r="V401" i="12"/>
  <c r="G402" i="12"/>
  <c r="M402" i="12" s="1"/>
  <c r="I402" i="12"/>
  <c r="K402" i="12"/>
  <c r="O402" i="12"/>
  <c r="Q402" i="12"/>
  <c r="V402" i="12"/>
  <c r="G403" i="12"/>
  <c r="I403" i="12"/>
  <c r="K403" i="12"/>
  <c r="M403" i="12"/>
  <c r="O403" i="12"/>
  <c r="Q403" i="12"/>
  <c r="V403" i="12"/>
  <c r="G404" i="12"/>
  <c r="M404" i="12" s="1"/>
  <c r="I404" i="12"/>
  <c r="K404" i="12"/>
  <c r="O404" i="12"/>
  <c r="Q404" i="12"/>
  <c r="V404" i="12"/>
  <c r="G405" i="12"/>
  <c r="I405" i="12"/>
  <c r="K405" i="12"/>
  <c r="M405" i="12"/>
  <c r="O405" i="12"/>
  <c r="Q405" i="12"/>
  <c r="V405" i="12"/>
  <c r="G406" i="12"/>
  <c r="M406" i="12" s="1"/>
  <c r="I406" i="12"/>
  <c r="K406" i="12"/>
  <c r="O406" i="12"/>
  <c r="Q406" i="12"/>
  <c r="V406" i="12"/>
  <c r="AE408" i="12"/>
  <c r="AF408" i="12"/>
  <c r="I20" i="1"/>
  <c r="I19" i="1"/>
  <c r="I18" i="1"/>
  <c r="I17" i="1"/>
  <c r="I16" i="1"/>
  <c r="F42" i="1"/>
  <c r="G23" i="1" s="1"/>
  <c r="G42" i="1"/>
  <c r="G25" i="1" s="1"/>
  <c r="H42" i="1"/>
  <c r="I41" i="1"/>
  <c r="I40" i="1"/>
  <c r="I39" i="1"/>
  <c r="I42" i="1" s="1"/>
  <c r="I76" i="1" l="1"/>
  <c r="J75" i="1" s="1"/>
  <c r="A27" i="1"/>
  <c r="A28" i="1" s="1"/>
  <c r="G28" i="1" s="1"/>
  <c r="G27" i="1" s="1"/>
  <c r="G29" i="1" s="1"/>
  <c r="M386" i="12"/>
  <c r="M384" i="12" s="1"/>
  <c r="M370" i="12"/>
  <c r="M368" i="12" s="1"/>
  <c r="M354" i="12"/>
  <c r="M350" i="12" s="1"/>
  <c r="M341" i="12"/>
  <c r="M340" i="12" s="1"/>
  <c r="M330" i="12"/>
  <c r="M329" i="12" s="1"/>
  <c r="M295" i="12"/>
  <c r="M294" i="12" s="1"/>
  <c r="M272" i="12"/>
  <c r="M271" i="12" s="1"/>
  <c r="M267" i="12"/>
  <c r="M266" i="12" s="1"/>
  <c r="M248" i="12"/>
  <c r="M245" i="12" s="1"/>
  <c r="M233" i="12"/>
  <c r="M232" i="12" s="1"/>
  <c r="M230" i="12"/>
  <c r="M227" i="12" s="1"/>
  <c r="O221" i="12"/>
  <c r="M47" i="12"/>
  <c r="K221" i="12"/>
  <c r="M223" i="12"/>
  <c r="G221" i="12"/>
  <c r="Q221" i="12"/>
  <c r="M221" i="12"/>
  <c r="I221" i="12"/>
  <c r="M157" i="12"/>
  <c r="M8" i="12"/>
  <c r="M174" i="12"/>
  <c r="M173" i="12" s="1"/>
  <c r="M167" i="12"/>
  <c r="M166" i="12" s="1"/>
  <c r="M163" i="12"/>
  <c r="M162" i="12" s="1"/>
  <c r="M159" i="12"/>
  <c r="M154" i="12"/>
  <c r="M153" i="12" s="1"/>
  <c r="M151" i="12"/>
  <c r="M148" i="12" s="1"/>
  <c r="M144" i="12"/>
  <c r="M141" i="12" s="1"/>
  <c r="M96" i="12"/>
  <c r="M92" i="12" s="1"/>
  <c r="M74" i="12"/>
  <c r="M71" i="12" s="1"/>
  <c r="G8" i="12"/>
  <c r="J41" i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8" i="1" l="1"/>
  <c r="J60" i="1"/>
  <c r="J72" i="1"/>
  <c r="J64" i="1"/>
  <c r="J56" i="1"/>
  <c r="J74" i="1"/>
  <c r="J70" i="1"/>
  <c r="J66" i="1"/>
  <c r="J62" i="1"/>
  <c r="J58" i="1"/>
  <c r="J54" i="1"/>
  <c r="J52" i="1"/>
  <c r="J73" i="1"/>
  <c r="J71" i="1"/>
  <c r="J69" i="1"/>
  <c r="J67" i="1"/>
  <c r="J65" i="1"/>
  <c r="J63" i="1"/>
  <c r="J61" i="1"/>
  <c r="J59" i="1"/>
  <c r="J57" i="1"/>
  <c r="J55" i="1"/>
  <c r="J53" i="1"/>
  <c r="J51" i="1"/>
  <c r="J50" i="1"/>
  <c r="J49" i="1"/>
  <c r="J7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siler</author>
  </authors>
  <commentList>
    <comment ref="S6" authorId="0" shapeId="0" xr:uid="{1D2B21FE-4D62-41C7-B096-2A9B7BE4B7A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D2C0644-89F6-4B35-A5B4-27066DE82FA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<sst xmlns="http://schemas.openxmlformats.org/spreadsheetml/2006/main" count="2011" uniqueCount="658">
  <si>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</si>
  <si>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</si>
  <si>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</si>
  <si>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</si>
  <si>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</si>
  <si>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</si>
  <si>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</si>
  <si>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</si>
  <si>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</si>
  <si>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</si>
  <si>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</si>
  <si>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</si>
  <si>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</si>
  <si>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</si>
  <si>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</si>
  <si>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</si>
  <si>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</si>
  <si>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</si>
  <si>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</si>
  <si>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</si>
  <si>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</si>
  <si>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</si>
  <si>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</si>
  <si>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</si>
  <si>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</si>
  <si>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</si>
  <si>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</si>
  <si>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</si>
  <si>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</si>
  <si>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</si>
  <si>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</si>
  <si>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</si>
  <si>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</si>
  <si>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</si>
  <si>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</si>
  <si>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</si>
  <si>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</si>
  <si>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</si>
  <si>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</si>
  <si>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</si>
  <si>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</si>
  <si>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</si>
  <si>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</si>
  <si>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</si>
  <si>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projektový</t>
  </si>
  <si>
    <t>Architektonické a stavební řešení</t>
  </si>
  <si>
    <t>Objekt:</t>
  </si>
  <si>
    <t>Rozpočet:</t>
  </si>
  <si>
    <t>SE 147</t>
  </si>
  <si>
    <t>Přestavba bytu školníka na kanceláře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</si>
  <si>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</si>
  <si>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</si>
  <si>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</si>
  <si>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</si>
  <si>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</si>
  <si>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</si>
  <si>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</si>
  <si>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</si>
  <si>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</si>
  <si>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</si>
  <si>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</si>
  <si>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</si>
  <si>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</si>
  <si>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</si>
  <si>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</si>
  <si>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</si>
  <si>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</si>
  <si>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</si>
  <si>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</si>
  <si>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</si>
  <si>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</si>
  <si>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</si>
  <si>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</si>
  <si>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725</t>
  </si>
  <si>
    <t>Zařizovací předměty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</si>
  <si>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</si>
  <si>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</si>
  <si>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</si>
  <si>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</si>
  <si>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</si>
  <si>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</si>
  <si>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</si>
  <si>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</si>
  <si>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</si>
  <si>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</si>
  <si>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</si>
  <si>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</si>
  <si>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</si>
  <si>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</si>
  <si>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</si>
  <si>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</si>
  <si>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</si>
  <si>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</si>
  <si>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</si>
  <si>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</si>
  <si>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</si>
  <si>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</si>
  <si>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</si>
  <si>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</si>
  <si>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</si>
  <si>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</si>
  <si>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</si>
  <si>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</si>
  <si>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</si>
  <si>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</si>
  <si>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</si>
  <si>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</si>
  <si>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</si>
  <si>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</si>
  <si>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</si>
  <si>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</si>
  <si>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</si>
  <si>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</si>
  <si>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</si>
  <si>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</si>
  <si>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</si>
  <si>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</si>
  <si>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</si>
  <si>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</si>
  <si>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</si>
  <si>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</si>
  <si>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</si>
  <si>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</si>
  <si>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</si>
  <si>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</si>
  <si>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</si>
  <si>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</si>
  <si>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</si>
  <si>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</si>
  <si>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</si>
  <si>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</si>
  <si>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</si>
  <si>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</si>
  <si>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</si>
  <si>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</si>
  <si>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</si>
  <si>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317168132R00</t>
  </si>
  <si>
    <t>Překlady keramické montáž a dodávka nosné, délky 1500 mm, šířky 70 mm, výšky 238 mm</t>
  </si>
  <si>
    <t>kus</t>
  </si>
  <si>
    <t>801-1</t>
  </si>
  <si>
    <t>RTS 19/ I</t>
  </si>
  <si>
    <t>Práce</t>
  </si>
  <si>
    <t>POL1_</t>
  </si>
  <si>
    <t>342262112RS1</t>
  </si>
  <si>
    <t>Příčky z desek sádrokartonových dvojité opláštění, dvojitá konstrukce CW 75  tloušťka příčky 205 mm, desky standard, tloušťky 12,5 mm, tl. izolace 2 x 60 mm</t>
  </si>
  <si>
    <t>m2</t>
  </si>
  <si>
    <t>zřízení nosné konstrukce příčky, vložení tepelné izolace tl. do 5 cm, montáž desek, tmelení spár Q2 a úprava rohů. Včetně dodávek materiálu.</t>
  </si>
  <si>
    <t>SPI</t>
  </si>
  <si>
    <t>3,8*(4,45+1,4+1)</t>
  </si>
  <si>
    <t>VV</t>
  </si>
  <si>
    <t>342241162R00</t>
  </si>
  <si>
    <t>Příčky z tvárnic pálených Příčky z tvárnic pálených tloušťky 140 mm, z cihel plných, P 15, na maltu MVC 2,5</t>
  </si>
  <si>
    <t>jednoduché nebo příčky zděné do svislé dřevěné, cihelné, betonové nebo ocelové konstrukce na jakoukoliv maltu vápenocementovou (MVC) nebo cementovou (MC),</t>
  </si>
  <si>
    <t>Včetně pomocného lešení výšky do 1900 mm a pro zatížení do 1,5 kPa.</t>
  </si>
  <si>
    <t>POP</t>
  </si>
  <si>
    <t>3,8*1,455+0,8*2,05+0,7*1,5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</si>
  <si>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</si>
  <si>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</si>
  <si>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</si>
  <si>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</si>
  <si>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</si>
  <si>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>SDK příčky : 3,8*3</t>
  </si>
  <si>
    <t>cihelné zdivo : 3,8*2+2,05*2+1,5*2</t>
  </si>
  <si>
    <t>342264051RT1</t>
  </si>
  <si>
    <t>Podhledy na kovové konstrukci opláštěné deskami sádrokartonovými nosná konstrukce z profilů CD s přímým uchycením 1x deska, tloušťky 12,5 mm, standard, bez izolace</t>
  </si>
  <si>
    <t>1.05+1.06+1.07 : 10,2+4,5+1,8</t>
  </si>
  <si>
    <t>342267111RT1</t>
  </si>
  <si>
    <t>Obklady konstrukcí sádrokartonovými deskami obklady dřevěných konstrukcí_x000D_
 obklad sloupů a trámů do 500 x500 mm_x000D_
 1x opláštění, dvoustranné, deska standard tloušťky 12,5 mm</t>
  </si>
  <si>
    <t>zakrytování VZT SPIRO potrubí : 4</t>
  </si>
  <si>
    <t>602011181RT6</t>
  </si>
  <si>
    <t>Omítka stěn z hotových směsí vrchní tenkovrstvá, akrylátová, zatřená, tloušťka vrstvy 1,5 mm, bílá</t>
  </si>
  <si>
    <t>po jednotlivých vrstvách</t>
  </si>
  <si>
    <t>stěny - 1.03 : 3,5*(4*2+2,45*2)-1,44*2,35-0,8*2</t>
  </si>
  <si>
    <t>1.04 : 3,5*(4,45*2+4*2)-1,44*2,35*2-0,8*2-0,9*2</t>
  </si>
  <si>
    <t>1.08 : 3,5*(4,45+4,205*2)-1,44*2,35*2-0,8*2-0,9*2</t>
  </si>
  <si>
    <t>1.09 : 3,5*(4,45+2,7+1,445)-0,9*2</t>
  </si>
  <si>
    <t>1.06 : 1,5*(2,7+1,645*2)</t>
  </si>
  <si>
    <t>1.05 : 3,5*(4,3+1,15+6,9+0,25)-0,8*2*2-0,7*2</t>
  </si>
  <si>
    <t>1.07 : 1,5*(1,9*2+1,85*2)</t>
  </si>
  <si>
    <t>1.29 : 3,5*(2,4*2+1,85*2)-1,2*1,2-0,65*2</t>
  </si>
  <si>
    <t>602016193R00</t>
  </si>
  <si>
    <t>Omítka stěn z hotových směsí Doplňkové práce pro omítky stěn z hotových směsí_x000D_
 hloubková penetrace stěn akrylátová</t>
  </si>
  <si>
    <t>612401391RT2</t>
  </si>
  <si>
    <t>Omítky malých ploch vnitřních stěn přes 0,25 do 1 m2, vápennou štukovou omítkou</t>
  </si>
  <si>
    <t>801-4</t>
  </si>
  <si>
    <t>jakoukoliv maltou, z pomocného pracovního lešení o výšce podlahy do 1900 mm a pro zatížení do 1,5 kPa,</t>
  </si>
  <si>
    <t>oiprava omítek kolem nových zárubní : 14</t>
  </si>
  <si>
    <t>612421626R00</t>
  </si>
  <si>
    <t>Omítky vnitřní stěn vápenné nebo vápenocementové v podlaží i ve schodišti hladké</t>
  </si>
  <si>
    <t>na nových zděných příčkách : 3,5*1,455*2+0,8*2,1</t>
  </si>
  <si>
    <t>ostění rozšíření v chodbě : 0,3*(3,5*4+1+1,15)</t>
  </si>
  <si>
    <t>612481211RT2</t>
  </si>
  <si>
    <t>Vyztužení povrchu vnitřních stěn sklotextilní síťovinou s dodávkou síťoviny a stěrkového tmelu</t>
  </si>
  <si>
    <t>614471715R00</t>
  </si>
  <si>
    <t>Vyspravení vnitřních betonových a železobetonových konstrukcí a panelů cementovou maltou adhezní můstek a nátěr antikorozní pro jakoukoliv velikost opravované plochy</t>
  </si>
  <si>
    <t>po vybouraných příčkách : 0,2*(4,45+2,7+1,455*2)</t>
  </si>
  <si>
    <t>0,3*(1,05+1,15)</t>
  </si>
  <si>
    <t>631311121R00</t>
  </si>
  <si>
    <t>Doplnění mazanin betonem prostým o ploše jednotlivě do 1 m2 tloušťky do 80 mm</t>
  </si>
  <si>
    <t>m3</t>
  </si>
  <si>
    <t>prostým betonem (s dodáním hmot) bez potěru,</t>
  </si>
  <si>
    <t>po vybouraných příčkách : 0,08*0,2*(4,45+2,7+1,455*2)</t>
  </si>
  <si>
    <t>0,08*0,3*(1,05+1,15)</t>
  </si>
  <si>
    <t>642942111RT4</t>
  </si>
  <si>
    <t>Osazení zárubní dveřních ocelových bez dveřních křídel, do zdiva včetně kotvení, na jakoukoliv cementovou maltu, s vybetonováním prahu v zárubni a s osazením špalíků nebo latí pro dřevěný práh_x000D_
 včetně dodávky zárubní_x000D_
 80 x 197 x 11 cm</t>
  </si>
  <si>
    <t>do tl.SDK příčky 100 mm - 2/P : 2</t>
  </si>
  <si>
    <t>642942111RU3</t>
  </si>
  <si>
    <t>Osazení zárubní dveřních ocelových bez dveřních křídel, do zdiva včetně kotvení, na jakoukoliv cementovou maltu, s vybetonováním prahu v zárubni a s osazením špalíků nebo latí pro dřevěný práh_x000D_
 včetně dodávky zárubní_x000D_
 70 x 197 x 16 cm</t>
  </si>
  <si>
    <t>642942111RU5</t>
  </si>
  <si>
    <t>Osazení zárubní dveřních ocelových bez dveřních křídel, do zdiva včetně kotvení, na jakoukoliv cementovou maltu, s vybetonováním prahu v zárubni a s osazením špalíků nebo latí pro dřevěný práh_x000D_
 včetně dodávky zárubní_x000D_
 90 x 197 x 16 cm</t>
  </si>
  <si>
    <t>642942214R00</t>
  </si>
  <si>
    <t>Osazení zárubní dveřních ocelových do sádrokartonové příčky_x000D_
 tloušťky 150 mm šířky 700 mm, bez dodávky zárubně</t>
  </si>
  <si>
    <t>Včetně kotvení rámů do zdiva a platí pro jakýkoliv způsob provádění (např. bodovým přivařením k obnažené výztuži, uklínováním, zalitím pracen apod.).</t>
  </si>
  <si>
    <t>2/P : 1</t>
  </si>
  <si>
    <t>3/L : 1</t>
  </si>
  <si>
    <t>642945111R00</t>
  </si>
  <si>
    <t>Osazení ocelových zárubní protipožárních jednokřídlových, do 2,5 m2</t>
  </si>
  <si>
    <t>a protiplynových dveří bez nebo včetně dveřních křídel do vynechaného otvoru, s obetonováním , včetně manipulační dopravy, kotvení zárubně do zdiva  např. s uklínováním, s případným přivařením k obnažené výztuži, se zalitím, resp. zabetonováním, včetně bednění.</t>
  </si>
  <si>
    <t>553310042R</t>
  </si>
  <si>
    <t>zárubeň kovová jednostranná; pro sádrokarton, pro přesné zdění; ústí 150 mm; š průchodu 800 mm; h průchodu 1 970 mm; L, P</t>
  </si>
  <si>
    <t>SPCM</t>
  </si>
  <si>
    <t>Specifikace</t>
  </si>
  <si>
    <t>POL3_</t>
  </si>
  <si>
    <t>5533300426R</t>
  </si>
  <si>
    <t>zárubeň kovová s těsněním; pro klasické zdění; š profilu 160 mm; š průchodu 800 mm; h průchodu 1 970 mm; L, P; závěsy stavitelné; požární odolnost</t>
  </si>
  <si>
    <t>941955002R00</t>
  </si>
  <si>
    <t>Lešení lehké pracovní pomocné pomocné, o výšce lešeňové podlahy přes 1,2 do 1,9 m</t>
  </si>
  <si>
    <t>800-3</t>
  </si>
  <si>
    <t>lešení pro demontáže : 88</t>
  </si>
  <si>
    <t>lešení pro nové konstrukce : 88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</si>
  <si>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</si>
  <si>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</si>
  <si>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962031133R00</t>
  </si>
  <si>
    <t xml:space="preserve">Bourání příček </t>
  </si>
  <si>
    <t>801-3</t>
  </si>
  <si>
    <t>RTS 17/ I</t>
  </si>
  <si>
    <t>nebo vybourání otvorů průřezové plochy přes 4 m2 v příčkách, včetně pomocného lešení o výšce podlahy do 1900 mm a pro zatížení do 1,5 kPa  (150 kg/m2),</t>
  </si>
  <si>
    <t>3,8*(4,45+2,7+1,455*2)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</si>
  <si>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</si>
  <si>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</si>
  <si>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</si>
  <si>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1.05+1.08 : 0,3*3,2*2</t>
  </si>
  <si>
    <t>965042141RT1</t>
  </si>
  <si>
    <t>Bourání podkladů pod dlažby nebo litých celistvých dlažeb a mazanin  betonových nebo z litého asfaltu, tloušťky do 100 mm, plochy přes 4 m2</t>
  </si>
  <si>
    <t>lité teraco - 1.05+1.06+1.08+1.29 : 5,315+1,450+3,645+3,433</t>
  </si>
  <si>
    <t>965081713RT1</t>
  </si>
  <si>
    <t>Bourání podlah z keramických dlaždic, tloušťky do 10 mm, plochy přes 1 m2</t>
  </si>
  <si>
    <t>bez podkladního lože, s jakoukoliv výplní spár</t>
  </si>
  <si>
    <t>1.09+1.07 : 1,8+3,915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</si>
  <si>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</si>
  <si>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</si>
  <si>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</si>
  <si>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968062245R00</t>
  </si>
  <si>
    <t>Vybourání dřevěných rámů oken jednoduchých, plochy do 2 m2</t>
  </si>
  <si>
    <t>včetně pomocného lešení o výšce podlahy do 1900 mm a pro zatížení do 1,5 kPa  (150 kg/m2),</t>
  </si>
  <si>
    <t>stávající okno výsuvné : 1,2*1,2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</si>
  <si>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</si>
  <si>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</si>
  <si>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0,6*2+0,7*2*5+0,8*3+0,9*2+0,65</t>
  </si>
  <si>
    <t>971033331R00</t>
  </si>
  <si>
    <t>Vybourání otvorů ve zdivu cihelném z jakýchkoliv cihel pálených_x000D_
 na jakoukoliv maltu vápenou nebo vápenocementovou, plochy do 0,09 m2, tloušťky do 150 mm</t>
  </si>
  <si>
    <t>základovém nebo nadzákladovém,</t>
  </si>
  <si>
    <t>Včetně pomocného lešení o výšce podlahy do 1900 mm a pro zatížení do 1,5 kPa  (150 kg/m2).</t>
  </si>
  <si>
    <t>nad dveřmi 1.07 : 1</t>
  </si>
  <si>
    <t>971033341R00</t>
  </si>
  <si>
    <t>Vybourání otvorů ve zdivu cihelném z jakýchkoliv cihel pálených_x000D_
 na jakoukoliv maltu vápenou nebo vápenocementovou, plochy do 0,09 m2, tloušťky do 300 mm</t>
  </si>
  <si>
    <t>do m.č.1.03 : 1</t>
  </si>
  <si>
    <t>971033371R00</t>
  </si>
  <si>
    <t>Vybourání otvorů ve zdivu cihelném z jakýchkoliv cihel pálených_x000D_
 na jakoukoliv maltu vápenou nebo vápenocementovou, plochy do 0,09 m2, tloušťky do 750 mm</t>
  </si>
  <si>
    <t>z m.č.1.03 na fasádu : 1</t>
  </si>
  <si>
    <t>974031167R00</t>
  </si>
  <si>
    <t>Vysekání rýh v jakémkoliv zdivu cihelném v ploše_x000D_
 do hloubky 150 mm, šířky do 300 mm</t>
  </si>
  <si>
    <t>pro keramické překlady : 0,3*4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</si>
  <si>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</si>
  <si>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</si>
  <si>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</si>
  <si>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109+107 : 2*(2,7*2+1,45*2-0,6)+1,5*(0,5*2+2*2-0,7)</t>
  </si>
  <si>
    <t>978011211R00</t>
  </si>
  <si>
    <t>Odstranění štukové vrstvy z omítek vnitřních stropů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</si>
  <si>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</si>
  <si>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</si>
  <si>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</si>
  <si>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</si>
  <si>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</si>
  <si>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</si>
  <si>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>713191100RT9</t>
  </si>
  <si>
    <t>Izolace tepelné běžných konstrukcí - doplňky položení separační fólie, včetně dodávky PE fólie</t>
  </si>
  <si>
    <t>800-713</t>
  </si>
  <si>
    <t>1.03 : 10,25</t>
  </si>
  <si>
    <t>23521594.AR</t>
  </si>
  <si>
    <t>vyrovnávací stěrka rychletuhnoucí; cementová; plnivo křemičité, syntetické; pro podlahy; samonivelační; pro interiér, průmyslové podlahy; zátěž střední, lehká; tl. vrstvy 1,0 až 10,0 mm; pod dlažby, pod nátěry, pod PVC, k vyrovnání dřevěných podkladů; barva šedá</t>
  </si>
  <si>
    <t>kg</t>
  </si>
  <si>
    <t>1.03 - spotřeba 1,6kg/1m2/1mm - 5 mm : 1,6*5*10,25</t>
  </si>
  <si>
    <t>24696906.AR</t>
  </si>
  <si>
    <t>penetrační hmota vodou ředitelná; úprava savosti podkladu, pod stěrkové hmoty, adhezní můstek</t>
  </si>
  <si>
    <t>1.03 : 0,1*10,25</t>
  </si>
  <si>
    <t>725100001RA0</t>
  </si>
  <si>
    <t xml:space="preserve">Zařizovací předměty - dodávka a montáž umyvadla, baterie, zápachové uzávěrky,  </t>
  </si>
  <si>
    <t>AP-PSV</t>
  </si>
  <si>
    <t>Součtová</t>
  </si>
  <si>
    <t>Agregovaná položka</t>
  </si>
  <si>
    <t>POL2_</t>
  </si>
  <si>
    <t>0,5 m kanalizačního připojovacího potrubí, vyvedení a upevnění kanalizační a vodovodní výpustky, osazení umyvadla, sifonu a vodovodní baterie. S dodávkou materiálu.</t>
  </si>
  <si>
    <t>725100006RA0</t>
  </si>
  <si>
    <t xml:space="preserve">Zařizovací předměty - dodávka a montáž klozetu kombi,  ,  ,  </t>
  </si>
  <si>
    <t>Vyvedení odpadní a vodovodní výpustky, dodávka a osazení klozetové mísy s nádržkou. 0,5 m kanalizačního potrubí.</t>
  </si>
  <si>
    <t>73300PC</t>
  </si>
  <si>
    <t>Ochrana potrubí před dalšími stavebními pracemi a jejich odstranění</t>
  </si>
  <si>
    <t>kpl.</t>
  </si>
  <si>
    <t>Vlastní</t>
  </si>
  <si>
    <t>Indiv</t>
  </si>
  <si>
    <t>733190106PC</t>
  </si>
  <si>
    <t>Tlaková zkouška tělěs po zpětné montáži</t>
  </si>
  <si>
    <t xml:space="preserve">ks    </t>
  </si>
  <si>
    <t>Včetně dodávky vody, uzavření a zabezpečení konců potrubí.</t>
  </si>
  <si>
    <t>734200821R00</t>
  </si>
  <si>
    <t xml:space="preserve">Demontáž závitových armatur se dvěma závity, do G 1/2" </t>
  </si>
  <si>
    <t>800-731</t>
  </si>
  <si>
    <t>734290911R00</t>
  </si>
  <si>
    <t>Opravy závitových armatur výměna těsnění u šroubení_x000D_
 do G 1"</t>
  </si>
  <si>
    <t>734291931R00</t>
  </si>
  <si>
    <t>Opravy závitových armatur zpětná montáž_x000D_
 šroubení přímých, rohových, do G 1/2"</t>
  </si>
  <si>
    <t>734291951R00</t>
  </si>
  <si>
    <t>Opravy závitových armatur zpětná montáž hlavic_x000D_
 učního a termostatického ovládání</t>
  </si>
  <si>
    <t>735151822R00</t>
  </si>
  <si>
    <t>Demontáž otopných těles panelových dvouřadých, stavební délky přes 1500 do 2820  mm</t>
  </si>
  <si>
    <t>735191910R00</t>
  </si>
  <si>
    <t>Ostatní opravy otopných těles napuštění vody do otopného systému včetně potrubí (bez kotle a ohříváků)_x000D_
 otopných těles</t>
  </si>
  <si>
    <t>735192924R00</t>
  </si>
  <si>
    <t>Ostatní opravy otopných těles zpětná montáž otopných těles panelových_x000D_
 dvouřadých, přes 1500 do 2820 mm</t>
  </si>
  <si>
    <t>762512255R00</t>
  </si>
  <si>
    <t>Položení podlah pod PVC montáž_x000D_
 na beton hmoždinkami</t>
  </si>
  <si>
    <t>800-762</t>
  </si>
  <si>
    <t>60726122R</t>
  </si>
  <si>
    <t>deska dřevoštěpková třívrstvá pro prostředí vlhké; strana broušená; hrana pero/drážka; tl = 22,0 mm</t>
  </si>
  <si>
    <t>1.03 : 10,25*1,15</t>
  </si>
  <si>
    <t>998762202R00</t>
  </si>
  <si>
    <t>Přesun hmot pro konstrukce tesařské v objektech výšky do 12 m</t>
  </si>
  <si>
    <t>50 m vodorovně</t>
  </si>
  <si>
    <t>766411812R00</t>
  </si>
  <si>
    <t>Demontáž obložení stěn panely velikosti přes 1,5 m2</t>
  </si>
  <si>
    <t>800-766</t>
  </si>
  <si>
    <t>dřevěná příčka 1.10-1.12 oboustranně : 3,8*2,45*2</t>
  </si>
  <si>
    <t>766421811R00</t>
  </si>
  <si>
    <t>Demontáž obložení podhledů panely velikosti do 1,5 m2</t>
  </si>
  <si>
    <t>1.05+1.08 : 5,315+3,645</t>
  </si>
  <si>
    <t>766421822R00</t>
  </si>
  <si>
    <t>Demontáž obložení podhledů podkladových roštů</t>
  </si>
  <si>
    <t>766661112R00</t>
  </si>
  <si>
    <t>Montáž dveřních křídel kompletizovaných otevíravých ,  , do ocelové nebo fošnové zárubně, jednokřídlových, šířky do 800 mm</t>
  </si>
  <si>
    <t>766661122R00</t>
  </si>
  <si>
    <t>Montáž dveřních křídel kompletizovaných otevíravých ,  , do ocelové nebo fošnové zárubně, jednokřídlových, šířky přes 800 mm</t>
  </si>
  <si>
    <t>766670021R00</t>
  </si>
  <si>
    <t xml:space="preserve">Montáž kliky a štítku </t>
  </si>
  <si>
    <t>766695213R00</t>
  </si>
  <si>
    <t>Ostatní montáž prahů dveří_x000D_
 jednokřídlých, šířky přes 100 mm</t>
  </si>
  <si>
    <t>766812840R00</t>
  </si>
  <si>
    <t>Demontáž kuchyňských linek délky přes 1800 do 2100 mnm</t>
  </si>
  <si>
    <t>2 díly : 2</t>
  </si>
  <si>
    <t>766001</t>
  </si>
  <si>
    <t>O - dodávka a montáž - okno plastové,spodní polovina výsuvná - náhrada stávajícího</t>
  </si>
  <si>
    <t xml:space="preserve">rozměr 1200x1200 mm, bezpečnostní zámek : </t>
  </si>
  <si>
    <t xml:space="preserve">povrchová úprava - barva bílá, zasklení průhledné : </t>
  </si>
  <si>
    <t xml:space="preserve">pískovaný nápis "INFORMACE" : </t>
  </si>
  <si>
    <t xml:space="preserve">pult pod oknem 100x1200x25 mm : </t>
  </si>
  <si>
    <t>ks : 1</t>
  </si>
  <si>
    <t>766411822R01</t>
  </si>
  <si>
    <t>Demontáž nosných roštů obložení stěn</t>
  </si>
  <si>
    <t>dřevěná příčka 1.10-1.12 : 3,8*2,45</t>
  </si>
  <si>
    <t>766812115PC</t>
  </si>
  <si>
    <t>Montáž kuchyňských linek dřevěných linek  - atypická délka</t>
  </si>
  <si>
    <t>standardní vybavení-dle nákresu v 1.NP : 1</t>
  </si>
  <si>
    <t>549146401R</t>
  </si>
  <si>
    <t>kování bezpečnostní klika - knoflík; povrch nerez-mat; bezpečnostní třída 3</t>
  </si>
  <si>
    <t>pro dveře 6/P : 1</t>
  </si>
  <si>
    <t>549146421R</t>
  </si>
  <si>
    <t>kování bezpečnostní klika - klika; povrch nerez-mat; bezpečnostní třída 3</t>
  </si>
  <si>
    <t>pro dveře 1/P - 5/P : 8</t>
  </si>
  <si>
    <t>61100PC1</t>
  </si>
  <si>
    <t>6/P - dveře interiérové s otevíracím oknem a pultem</t>
  </si>
  <si>
    <t xml:space="preserve">rozměr 650x1970 mm : </t>
  </si>
  <si>
    <t xml:space="preserve">podrobnosti v tabulkách truhlářských výrobků : </t>
  </si>
  <si>
    <t xml:space="preserve">na okÉnku bude PÍSKOVANÝ  nápis "INFORMACE" : </t>
  </si>
  <si>
    <t>61160103R</t>
  </si>
  <si>
    <t>dveře vnitřní š = 800 mm; h = 1 970,0 mm; hladké; otevíravé; počet křídel 1; plné; povrch. úprava bílá barva</t>
  </si>
  <si>
    <t xml:space="preserve">na dveřích bude nalepen nápis dle výběru investora : </t>
  </si>
  <si>
    <t>2/P : 3</t>
  </si>
  <si>
    <t xml:space="preserve">5P na dveřích bude nalepen nápis " WC " : </t>
  </si>
  <si>
    <t>61160104R</t>
  </si>
  <si>
    <t>dveře vnitřní š = 900 mm; h = 1 970,0 mm; hladké; otevíravé; počet křídel 1; plné; povrch. úprava bílá barva</t>
  </si>
  <si>
    <t>4/P : 2</t>
  </si>
  <si>
    <t>611608093R</t>
  </si>
  <si>
    <t>dveře vnitřní š = 800 mm; h = 1 970,0 mm; otevíravé; počet křídel 1; prosklené; povrch. úprava lak; 30 barev RAL</t>
  </si>
  <si>
    <t>na dveřích bude pískovaný nápis "KANCELÁŘE" : 1</t>
  </si>
  <si>
    <t>61187141R</t>
  </si>
  <si>
    <t>práh dub; š = 150 mm; l = 700,0 mm; tl = 20,0 mm</t>
  </si>
  <si>
    <t>na šířku otvoru 700 mm : 1</t>
  </si>
  <si>
    <t>na šířku otvoru 650 mm : 1</t>
  </si>
  <si>
    <t>61187161R</t>
  </si>
  <si>
    <t>práh dub; š = 150 mm; l = 800,0 mm; tl = 20,0 mm</t>
  </si>
  <si>
    <t>61187181R</t>
  </si>
  <si>
    <t>práh dub; š = 150 mm; l = 900,0 mm; tl = 20,0 mm</t>
  </si>
  <si>
    <t>998766201R00</t>
  </si>
  <si>
    <t>Přesun hmot pro konstrukce truhlářské v objektech výšky do 6 m</t>
  </si>
  <si>
    <t>766669117R00</t>
  </si>
  <si>
    <t>Montáž dveřních křídel kompletizovaných dokování_x000D_
 samozavírače na ocelovou zárubeň</t>
  </si>
  <si>
    <t>767649191R00</t>
  </si>
  <si>
    <t>Montáž dveří montáž doplňků dveří samozavírače hydraulického</t>
  </si>
  <si>
    <t>800-767</t>
  </si>
  <si>
    <t>54900PC10</t>
  </si>
  <si>
    <t>Samozavírač hydraulický na pož.dveře</t>
  </si>
  <si>
    <t>998767201R00</t>
  </si>
  <si>
    <t>Přesun hmot pro kovové stavební doplňk. konstrukce v objektech výšky do 6 m</t>
  </si>
  <si>
    <t>771100010RAA</t>
  </si>
  <si>
    <t>Vyrovnání podkladů pod dlažby stěrkovými hmotami tl. 3 mm, použití v interiéru, s penetrací</t>
  </si>
  <si>
    <t>1.06+1.07+1.09+1.29 : 4,5+1,8+10,6+5</t>
  </si>
  <si>
    <t>771570012RAB</t>
  </si>
  <si>
    <t xml:space="preserve">Dlažba z dlaždic keramických 20 x 20 cm, položených do tmele,  ,  </t>
  </si>
  <si>
    <t>775592000R00</t>
  </si>
  <si>
    <t>Ostatní práce broušení dřevěných podlah hrubé+střední+jemné</t>
  </si>
  <si>
    <t>800-775</t>
  </si>
  <si>
    <t>1.08+1.04 : 18,7+18,2</t>
  </si>
  <si>
    <t>775599110R00</t>
  </si>
  <si>
    <t>Ostatní práce pastování podlah vlysových nebo parketových</t>
  </si>
  <si>
    <t>775599120R00</t>
  </si>
  <si>
    <t>Ostatní práce impregnace podlah vlysových nebo parketových</t>
  </si>
  <si>
    <t>775599130R00</t>
  </si>
  <si>
    <t>Ostatní práce přetmelení spárovým tmelem</t>
  </si>
  <si>
    <t>775599200R00</t>
  </si>
  <si>
    <t>Ostatní opravy na nášlapné ploše vyleštění dřevěných podlah</t>
  </si>
  <si>
    <t>998775201R00</t>
  </si>
  <si>
    <t>Přesun hmot pro podlahy vlysové a parketové v objektech výšky do 6 m</t>
  </si>
  <si>
    <t>776101101R00</t>
  </si>
  <si>
    <t>Přípravné práce vysávání povlakových podlah průmyslovým vysavačem</t>
  </si>
  <si>
    <t>položky neobsahují žádný materiál</t>
  </si>
  <si>
    <t>776101115R00</t>
  </si>
  <si>
    <t>Přípravné práce vyrovnání podkladů samonivelační hmotou</t>
  </si>
  <si>
    <t>776101121R00</t>
  </si>
  <si>
    <t>Přípravné práce penetrace podkladu</t>
  </si>
  <si>
    <t>776511810RT2</t>
  </si>
  <si>
    <t>Odstranění povlakových podlah z nášlapné plochy lepených, bez podložky, z ploch přes 10 do 20 m2</t>
  </si>
  <si>
    <t>1.03+1.10+1.12 : 10,25+3,938+10,9</t>
  </si>
  <si>
    <t>776520010RAI</t>
  </si>
  <si>
    <t>Podlahy povlakové z PVC bez vyrovnání podkladu, pouze položení, podlahovina ve specifikaci,  , z pásů, včetně soklíku</t>
  </si>
  <si>
    <t>lepení a dodávka podlahoviny z PVC, bez podkladu. Svaření podlahoviny. Dodávka a lepení podlahových soklíků z měkčeného PVC. Pastování a vyleštění podlah.</t>
  </si>
  <si>
    <t>bez vyrovnání podkladu</t>
  </si>
  <si>
    <t>776570020RAB</t>
  </si>
  <si>
    <t>Podlahy povlakové textilní lepené, koberec zátěžový</t>
  </si>
  <si>
    <t>1.04+1.05+1.11 : 18,7+10,2+18,2</t>
  </si>
  <si>
    <t>28412331R</t>
  </si>
  <si>
    <t>podlahovina PVC v rolích; š = 2 000,0 mm; l = 15 000 mm; tl. 2,50 mm; heterogenní; povrch. úprava polyuretan; protiskluzná; oblast komerční, průmyslová</t>
  </si>
  <si>
    <t>998776201R00</t>
  </si>
  <si>
    <t>Přesun hmot pro podlahy povlakové v objektech výšky do 6 m</t>
  </si>
  <si>
    <t>vodorovně do 50 m</t>
  </si>
  <si>
    <t>781475114RAA</t>
  </si>
  <si>
    <t xml:space="preserve">Obklad vnitřní keramický do velikosti 300 x 300 mm, do flexibilního tmelu,  ,  </t>
  </si>
  <si>
    <t>z dlaždic keramických kladených do malty, včetně spárování a podílu práce v omezeném prostoru a na malých plochách.</t>
  </si>
  <si>
    <t>1.07 - WC : 2*(2*2+1,45*2)-0,7*2</t>
  </si>
  <si>
    <t>1.06 - kuchyňka : 2*(2,7+1,645*2)</t>
  </si>
  <si>
    <t>784402801R00</t>
  </si>
  <si>
    <t>Odstranění maleb oškrabáním, v místnostech do 3,8 m</t>
  </si>
  <si>
    <t>800-784</t>
  </si>
  <si>
    <t>strop - 1.03+1.04+1.08+1.09+1.29 : 10,25+18,7+18,2+10,6+5</t>
  </si>
  <si>
    <t>stěny - 1.03 : 3,5*(4*2+2,45*2)</t>
  </si>
  <si>
    <t>1.04 : 3,5*(4,45*2+4*2)</t>
  </si>
  <si>
    <t>1.08 : 3,5*(4,45+4,205*2)</t>
  </si>
  <si>
    <t>1.09 : 3,5*(4,45+2,7+1,445)</t>
  </si>
  <si>
    <t>1.05 : 3,5*(4,3+1,15+6,9+0,25)</t>
  </si>
  <si>
    <t>1.29 : 3,5*(2,4*2+1,85*2)</t>
  </si>
  <si>
    <t>784181201R00</t>
  </si>
  <si>
    <t>Příprava povrchu Penetrace (napouštění) podkladu silikát, jednonásobná</t>
  </si>
  <si>
    <t>SDK příčky : 3,5*(4,45*2+1,25+1,4+1,2+1)</t>
  </si>
  <si>
    <t>784185212R00</t>
  </si>
  <si>
    <t>Malby z malířských směsí silikátových,  , bílé, dvojnásobné</t>
  </si>
  <si>
    <t>210001</t>
  </si>
  <si>
    <t>Krabice KU 68/2 - 1901</t>
  </si>
  <si>
    <t>210002</t>
  </si>
  <si>
    <t>Krabice KU 68/3 - 1903</t>
  </si>
  <si>
    <t>210003</t>
  </si>
  <si>
    <t>Kabel CYKY-J 5x1,5</t>
  </si>
  <si>
    <t xml:space="preserve">m     </t>
  </si>
  <si>
    <t>210004</t>
  </si>
  <si>
    <t>Kabel CYSY 4x2,5</t>
  </si>
  <si>
    <t>210005</t>
  </si>
  <si>
    <t>Kabel CYSY 2x2,5</t>
  </si>
  <si>
    <t>210006</t>
  </si>
  <si>
    <t>Kabel CYKY-J 3x1,5</t>
  </si>
  <si>
    <t>210007</t>
  </si>
  <si>
    <t>Kabel CYKY-J 3x2,5</t>
  </si>
  <si>
    <t>210008</t>
  </si>
  <si>
    <t>Vypínač č.5 Tango</t>
  </si>
  <si>
    <t>210009</t>
  </si>
  <si>
    <t>Tlačítko Tango</t>
  </si>
  <si>
    <t>210010</t>
  </si>
  <si>
    <t>Zásuvka Tango dvojitá otočená</t>
  </si>
  <si>
    <t>210011</t>
  </si>
  <si>
    <t>Montáž svítidla</t>
  </si>
  <si>
    <t xml:space="preserve">l     </t>
  </si>
  <si>
    <t>210012</t>
  </si>
  <si>
    <t>Montáž a zapojení předřadníků</t>
  </si>
  <si>
    <t>210013</t>
  </si>
  <si>
    <t>Montáž LED</t>
  </si>
  <si>
    <t>210014</t>
  </si>
  <si>
    <t>Úprava rozvaděče</t>
  </si>
  <si>
    <t>210015</t>
  </si>
  <si>
    <t>Napojení stávajících rozvodů a nespec.práce</t>
  </si>
  <si>
    <t xml:space="preserve">hod   </t>
  </si>
  <si>
    <t>210016</t>
  </si>
  <si>
    <t>PPV sekací práce</t>
  </si>
  <si>
    <t>210017</t>
  </si>
  <si>
    <t>Podružný materiál</t>
  </si>
  <si>
    <t>210018</t>
  </si>
  <si>
    <t>Režie</t>
  </si>
  <si>
    <t>210019</t>
  </si>
  <si>
    <t>Revize</t>
  </si>
  <si>
    <t>210020</t>
  </si>
  <si>
    <t>Svítidla - typ A - sv.závěsné LED 34W/4000K</t>
  </si>
  <si>
    <t xml:space="preserve">těleso Al slitina,povrch bílý lak,optika UGR-16 : </t>
  </si>
  <si>
    <t>ks : 23</t>
  </si>
  <si>
    <t>210021</t>
  </si>
  <si>
    <t>Ap. - závěsný set 1,5 m pár</t>
  </si>
  <si>
    <t>210022</t>
  </si>
  <si>
    <t>B - sv.přisazené, LED 20W/4000K</t>
  </si>
  <si>
    <t xml:space="preserve">d=95 mm, h=64 mm, 230V, hliníkové těleso : </t>
  </si>
  <si>
    <t xml:space="preserve">čiré sklo,bílá barva : </t>
  </si>
  <si>
    <t>210023</t>
  </si>
  <si>
    <t>V - sv.velkoformátové,obvodově podsvětleno</t>
  </si>
  <si>
    <t xml:space="preserve">stmívatelné DALI přívod 5Cx1,5 mm2 : </t>
  </si>
  <si>
    <t>210024</t>
  </si>
  <si>
    <t>V.p - Al pásovina 20 mm</t>
  </si>
  <si>
    <t>210025</t>
  </si>
  <si>
    <t>V.p - LED podsvícení obvodové 4000K</t>
  </si>
  <si>
    <t>210026</t>
  </si>
  <si>
    <t>V.p - zdroj pro LED</t>
  </si>
  <si>
    <t>210027</t>
  </si>
  <si>
    <t>V.p - DALI řízení</t>
  </si>
  <si>
    <t>240001</t>
  </si>
  <si>
    <t>Rozvod VZT SPIRO potrubí D150 včetně tvarovek</t>
  </si>
  <si>
    <t>1,5+3,3+5,9</t>
  </si>
  <si>
    <t>240002</t>
  </si>
  <si>
    <t>Ventilátor 29W/230V</t>
  </si>
  <si>
    <t>240003</t>
  </si>
  <si>
    <t>Ochranná mřížka plastová</t>
  </si>
  <si>
    <t>240004</t>
  </si>
  <si>
    <t>Přetlaková klapka</t>
  </si>
  <si>
    <t>240005</t>
  </si>
  <si>
    <t>Zpětná klapka</t>
  </si>
  <si>
    <t>240006</t>
  </si>
  <si>
    <t>Plastová výústka</t>
  </si>
  <si>
    <t>240007</t>
  </si>
  <si>
    <t>Montáže VZT zařízení</t>
  </si>
  <si>
    <t>240008</t>
  </si>
  <si>
    <t>Spojovací, montážní, pomocný a těsnící materiál</t>
  </si>
  <si>
    <t>240009</t>
  </si>
  <si>
    <t>Zapravení prostupů kolem potrubí,očištění a úklid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</si>
  <si>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</si>
  <si>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</si>
  <si>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</si>
  <si>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</si>
  <si>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</si>
  <si>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</si>
  <si>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</si>
  <si>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</si>
  <si>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</si>
  <si>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979087212R00</t>
  </si>
  <si>
    <t>Nakládání na dopravní prostředky suti</t>
  </si>
  <si>
    <t>822-1</t>
  </si>
  <si>
    <t>pro vodorovnou dopravu</t>
  </si>
  <si>
    <t>979093111R00</t>
  </si>
  <si>
    <t>Uložení suti na skládku bez zhutnění</t>
  </si>
  <si>
    <t>800-6</t>
  </si>
  <si>
    <t>s hrubým urovnáním,</t>
  </si>
  <si>
    <t>979999999R00</t>
  </si>
  <si>
    <t>Poplatek za skládku suti s 10 % příměsí - DUFONEV Brno</t>
  </si>
  <si>
    <t>Pol.1</t>
  </si>
  <si>
    <t>Vybudování zařízení staveniště</t>
  </si>
  <si>
    <t xml:space="preserve">včetně přípojek vody a el.energie : </t>
  </si>
  <si>
    <t>kpl. : 1</t>
  </si>
  <si>
    <t>Pol.2</t>
  </si>
  <si>
    <t>Provoz zařízení staveniště a jeho likvidace po ukončení prací</t>
  </si>
  <si>
    <t>Pol.3</t>
  </si>
  <si>
    <t>Celkový úklid objektu včetně venkovních ploch</t>
  </si>
  <si>
    <t>Pol.4</t>
  </si>
  <si>
    <t>Ochranná opatření během výstavby</t>
  </si>
  <si>
    <t xml:space="preserve">ochranná konstrukce k oddělení prostoru staveniště od ostatního : </t>
  </si>
  <si>
    <t xml:space="preserve">pro zabezpečení provozu školy v chodbě u vstupu : </t>
  </si>
  <si>
    <t xml:space="preserve">a její demontáž po ukončení prací : </t>
  </si>
  <si>
    <t>Pol.5</t>
  </si>
  <si>
    <t>Koordinační činnost</t>
  </si>
  <si>
    <t xml:space="preserve">koordina stavebních a technických dodávek stavby při provádění : </t>
  </si>
  <si>
    <t xml:space="preserve">prací za provozu objednatele : </t>
  </si>
  <si>
    <t xml:space="preserve">náklady na ztížené podmínky provádění tam,kde jsou stavební práce : </t>
  </si>
  <si>
    <t xml:space="preserve">zčásti omezovány provozem jiných osob : </t>
  </si>
  <si>
    <t xml:space="preserve">protihluková a jiná opatření při provádění prací : </t>
  </si>
  <si>
    <t>Pol.10</t>
  </si>
  <si>
    <t>Dokumentace skutečného provedení stavby</t>
  </si>
  <si>
    <t>soubor</t>
  </si>
  <si>
    <t>Pol.11</t>
  </si>
  <si>
    <t>Revize a provedené zkoušky specialistů</t>
  </si>
  <si>
    <t>Pol.12</t>
  </si>
  <si>
    <t>Bezpečnostní a hygienická opatření na staveništi</t>
  </si>
  <si>
    <t xml:space="preserve">náklady na ochranu staveniště před vstupem nepovolaných osob : </t>
  </si>
  <si>
    <t xml:space="preserve">včetně příslušného značení uvnitř budovy i na venkovních plochách : </t>
  </si>
  <si>
    <t xml:space="preserve">náklady na osvětlení staveniště,náklady na vypracování : </t>
  </si>
  <si>
    <t xml:space="preserve">potřebné dokumentace pro provoz staveniště z hlediska : </t>
  </si>
  <si>
    <t xml:space="preserve">požární ochrany : </t>
  </si>
  <si>
    <t>Pol.13</t>
  </si>
  <si>
    <t>Spolupráce architekta</t>
  </si>
  <si>
    <t xml:space="preserve">odsouhlasování a výběr materiálů,technická podpora : </t>
  </si>
  <si>
    <t>Pol.14</t>
  </si>
  <si>
    <t>Spolupráce se statikem</t>
  </si>
  <si>
    <t xml:space="preserve">posouzení konstrukcí statikem po odkrytí bouraných konstrukcí : </t>
  </si>
  <si>
    <t>220001</t>
  </si>
  <si>
    <t>RACK rozvaděč - 19" nástěnný rozvaděč 12,skleněné dveře 600x450 mm</t>
  </si>
  <si>
    <t>220002</t>
  </si>
  <si>
    <t>Napájecí panel 6x230V</t>
  </si>
  <si>
    <t>220003</t>
  </si>
  <si>
    <t>Výsuvný hliníkový optický rozvaděč do RACK</t>
  </si>
  <si>
    <t>220004</t>
  </si>
  <si>
    <t>Vyvazovací panel 1U do RACK</t>
  </si>
  <si>
    <t>220005</t>
  </si>
  <si>
    <t>Swtch 16x10/100/1000 4xSFP vč.zdroje</t>
  </si>
  <si>
    <t>220006</t>
  </si>
  <si>
    <t>Patch panel CAT6 1U 24 port</t>
  </si>
  <si>
    <t>220007</t>
  </si>
  <si>
    <t>Telefonní Patch panel CAT3 1U 25port</t>
  </si>
  <si>
    <t>220008</t>
  </si>
  <si>
    <t>19" ventilační jednotka 4xFAN s termostatem</t>
  </si>
  <si>
    <t>220009</t>
  </si>
  <si>
    <t>Montážní a kompletační materiál pro RACK-svorky,konektory,patch kabely</t>
  </si>
  <si>
    <t>220010</t>
  </si>
  <si>
    <t>Přístroje a zařízení - telefonní zásuvka zapuštěná 1-port CAT3-kompl.</t>
  </si>
  <si>
    <t>220011</t>
  </si>
  <si>
    <t>Datová zásuvka 2xRJ45 Cat6 zapuštěná-kompl.</t>
  </si>
  <si>
    <t>220012</t>
  </si>
  <si>
    <t>Krabice přístrojová KU-68</t>
  </si>
  <si>
    <t>220013</t>
  </si>
  <si>
    <t>Kabelové trasy - J-Y(St)Y 4x2x0,8</t>
  </si>
  <si>
    <t>220014</t>
  </si>
  <si>
    <t>UTP Cat6</t>
  </si>
  <si>
    <t>220015</t>
  </si>
  <si>
    <t>Supermonoflex Dn20</t>
  </si>
  <si>
    <t>220016</t>
  </si>
  <si>
    <t>Supermonoflex Dn25</t>
  </si>
  <si>
    <t>220017</t>
  </si>
  <si>
    <t>Ostatní-přeložení stávající klávesnice EZS</t>
  </si>
  <si>
    <t>220018</t>
  </si>
  <si>
    <t>Kabelové prostupy,rýhy,drážky vč.zapravení a pož.ucpávek dle PBŘ</t>
  </si>
  <si>
    <t>220019</t>
  </si>
  <si>
    <t>Měření SKS vč.protokolu</t>
  </si>
  <si>
    <t>220020</t>
  </si>
  <si>
    <t>Popis portu zásuvky</t>
  </si>
  <si>
    <t>220021</t>
  </si>
  <si>
    <t>Popis portu patchpanelu</t>
  </si>
  <si>
    <t>220022</t>
  </si>
  <si>
    <t>Úprava přípojky DATA+telefon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</si>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</sst>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0VDujxAFs0d6EJWS9MM0dNEa8Rgm1AAneiiXLoAx4I8QzbxDRyvnuIlG2e1z4zWfrCO5XP0c0un8gVrCkhwr8g==" saltValue="SqxXKHIFLyspN5qRkCoJz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abSelected="1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43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731</v>
      </c>
      <c r="B4" s="116" t="s">
        <v>47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3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SUMIF(F49:F75,A16,I49:I75)+SUMIF(F49:F75,"PSU",I49:I75)</f>
        <v>0</v>
      </c>
      <c r="J16" s="85"/>
    </row>
    <row r="17" spans="1:10" ht="23.25" customHeight="1" x14ac:dyDescent="0.2">
      <c r="A17" s="193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SUMIF(F49:F75,A17,I49:I75)</f>
        <v>0</v>
      </c>
      <c r="J17" s="85"/>
    </row>
    <row r="18" spans="1:10" ht="23.25" customHeight="1" x14ac:dyDescent="0.2">
      <c r="A18" s="193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SUMIF(F49:F75,A18,I49:I75)</f>
        <v>0</v>
      </c>
      <c r="J18" s="85"/>
    </row>
    <row r="19" spans="1:10" ht="23.25" customHeight="1" x14ac:dyDescent="0.2">
      <c r="A19" s="193" t="s">
        <v>106</v>
      </c>
      <c r="B19" s="55" t="s">
        <v>27</v>
      </c>
      <c r="C19" s="56"/>
      <c r="D19" s="57"/>
      <c r="E19" s="83"/>
      <c r="F19" s="84"/>
      <c r="G19" s="83"/>
      <c r="H19" s="84"/>
      <c r="I19" s="83">
        <f>SUMIF(F49:F75,A19,I49:I75)</f>
        <v>0</v>
      </c>
      <c r="J19" s="85"/>
    </row>
    <row r="20" spans="1:10" ht="23.25" customHeight="1" x14ac:dyDescent="0.2">
      <c r="A20" s="193" t="s">
        <v>107</v>
      </c>
      <c r="B20" s="55" t="s">
        <v>28</v>
      </c>
      <c r="C20" s="56"/>
      <c r="D20" s="57"/>
      <c r="E20" s="83"/>
      <c r="F20" s="84"/>
      <c r="G20" s="83"/>
      <c r="H20" s="84"/>
      <c r="I20" s="83">
        <f>SUMIF(F49:F75,A20,I49:I75)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43614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50</v>
      </c>
      <c r="C39" s="144"/>
      <c r="D39" s="145"/>
      <c r="E39" s="145"/>
      <c r="F39" s="146">
        <f>'1 1 Pol'!AE408</f>
        <v>0</v>
      </c>
      <c r="G39" s="147">
        <f>'1 1 Pol'!AF408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2">
        <v>2</v>
      </c>
      <c r="B40" s="151" t="s">
        <v>43</v>
      </c>
      <c r="C40" s="152" t="s">
        <v>45</v>
      </c>
      <c r="D40" s="153"/>
      <c r="E40" s="153"/>
      <c r="F40" s="154">
        <f>'1 1 Pol'!AE408</f>
        <v>0</v>
      </c>
      <c r="G40" s="155">
        <f>'1 1 Pol'!AF408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8" t="s">
        <v>43</v>
      </c>
      <c r="C41" s="144" t="s">
        <v>44</v>
      </c>
      <c r="D41" s="145"/>
      <c r="E41" s="145"/>
      <c r="F41" s="159">
        <f>'1 1 Pol'!AE408</f>
        <v>0</v>
      </c>
      <c r="G41" s="148">
        <f>'1 1 Pol'!AF408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2"/>
      <c r="B42" s="160" t="s">
        <v>51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53</v>
      </c>
    </row>
    <row r="48" spans="1:10" ht="25.5" customHeight="1" x14ac:dyDescent="0.2">
      <c r="A48" s="176"/>
      <c r="B48" s="179" t="s">
        <v>17</v>
      </c>
      <c r="C48" s="179" t="s">
        <v>5</v>
      </c>
      <c r="D48" s="180"/>
      <c r="E48" s="180"/>
      <c r="F48" s="181" t="s">
        <v>54</v>
      </c>
      <c r="G48" s="181"/>
      <c r="H48" s="181"/>
      <c r="I48" s="181" t="s">
        <v>29</v>
      </c>
      <c r="J48" s="181" t="s">
        <v>0</v>
      </c>
    </row>
    <row r="49" spans="1:10" ht="25.5" customHeight="1" x14ac:dyDescent="0.2">
      <c r="A49" s="177"/>
      <c r="B49" s="182" t="s">
        <v>55</v>
      </c>
      <c r="C49" s="183" t="s">
        <v>56</v>
      </c>
      <c r="D49" s="184"/>
      <c r="E49" s="184"/>
      <c r="F49" s="189" t="s">
        <v>24</v>
      </c>
      <c r="G49" s="190"/>
      <c r="H49" s="190"/>
      <c r="I49" s="190">
        <f>'1 1 Pol'!G8</f>
        <v>0</v>
      </c>
      <c r="J49" s="187" t="str">
        <f>IF(I76=0,"",I49/I76*100)</f>
        <v/>
      </c>
    </row>
    <row r="50" spans="1:10" ht="25.5" customHeight="1" x14ac:dyDescent="0.2">
      <c r="A50" s="177"/>
      <c r="B50" s="182" t="s">
        <v>57</v>
      </c>
      <c r="C50" s="183" t="s">
        <v>58</v>
      </c>
      <c r="D50" s="184"/>
      <c r="E50" s="184"/>
      <c r="F50" s="189" t="s">
        <v>24</v>
      </c>
      <c r="G50" s="190"/>
      <c r="H50" s="190"/>
      <c r="I50" s="190">
        <f>'1 1 Pol'!G26</f>
        <v>0</v>
      </c>
      <c r="J50" s="187" t="str">
        <f>IF(I76=0,"",I50/I76*100)</f>
        <v/>
      </c>
    </row>
    <row r="51" spans="1:10" ht="25.5" customHeight="1" x14ac:dyDescent="0.2">
      <c r="A51" s="177"/>
      <c r="B51" s="182" t="s">
        <v>59</v>
      </c>
      <c r="C51" s="183" t="s">
        <v>60</v>
      </c>
      <c r="D51" s="184"/>
      <c r="E51" s="184"/>
      <c r="F51" s="189" t="s">
        <v>24</v>
      </c>
      <c r="G51" s="190"/>
      <c r="H51" s="190"/>
      <c r="I51" s="190">
        <f>'1 1 Pol'!G47</f>
        <v>0</v>
      </c>
      <c r="J51" s="187" t="str">
        <f>IF(I76=0,"",I51/I76*100)</f>
        <v/>
      </c>
    </row>
    <row r="52" spans="1:10" ht="25.5" customHeight="1" x14ac:dyDescent="0.2">
      <c r="A52" s="177"/>
      <c r="B52" s="182" t="s">
        <v>61</v>
      </c>
      <c r="C52" s="183" t="s">
        <v>62</v>
      </c>
      <c r="D52" s="184"/>
      <c r="E52" s="184"/>
      <c r="F52" s="189" t="s">
        <v>24</v>
      </c>
      <c r="G52" s="190"/>
      <c r="H52" s="190"/>
      <c r="I52" s="190">
        <f>'1 1 Pol'!G66</f>
        <v>0</v>
      </c>
      <c r="J52" s="187" t="str">
        <f>IF(I76=0,"",I52/I76*100)</f>
        <v/>
      </c>
    </row>
    <row r="53" spans="1:10" ht="25.5" customHeight="1" x14ac:dyDescent="0.2">
      <c r="A53" s="177"/>
      <c r="B53" s="182" t="s">
        <v>63</v>
      </c>
      <c r="C53" s="183" t="s">
        <v>64</v>
      </c>
      <c r="D53" s="184"/>
      <c r="E53" s="184"/>
      <c r="F53" s="189" t="s">
        <v>24</v>
      </c>
      <c r="G53" s="190"/>
      <c r="H53" s="190"/>
      <c r="I53" s="190">
        <f>'1 1 Pol'!G71</f>
        <v>0</v>
      </c>
      <c r="J53" s="187" t="str">
        <f>IF(I76=0,"",I53/I76*100)</f>
        <v/>
      </c>
    </row>
    <row r="54" spans="1:10" ht="25.5" customHeight="1" x14ac:dyDescent="0.2">
      <c r="A54" s="177"/>
      <c r="B54" s="182" t="s">
        <v>65</v>
      </c>
      <c r="C54" s="183" t="s">
        <v>66</v>
      </c>
      <c r="D54" s="184"/>
      <c r="E54" s="184"/>
      <c r="F54" s="189" t="s">
        <v>24</v>
      </c>
      <c r="G54" s="190"/>
      <c r="H54" s="190"/>
      <c r="I54" s="190">
        <f>'1 1 Pol'!G86</f>
        <v>0</v>
      </c>
      <c r="J54" s="187" t="str">
        <f>IF(I76=0,"",I54/I76*100)</f>
        <v/>
      </c>
    </row>
    <row r="55" spans="1:10" ht="25.5" customHeight="1" x14ac:dyDescent="0.2">
      <c r="A55" s="177"/>
      <c r="B55" s="182" t="s">
        <v>67</v>
      </c>
      <c r="C55" s="183" t="s">
        <v>68</v>
      </c>
      <c r="D55" s="184"/>
      <c r="E55" s="184"/>
      <c r="F55" s="189" t="s">
        <v>24</v>
      </c>
      <c r="G55" s="190"/>
      <c r="H55" s="190"/>
      <c r="I55" s="190">
        <f>'1 1 Pol'!G90</f>
        <v>0</v>
      </c>
      <c r="J55" s="187" t="str">
        <f>IF(I76=0,"",I55/I76*100)</f>
        <v/>
      </c>
    </row>
    <row r="56" spans="1:10" ht="25.5" customHeight="1" x14ac:dyDescent="0.2">
      <c r="A56" s="177"/>
      <c r="B56" s="182" t="s">
        <v>69</v>
      </c>
      <c r="C56" s="183" t="s">
        <v>70</v>
      </c>
      <c r="D56" s="184"/>
      <c r="E56" s="184"/>
      <c r="F56" s="189" t="s">
        <v>24</v>
      </c>
      <c r="G56" s="190"/>
      <c r="H56" s="190"/>
      <c r="I56" s="190">
        <f>'1 1 Pol'!G92</f>
        <v>0</v>
      </c>
      <c r="J56" s="187" t="str">
        <f>IF(I76=0,"",I56/I76*100)</f>
        <v/>
      </c>
    </row>
    <row r="57" spans="1:10" ht="25.5" customHeight="1" x14ac:dyDescent="0.2">
      <c r="A57" s="177"/>
      <c r="B57" s="182" t="s">
        <v>71</v>
      </c>
      <c r="C57" s="183" t="s">
        <v>72</v>
      </c>
      <c r="D57" s="184"/>
      <c r="E57" s="184"/>
      <c r="F57" s="189" t="s">
        <v>24</v>
      </c>
      <c r="G57" s="190"/>
      <c r="H57" s="190"/>
      <c r="I57" s="190">
        <f>'1 1 Pol'!G138</f>
        <v>0</v>
      </c>
      <c r="J57" s="187" t="str">
        <f>IF(I76=0,"",I57/I76*100)</f>
        <v/>
      </c>
    </row>
    <row r="58" spans="1:10" ht="25.5" customHeight="1" x14ac:dyDescent="0.2">
      <c r="A58" s="177"/>
      <c r="B58" s="182" t="s">
        <v>73</v>
      </c>
      <c r="C58" s="183" t="s">
        <v>74</v>
      </c>
      <c r="D58" s="184"/>
      <c r="E58" s="184"/>
      <c r="F58" s="189" t="s">
        <v>25</v>
      </c>
      <c r="G58" s="190"/>
      <c r="H58" s="190"/>
      <c r="I58" s="190">
        <f>'1 1 Pol'!G148</f>
        <v>0</v>
      </c>
      <c r="J58" s="187" t="str">
        <f>IF(I76=0,"",I58/I76*100)</f>
        <v/>
      </c>
    </row>
    <row r="59" spans="1:10" ht="25.5" customHeight="1" x14ac:dyDescent="0.2">
      <c r="A59" s="177"/>
      <c r="B59" s="182" t="s">
        <v>75</v>
      </c>
      <c r="C59" s="183" t="s">
        <v>76</v>
      </c>
      <c r="D59" s="184"/>
      <c r="E59" s="184"/>
      <c r="F59" s="189" t="s">
        <v>25</v>
      </c>
      <c r="G59" s="190"/>
      <c r="H59" s="190"/>
      <c r="I59" s="190">
        <f>'1 1 Pol'!G153</f>
        <v>0</v>
      </c>
      <c r="J59" s="187" t="str">
        <f>IF(I76=0,"",I59/I76*100)</f>
        <v/>
      </c>
    </row>
    <row r="60" spans="1:10" ht="25.5" customHeight="1" x14ac:dyDescent="0.2">
      <c r="A60" s="177"/>
      <c r="B60" s="182" t="s">
        <v>77</v>
      </c>
      <c r="C60" s="183" t="s">
        <v>78</v>
      </c>
      <c r="D60" s="184"/>
      <c r="E60" s="184"/>
      <c r="F60" s="189" t="s">
        <v>25</v>
      </c>
      <c r="G60" s="190"/>
      <c r="H60" s="190"/>
      <c r="I60" s="190">
        <f>'1 1 Pol'!G157</f>
        <v>0</v>
      </c>
      <c r="J60" s="187" t="str">
        <f>IF(I76=0,"",I60/I76*100)</f>
        <v/>
      </c>
    </row>
    <row r="61" spans="1:10" ht="25.5" customHeight="1" x14ac:dyDescent="0.2">
      <c r="A61" s="177"/>
      <c r="B61" s="182" t="s">
        <v>79</v>
      </c>
      <c r="C61" s="183" t="s">
        <v>80</v>
      </c>
      <c r="D61" s="184"/>
      <c r="E61" s="184"/>
      <c r="F61" s="189" t="s">
        <v>25</v>
      </c>
      <c r="G61" s="190"/>
      <c r="H61" s="190"/>
      <c r="I61" s="190">
        <f>'1 1 Pol'!G162</f>
        <v>0</v>
      </c>
      <c r="J61" s="187" t="str">
        <f>IF(I76=0,"",I61/I76*100)</f>
        <v/>
      </c>
    </row>
    <row r="62" spans="1:10" ht="25.5" customHeight="1" x14ac:dyDescent="0.2">
      <c r="A62" s="177"/>
      <c r="B62" s="182" t="s">
        <v>81</v>
      </c>
      <c r="C62" s="183" t="s">
        <v>82</v>
      </c>
      <c r="D62" s="184"/>
      <c r="E62" s="184"/>
      <c r="F62" s="189" t="s">
        <v>25</v>
      </c>
      <c r="G62" s="190"/>
      <c r="H62" s="190"/>
      <c r="I62" s="190">
        <f>'1 1 Pol'!G166</f>
        <v>0</v>
      </c>
      <c r="J62" s="187" t="str">
        <f>IF(I76=0,"",I62/I76*100)</f>
        <v/>
      </c>
    </row>
    <row r="63" spans="1:10" ht="25.5" customHeight="1" x14ac:dyDescent="0.2">
      <c r="A63" s="177"/>
      <c r="B63" s="182" t="s">
        <v>83</v>
      </c>
      <c r="C63" s="183" t="s">
        <v>84</v>
      </c>
      <c r="D63" s="184"/>
      <c r="E63" s="184"/>
      <c r="F63" s="189" t="s">
        <v>25</v>
      </c>
      <c r="G63" s="190"/>
      <c r="H63" s="190"/>
      <c r="I63" s="190">
        <f>'1 1 Pol'!G173</f>
        <v>0</v>
      </c>
      <c r="J63" s="187" t="str">
        <f>IF(I76=0,"",I63/I76*100)</f>
        <v/>
      </c>
    </row>
    <row r="64" spans="1:10" ht="25.5" customHeight="1" x14ac:dyDescent="0.2">
      <c r="A64" s="177"/>
      <c r="B64" s="182" t="s">
        <v>85</v>
      </c>
      <c r="C64" s="183" t="s">
        <v>86</v>
      </c>
      <c r="D64" s="184"/>
      <c r="E64" s="184"/>
      <c r="F64" s="189" t="s">
        <v>25</v>
      </c>
      <c r="G64" s="190"/>
      <c r="H64" s="190"/>
      <c r="I64" s="190">
        <f>'1 1 Pol'!G221</f>
        <v>0</v>
      </c>
      <c r="J64" s="187" t="str">
        <f>IF(I76=0,"",I64/I76*100)</f>
        <v/>
      </c>
    </row>
    <row r="65" spans="1:10" ht="25.5" customHeight="1" x14ac:dyDescent="0.2">
      <c r="A65" s="177"/>
      <c r="B65" s="182" t="s">
        <v>87</v>
      </c>
      <c r="C65" s="183" t="s">
        <v>88</v>
      </c>
      <c r="D65" s="184"/>
      <c r="E65" s="184"/>
      <c r="F65" s="189" t="s">
        <v>25</v>
      </c>
      <c r="G65" s="190"/>
      <c r="H65" s="190"/>
      <c r="I65" s="190">
        <f>'1 1 Pol'!G227</f>
        <v>0</v>
      </c>
      <c r="J65" s="187" t="str">
        <f>IF(I76=0,"",I65/I76*100)</f>
        <v/>
      </c>
    </row>
    <row r="66" spans="1:10" ht="25.5" customHeight="1" x14ac:dyDescent="0.2">
      <c r="A66" s="177"/>
      <c r="B66" s="182" t="s">
        <v>89</v>
      </c>
      <c r="C66" s="183" t="s">
        <v>90</v>
      </c>
      <c r="D66" s="184"/>
      <c r="E66" s="184"/>
      <c r="F66" s="189" t="s">
        <v>25</v>
      </c>
      <c r="G66" s="190"/>
      <c r="H66" s="190"/>
      <c r="I66" s="190">
        <f>'1 1 Pol'!G232</f>
        <v>0</v>
      </c>
      <c r="J66" s="187" t="str">
        <f>IF(I76=0,"",I66/I76*100)</f>
        <v/>
      </c>
    </row>
    <row r="67" spans="1:10" ht="25.5" customHeight="1" x14ac:dyDescent="0.2">
      <c r="A67" s="177"/>
      <c r="B67" s="182" t="s">
        <v>91</v>
      </c>
      <c r="C67" s="183" t="s">
        <v>92</v>
      </c>
      <c r="D67" s="184"/>
      <c r="E67" s="184"/>
      <c r="F67" s="189" t="s">
        <v>25</v>
      </c>
      <c r="G67" s="190"/>
      <c r="H67" s="190"/>
      <c r="I67" s="190">
        <f>'1 1 Pol'!G141+'1 1 Pol'!G245</f>
        <v>0</v>
      </c>
      <c r="J67" s="187" t="str">
        <f>IF(I76=0,"",I67/I76*100)</f>
        <v/>
      </c>
    </row>
    <row r="68" spans="1:10" ht="25.5" customHeight="1" x14ac:dyDescent="0.2">
      <c r="A68" s="177"/>
      <c r="B68" s="182" t="s">
        <v>93</v>
      </c>
      <c r="C68" s="183" t="s">
        <v>94</v>
      </c>
      <c r="D68" s="184"/>
      <c r="E68" s="184"/>
      <c r="F68" s="189" t="s">
        <v>25</v>
      </c>
      <c r="G68" s="190"/>
      <c r="H68" s="190"/>
      <c r="I68" s="190">
        <f>'1 1 Pol'!G266</f>
        <v>0</v>
      </c>
      <c r="J68" s="187" t="str">
        <f>IF(I76=0,"",I68/I76*100)</f>
        <v/>
      </c>
    </row>
    <row r="69" spans="1:10" ht="25.5" customHeight="1" x14ac:dyDescent="0.2">
      <c r="A69" s="177"/>
      <c r="B69" s="182" t="s">
        <v>95</v>
      </c>
      <c r="C69" s="183" t="s">
        <v>96</v>
      </c>
      <c r="D69" s="184"/>
      <c r="E69" s="184"/>
      <c r="F69" s="189" t="s">
        <v>25</v>
      </c>
      <c r="G69" s="190"/>
      <c r="H69" s="190"/>
      <c r="I69" s="190">
        <f>'1 1 Pol'!G271</f>
        <v>0</v>
      </c>
      <c r="J69" s="187" t="str">
        <f>IF(I76=0,"",I69/I76*100)</f>
        <v/>
      </c>
    </row>
    <row r="70" spans="1:10" ht="25.5" customHeight="1" x14ac:dyDescent="0.2">
      <c r="A70" s="177"/>
      <c r="B70" s="182" t="s">
        <v>97</v>
      </c>
      <c r="C70" s="183" t="s">
        <v>98</v>
      </c>
      <c r="D70" s="184"/>
      <c r="E70" s="184"/>
      <c r="F70" s="189" t="s">
        <v>26</v>
      </c>
      <c r="G70" s="190"/>
      <c r="H70" s="190"/>
      <c r="I70" s="190">
        <f>'1 1 Pol'!G294</f>
        <v>0</v>
      </c>
      <c r="J70" s="187" t="str">
        <f>IF(I76=0,"",I70/I76*100)</f>
        <v/>
      </c>
    </row>
    <row r="71" spans="1:10" ht="25.5" customHeight="1" x14ac:dyDescent="0.2">
      <c r="A71" s="177"/>
      <c r="B71" s="182" t="s">
        <v>99</v>
      </c>
      <c r="C71" s="183" t="s">
        <v>100</v>
      </c>
      <c r="D71" s="184"/>
      <c r="E71" s="184"/>
      <c r="F71" s="189" t="s">
        <v>26</v>
      </c>
      <c r="G71" s="190"/>
      <c r="H71" s="190"/>
      <c r="I71" s="190">
        <f>'1 1 Pol'!G384</f>
        <v>0</v>
      </c>
      <c r="J71" s="187" t="str">
        <f>IF(I76=0,"",I71/I76*100)</f>
        <v/>
      </c>
    </row>
    <row r="72" spans="1:10" ht="25.5" customHeight="1" x14ac:dyDescent="0.2">
      <c r="A72" s="177"/>
      <c r="B72" s="182" t="s">
        <v>101</v>
      </c>
      <c r="C72" s="183" t="s">
        <v>102</v>
      </c>
      <c r="D72" s="184"/>
      <c r="E72" s="184"/>
      <c r="F72" s="189" t="s">
        <v>26</v>
      </c>
      <c r="G72" s="190"/>
      <c r="H72" s="190"/>
      <c r="I72" s="190">
        <f>'1 1 Pol'!G329</f>
        <v>0</v>
      </c>
      <c r="J72" s="187" t="str">
        <f>IF(I76=0,"",I72/I76*100)</f>
        <v/>
      </c>
    </row>
    <row r="73" spans="1:10" ht="25.5" customHeight="1" x14ac:dyDescent="0.2">
      <c r="A73" s="177"/>
      <c r="B73" s="182" t="s">
        <v>103</v>
      </c>
      <c r="C73" s="183" t="s">
        <v>104</v>
      </c>
      <c r="D73" s="184"/>
      <c r="E73" s="184"/>
      <c r="F73" s="189" t="s">
        <v>105</v>
      </c>
      <c r="G73" s="190"/>
      <c r="H73" s="190"/>
      <c r="I73" s="190">
        <f>'1 1 Pol'!G340</f>
        <v>0</v>
      </c>
      <c r="J73" s="187" t="str">
        <f>IF(I76=0,"",I73/I76*100)</f>
        <v/>
      </c>
    </row>
    <row r="74" spans="1:10" ht="25.5" customHeight="1" x14ac:dyDescent="0.2">
      <c r="A74" s="177"/>
      <c r="B74" s="182" t="s">
        <v>106</v>
      </c>
      <c r="C74" s="183" t="s">
        <v>27</v>
      </c>
      <c r="D74" s="184"/>
      <c r="E74" s="184"/>
      <c r="F74" s="189" t="s">
        <v>106</v>
      </c>
      <c r="G74" s="190"/>
      <c r="H74" s="190"/>
      <c r="I74" s="190">
        <f>'1 1 Pol'!G350</f>
        <v>0</v>
      </c>
      <c r="J74" s="187" t="str">
        <f>IF(I76=0,"",I74/I76*100)</f>
        <v/>
      </c>
    </row>
    <row r="75" spans="1:10" ht="25.5" customHeight="1" x14ac:dyDescent="0.2">
      <c r="A75" s="177"/>
      <c r="B75" s="182" t="s">
        <v>107</v>
      </c>
      <c r="C75" s="183" t="s">
        <v>28</v>
      </c>
      <c r="D75" s="184"/>
      <c r="E75" s="184"/>
      <c r="F75" s="189" t="s">
        <v>107</v>
      </c>
      <c r="G75" s="190"/>
      <c r="H75" s="190"/>
      <c r="I75" s="190">
        <f>'1 1 Pol'!G368</f>
        <v>0</v>
      </c>
      <c r="J75" s="187" t="str">
        <f>IF(I76=0,"",I75/I76*100)</f>
        <v/>
      </c>
    </row>
    <row r="76" spans="1:10" ht="25.5" customHeight="1" x14ac:dyDescent="0.2">
      <c r="A76" s="178"/>
      <c r="B76" s="185" t="s">
        <v>1</v>
      </c>
      <c r="C76" s="185"/>
      <c r="D76" s="186"/>
      <c r="E76" s="186"/>
      <c r="F76" s="191"/>
      <c r="G76" s="192"/>
      <c r="H76" s="192"/>
      <c r="I76" s="192">
        <f>SUM(I49:I75)</f>
        <v>0</v>
      </c>
      <c r="J76" s="188">
        <f>SUM(J49:J75)</f>
        <v>0</v>
      </c>
    </row>
    <row r="77" spans="1:10" x14ac:dyDescent="0.2">
      <c r="F77" s="130"/>
      <c r="G77" s="129"/>
      <c r="H77" s="130"/>
      <c r="I77" s="129"/>
      <c r="J77" s="131"/>
    </row>
    <row r="78" spans="1:10" x14ac:dyDescent="0.2">
      <c r="F78" s="130"/>
      <c r="G78" s="129"/>
      <c r="H78" s="130"/>
      <c r="I78" s="129"/>
      <c r="J78" s="131"/>
    </row>
    <row r="79" spans="1:10" x14ac:dyDescent="0.2">
      <c r="F79" s="130"/>
      <c r="G79" s="129"/>
      <c r="H79" s="130"/>
      <c r="I79" s="129"/>
      <c r="J79" s="131"/>
    </row>
  </sheetData>
  <sheetProtection algorithmName="SHA-512" hashValue="/c4q4iKyOOOFdrK0cfJTMA6u9/KiTvHHAaTdTUo2cQS+E/0BbxxIwicvCynx4Yz6XbxkDCRABUsZnEvWU+TXhA==" saltValue="Va2dr3gJeXD3qWdi8qniR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3ZZRpzppq2TWKpTr2a1HFhaCnbuhtFjBu00E8Lp10n4snvKUX1H7yDuJlHyDYj5uMA1yzrpZ1YSnP3/UpeIXqg==" saltValue="1PSCBXtAlNmiWot3oiLXi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B58A4-51A3-4F3B-BD03-74D607A18C9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108</v>
      </c>
      <c r="B1" s="195"/>
      <c r="C1" s="195"/>
      <c r="D1" s="195"/>
      <c r="E1" s="195"/>
      <c r="F1" s="195"/>
      <c r="G1" s="195"/>
      <c r="AG1" t="s">
        <v>109</v>
      </c>
    </row>
    <row r="2" spans="1:60" ht="24.95" customHeight="1" x14ac:dyDescent="0.2">
      <c r="A2" s="196" t="s">
        <v>7</v>
      </c>
      <c r="B2" s="75" t="s">
        <v>48</v>
      </c>
      <c r="C2" s="199" t="s">
        <v>49</v>
      </c>
      <c r="D2" s="197"/>
      <c r="E2" s="197"/>
      <c r="F2" s="197"/>
      <c r="G2" s="198"/>
      <c r="AG2" t="s">
        <v>110</v>
      </c>
    </row>
    <row r="3" spans="1:60" ht="24.95" customHeight="1" x14ac:dyDescent="0.2">
      <c r="A3" s="196" t="s">
        <v>8</v>
      </c>
      <c r="B3" s="75" t="s">
        <v>43</v>
      </c>
      <c r="C3" s="199" t="s">
        <v>45</v>
      </c>
      <c r="D3" s="197"/>
      <c r="E3" s="197"/>
      <c r="F3" s="197"/>
      <c r="G3" s="198"/>
      <c r="AC3" s="128" t="s">
        <v>110</v>
      </c>
      <c r="AG3" t="s">
        <v>111</v>
      </c>
    </row>
    <row r="4" spans="1:60" ht="24.95" customHeight="1" x14ac:dyDescent="0.2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112</v>
      </c>
    </row>
    <row r="5" spans="1:60" x14ac:dyDescent="0.2">
      <c r="D5" s="194"/>
    </row>
    <row r="6" spans="1:60" ht="38.25" x14ac:dyDescent="0.2">
      <c r="A6" s="206" t="s">
        <v>113</v>
      </c>
      <c r="B6" s="208" t="s">
        <v>114</v>
      </c>
      <c r="C6" s="208" t="s">
        <v>115</v>
      </c>
      <c r="D6" s="207" t="s">
        <v>116</v>
      </c>
      <c r="E6" s="206" t="s">
        <v>117</v>
      </c>
      <c r="F6" s="205" t="s">
        <v>118</v>
      </c>
      <c r="G6" s="206" t="s">
        <v>29</v>
      </c>
      <c r="H6" s="209" t="s">
        <v>30</v>
      </c>
      <c r="I6" s="209" t="s">
        <v>119</v>
      </c>
      <c r="J6" s="209" t="s">
        <v>31</v>
      </c>
      <c r="K6" s="209" t="s">
        <v>120</v>
      </c>
      <c r="L6" s="209" t="s">
        <v>121</v>
      </c>
      <c r="M6" s="209" t="s">
        <v>122</v>
      </c>
      <c r="N6" s="209" t="s">
        <v>123</v>
      </c>
      <c r="O6" s="209" t="s">
        <v>124</v>
      </c>
      <c r="P6" s="209" t="s">
        <v>125</v>
      </c>
      <c r="Q6" s="209" t="s">
        <v>126</v>
      </c>
      <c r="R6" s="209" t="s">
        <v>127</v>
      </c>
      <c r="S6" s="209" t="s">
        <v>128</v>
      </c>
      <c r="T6" s="209" t="s">
        <v>129</v>
      </c>
      <c r="U6" s="209" t="s">
        <v>130</v>
      </c>
      <c r="V6" s="209" t="s">
        <v>131</v>
      </c>
      <c r="W6" s="209" t="s">
        <v>132</v>
      </c>
      <c r="X6" s="209" t="s">
        <v>133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5" t="s">
        <v>134</v>
      </c>
      <c r="B8" s="226" t="s">
        <v>55</v>
      </c>
      <c r="C8" s="252" t="s">
        <v>56</v>
      </c>
      <c r="D8" s="227"/>
      <c r="E8" s="228"/>
      <c r="F8" s="229"/>
      <c r="G8" s="229">
        <f>SUMIF(AG9:AG25,"&lt;&gt;NOR",G9:G25)</f>
        <v>0</v>
      </c>
      <c r="H8" s="229"/>
      <c r="I8" s="229">
        <f>SUM(I9:I25)</f>
        <v>0</v>
      </c>
      <c r="J8" s="229"/>
      <c r="K8" s="229">
        <f>SUM(K9:K25)</f>
        <v>0</v>
      </c>
      <c r="L8" s="229"/>
      <c r="M8" s="229">
        <f>SUM(M9:M25)</f>
        <v>0</v>
      </c>
      <c r="N8" s="229"/>
      <c r="O8" s="229">
        <f>SUM(O9:O25)</f>
        <v>4.0799999999999992</v>
      </c>
      <c r="P8" s="229"/>
      <c r="Q8" s="229">
        <f>SUM(Q9:Q25)</f>
        <v>0</v>
      </c>
      <c r="R8" s="229"/>
      <c r="S8" s="229"/>
      <c r="T8" s="230"/>
      <c r="U8" s="224"/>
      <c r="V8" s="224">
        <f>SUM(V9:V25)</f>
        <v>89.41</v>
      </c>
      <c r="W8" s="224"/>
      <c r="X8" s="224"/>
      <c r="AG8" t="s">
        <v>135</v>
      </c>
    </row>
    <row r="9" spans="1:60" ht="22.5" outlineLevel="1" x14ac:dyDescent="0.2">
      <c r="A9" s="238">
        <v>1</v>
      </c>
      <c r="B9" s="239" t="s">
        <v>136</v>
      </c>
      <c r="C9" s="253" t="s">
        <v>137</v>
      </c>
      <c r="D9" s="240" t="s">
        <v>138</v>
      </c>
      <c r="E9" s="241">
        <v>8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3">
        <v>5.4219999999999997E-2</v>
      </c>
      <c r="O9" s="243">
        <f>ROUND(E9*N9,2)</f>
        <v>0.43</v>
      </c>
      <c r="P9" s="243">
        <v>0</v>
      </c>
      <c r="Q9" s="243">
        <f>ROUND(E9*P9,2)</f>
        <v>0</v>
      </c>
      <c r="R9" s="243" t="s">
        <v>139</v>
      </c>
      <c r="S9" s="243" t="s">
        <v>140</v>
      </c>
      <c r="T9" s="244" t="s">
        <v>140</v>
      </c>
      <c r="U9" s="220">
        <v>0.26</v>
      </c>
      <c r="V9" s="220">
        <f>ROUND(E9*U9,2)</f>
        <v>2.08</v>
      </c>
      <c r="W9" s="220"/>
      <c r="X9" s="220" t="s">
        <v>141</v>
      </c>
      <c r="Y9" s="210"/>
      <c r="Z9" s="210"/>
      <c r="AA9" s="210"/>
      <c r="AB9" s="210"/>
      <c r="AC9" s="210"/>
      <c r="AD9" s="210"/>
      <c r="AE9" s="210"/>
      <c r="AF9" s="210"/>
      <c r="AG9" s="210" t="s">
        <v>142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31">
        <v>2</v>
      </c>
      <c r="B10" s="232" t="s">
        <v>143</v>
      </c>
      <c r="C10" s="254" t="s">
        <v>144</v>
      </c>
      <c r="D10" s="233" t="s">
        <v>145</v>
      </c>
      <c r="E10" s="234">
        <v>26.03</v>
      </c>
      <c r="F10" s="235"/>
      <c r="G10" s="236">
        <f>ROUND(E10*F10,2)</f>
        <v>0</v>
      </c>
      <c r="H10" s="235"/>
      <c r="I10" s="236">
        <f>ROUND(E10*H10,2)</f>
        <v>0</v>
      </c>
      <c r="J10" s="235"/>
      <c r="K10" s="236">
        <f>ROUND(E10*J10,2)</f>
        <v>0</v>
      </c>
      <c r="L10" s="236">
        <v>21</v>
      </c>
      <c r="M10" s="236">
        <f>G10*(1+L10/100)</f>
        <v>0</v>
      </c>
      <c r="N10" s="236">
        <v>4.8779999999999997E-2</v>
      </c>
      <c r="O10" s="236">
        <f>ROUND(E10*N10,2)</f>
        <v>1.27</v>
      </c>
      <c r="P10" s="236">
        <v>0</v>
      </c>
      <c r="Q10" s="236">
        <f>ROUND(E10*P10,2)</f>
        <v>0</v>
      </c>
      <c r="R10" s="236" t="s">
        <v>139</v>
      </c>
      <c r="S10" s="236" t="s">
        <v>140</v>
      </c>
      <c r="T10" s="237" t="s">
        <v>140</v>
      </c>
      <c r="U10" s="220">
        <v>2.0209999999999999</v>
      </c>
      <c r="V10" s="220">
        <f>ROUND(E10*U10,2)</f>
        <v>52.61</v>
      </c>
      <c r="W10" s="220"/>
      <c r="X10" s="220" t="s">
        <v>141</v>
      </c>
      <c r="Y10" s="210"/>
      <c r="Z10" s="210"/>
      <c r="AA10" s="210"/>
      <c r="AB10" s="210"/>
      <c r="AC10" s="210"/>
      <c r="AD10" s="210"/>
      <c r="AE10" s="210"/>
      <c r="AF10" s="210"/>
      <c r="AG10" s="210" t="s">
        <v>142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17"/>
      <c r="B11" s="218"/>
      <c r="C11" s="255" t="s">
        <v>146</v>
      </c>
      <c r="D11" s="246"/>
      <c r="E11" s="246"/>
      <c r="F11" s="246"/>
      <c r="G11" s="246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0"/>
      <c r="Z11" s="210"/>
      <c r="AA11" s="210"/>
      <c r="AB11" s="210"/>
      <c r="AC11" s="210"/>
      <c r="AD11" s="210"/>
      <c r="AE11" s="210"/>
      <c r="AF11" s="210"/>
      <c r="AG11" s="210" t="s">
        <v>147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45" t="str">
        <f>C11</f>
        <v>zřízení nosné konstrukce příčky, vložení tepelné izolace tl. do 5 cm, montáž desek, tmelení spár Q2 a úprava rohů. Včetně dodávek materiálu.</v>
      </c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56" t="s">
        <v>148</v>
      </c>
      <c r="D12" s="222"/>
      <c r="E12" s="223">
        <v>26.03</v>
      </c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0"/>
      <c r="Z12" s="210"/>
      <c r="AA12" s="210"/>
      <c r="AB12" s="210"/>
      <c r="AC12" s="210"/>
      <c r="AD12" s="210"/>
      <c r="AE12" s="210"/>
      <c r="AF12" s="210"/>
      <c r="AG12" s="210" t="s">
        <v>149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31">
        <v>3</v>
      </c>
      <c r="B13" s="232" t="s">
        <v>150</v>
      </c>
      <c r="C13" s="254" t="s">
        <v>151</v>
      </c>
      <c r="D13" s="233" t="s">
        <v>145</v>
      </c>
      <c r="E13" s="234">
        <v>8.2189999999999994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0.25492999999999999</v>
      </c>
      <c r="O13" s="236">
        <f>ROUND(E13*N13,2)</f>
        <v>2.1</v>
      </c>
      <c r="P13" s="236">
        <v>0</v>
      </c>
      <c r="Q13" s="236">
        <f>ROUND(E13*P13,2)</f>
        <v>0</v>
      </c>
      <c r="R13" s="236" t="s">
        <v>139</v>
      </c>
      <c r="S13" s="236" t="s">
        <v>140</v>
      </c>
      <c r="T13" s="237" t="s">
        <v>140</v>
      </c>
      <c r="U13" s="220">
        <v>0.69</v>
      </c>
      <c r="V13" s="220">
        <f>ROUND(E13*U13,2)</f>
        <v>5.67</v>
      </c>
      <c r="W13" s="220"/>
      <c r="X13" s="220" t="s">
        <v>141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142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5" t="s">
        <v>152</v>
      </c>
      <c r="D14" s="246"/>
      <c r="E14" s="246"/>
      <c r="F14" s="246"/>
      <c r="G14" s="246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0"/>
      <c r="Z14" s="210"/>
      <c r="AA14" s="210"/>
      <c r="AB14" s="210"/>
      <c r="AC14" s="210"/>
      <c r="AD14" s="210"/>
      <c r="AE14" s="210"/>
      <c r="AF14" s="210"/>
      <c r="AG14" s="210" t="s">
        <v>147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45" t="str">
        <f>C14</f>
        <v>jednoduché nebo příčky zděné do svislé dřevěné, cihelné, betonové nebo ocelové konstrukce na jakoukoliv maltu vápenocementovou (MVC) nebo cementovou (MC),</v>
      </c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57" t="s">
        <v>153</v>
      </c>
      <c r="D15" s="247"/>
      <c r="E15" s="247"/>
      <c r="F15" s="247"/>
      <c r="G15" s="247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0"/>
      <c r="Z15" s="210"/>
      <c r="AA15" s="210"/>
      <c r="AB15" s="210"/>
      <c r="AC15" s="210"/>
      <c r="AD15" s="210"/>
      <c r="AE15" s="210"/>
      <c r="AF15" s="210"/>
      <c r="AG15" s="210" t="s">
        <v>154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56" t="s">
        <v>155</v>
      </c>
      <c r="D16" s="222"/>
      <c r="E16" s="223">
        <v>8.2189999999999994</v>
      </c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0"/>
      <c r="Z16" s="210"/>
      <c r="AA16" s="210"/>
      <c r="AB16" s="210"/>
      <c r="AC16" s="210"/>
      <c r="AD16" s="210"/>
      <c r="AE16" s="210"/>
      <c r="AF16" s="210"/>
      <c r="AG16" s="210" t="s">
        <v>149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1">
        <v>4</v>
      </c>
      <c r="B17" s="232" t="s">
        <v>156</v>
      </c>
      <c r="C17" s="254" t="s">
        <v>157</v>
      </c>
      <c r="D17" s="233" t="s">
        <v>158</v>
      </c>
      <c r="E17" s="234">
        <v>26.1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1.0200000000000001E-3</v>
      </c>
      <c r="O17" s="236">
        <f>ROUND(E17*N17,2)</f>
        <v>0.03</v>
      </c>
      <c r="P17" s="236">
        <v>0</v>
      </c>
      <c r="Q17" s="236">
        <f>ROUND(E17*P17,2)</f>
        <v>0</v>
      </c>
      <c r="R17" s="236" t="s">
        <v>139</v>
      </c>
      <c r="S17" s="236" t="s">
        <v>140</v>
      </c>
      <c r="T17" s="237" t="s">
        <v>140</v>
      </c>
      <c r="U17" s="220">
        <v>0.22</v>
      </c>
      <c r="V17" s="220">
        <f>ROUND(E17*U17,2)</f>
        <v>5.74</v>
      </c>
      <c r="W17" s="220"/>
      <c r="X17" s="220" t="s">
        <v>141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142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55" t="s">
        <v>159</v>
      </c>
      <c r="D18" s="246"/>
      <c r="E18" s="246"/>
      <c r="F18" s="246"/>
      <c r="G18" s="246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0"/>
      <c r="Z18" s="210"/>
      <c r="AA18" s="210"/>
      <c r="AB18" s="210"/>
      <c r="AC18" s="210"/>
      <c r="AD18" s="210"/>
      <c r="AE18" s="210"/>
      <c r="AF18" s="210"/>
      <c r="AG18" s="210" t="s">
        <v>147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57" t="s">
        <v>160</v>
      </c>
      <c r="D19" s="247"/>
      <c r="E19" s="247"/>
      <c r="F19" s="247"/>
      <c r="G19" s="247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0"/>
      <c r="Z19" s="210"/>
      <c r="AA19" s="210"/>
      <c r="AB19" s="210"/>
      <c r="AC19" s="210"/>
      <c r="AD19" s="210"/>
      <c r="AE19" s="210"/>
      <c r="AF19" s="210"/>
      <c r="AG19" s="210" t="s">
        <v>154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6" t="s">
        <v>161</v>
      </c>
      <c r="D20" s="222"/>
      <c r="E20" s="223">
        <v>11.4</v>
      </c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0"/>
      <c r="Z20" s="210"/>
      <c r="AA20" s="210"/>
      <c r="AB20" s="210"/>
      <c r="AC20" s="210"/>
      <c r="AD20" s="210"/>
      <c r="AE20" s="210"/>
      <c r="AF20" s="210"/>
      <c r="AG20" s="210" t="s">
        <v>149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7"/>
      <c r="B21" s="218"/>
      <c r="C21" s="256" t="s">
        <v>162</v>
      </c>
      <c r="D21" s="222"/>
      <c r="E21" s="223">
        <v>14.7</v>
      </c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0"/>
      <c r="Z21" s="210"/>
      <c r="AA21" s="210"/>
      <c r="AB21" s="210"/>
      <c r="AC21" s="210"/>
      <c r="AD21" s="210"/>
      <c r="AE21" s="210"/>
      <c r="AF21" s="210"/>
      <c r="AG21" s="210" t="s">
        <v>149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31">
        <v>5</v>
      </c>
      <c r="B22" s="232" t="s">
        <v>163</v>
      </c>
      <c r="C22" s="254" t="s">
        <v>164</v>
      </c>
      <c r="D22" s="233" t="s">
        <v>145</v>
      </c>
      <c r="E22" s="234">
        <v>16.5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1.2149999999999999E-2</v>
      </c>
      <c r="O22" s="236">
        <f>ROUND(E22*N22,2)</f>
        <v>0.2</v>
      </c>
      <c r="P22" s="236">
        <v>0</v>
      </c>
      <c r="Q22" s="236">
        <f>ROUND(E22*P22,2)</f>
        <v>0</v>
      </c>
      <c r="R22" s="236" t="s">
        <v>139</v>
      </c>
      <c r="S22" s="236" t="s">
        <v>140</v>
      </c>
      <c r="T22" s="237" t="s">
        <v>140</v>
      </c>
      <c r="U22" s="220">
        <v>1.0109999999999999</v>
      </c>
      <c r="V22" s="220">
        <f>ROUND(E22*U22,2)</f>
        <v>16.68</v>
      </c>
      <c r="W22" s="220"/>
      <c r="X22" s="220" t="s">
        <v>141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142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6" t="s">
        <v>165</v>
      </c>
      <c r="D23" s="222"/>
      <c r="E23" s="223">
        <v>16.5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0"/>
      <c r="Z23" s="210"/>
      <c r="AA23" s="210"/>
      <c r="AB23" s="210"/>
      <c r="AC23" s="210"/>
      <c r="AD23" s="210"/>
      <c r="AE23" s="210"/>
      <c r="AF23" s="210"/>
      <c r="AG23" s="210" t="s">
        <v>149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33.75" outlineLevel="1" x14ac:dyDescent="0.2">
      <c r="A24" s="231">
        <v>6</v>
      </c>
      <c r="B24" s="232" t="s">
        <v>166</v>
      </c>
      <c r="C24" s="254" t="s">
        <v>167</v>
      </c>
      <c r="D24" s="233" t="s">
        <v>158</v>
      </c>
      <c r="E24" s="234">
        <v>4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1.1560000000000001E-2</v>
      </c>
      <c r="O24" s="236">
        <f>ROUND(E24*N24,2)</f>
        <v>0.05</v>
      </c>
      <c r="P24" s="236">
        <v>0</v>
      </c>
      <c r="Q24" s="236">
        <f>ROUND(E24*P24,2)</f>
        <v>0</v>
      </c>
      <c r="R24" s="236" t="s">
        <v>139</v>
      </c>
      <c r="S24" s="236" t="s">
        <v>140</v>
      </c>
      <c r="T24" s="237" t="s">
        <v>140</v>
      </c>
      <c r="U24" s="220">
        <v>1.6579999999999999</v>
      </c>
      <c r="V24" s="220">
        <f>ROUND(E24*U24,2)</f>
        <v>6.63</v>
      </c>
      <c r="W24" s="220"/>
      <c r="X24" s="220" t="s">
        <v>141</v>
      </c>
      <c r="Y24" s="210"/>
      <c r="Z24" s="210"/>
      <c r="AA24" s="210"/>
      <c r="AB24" s="210"/>
      <c r="AC24" s="210"/>
      <c r="AD24" s="210"/>
      <c r="AE24" s="210"/>
      <c r="AF24" s="210"/>
      <c r="AG24" s="210" t="s">
        <v>142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56" t="s">
        <v>168</v>
      </c>
      <c r="D25" s="222"/>
      <c r="E25" s="223">
        <v>4</v>
      </c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0"/>
      <c r="Z25" s="210"/>
      <c r="AA25" s="210"/>
      <c r="AB25" s="210"/>
      <c r="AC25" s="210"/>
      <c r="AD25" s="210"/>
      <c r="AE25" s="210"/>
      <c r="AF25" s="210"/>
      <c r="AG25" s="210" t="s">
        <v>149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5" t="s">
        <v>134</v>
      </c>
      <c r="B26" s="226" t="s">
        <v>57</v>
      </c>
      <c r="C26" s="252" t="s">
        <v>58</v>
      </c>
      <c r="D26" s="227"/>
      <c r="E26" s="228"/>
      <c r="F26" s="229"/>
      <c r="G26" s="229">
        <f>SUMIF(AG27:AG46,"&lt;&gt;NOR",G27:G46)</f>
        <v>0</v>
      </c>
      <c r="H26" s="229"/>
      <c r="I26" s="229">
        <f>SUM(I27:I46)</f>
        <v>0</v>
      </c>
      <c r="J26" s="229"/>
      <c r="K26" s="229">
        <f>SUM(K27:K46)</f>
        <v>0</v>
      </c>
      <c r="L26" s="229"/>
      <c r="M26" s="229">
        <f>SUM(M27:M46)</f>
        <v>0</v>
      </c>
      <c r="N26" s="229"/>
      <c r="O26" s="229">
        <f>SUM(O27:O46)</f>
        <v>0.65999999999999992</v>
      </c>
      <c r="P26" s="229"/>
      <c r="Q26" s="229">
        <f>SUM(Q27:Q46)</f>
        <v>0</v>
      </c>
      <c r="R26" s="229"/>
      <c r="S26" s="229"/>
      <c r="T26" s="230"/>
      <c r="U26" s="224"/>
      <c r="V26" s="224">
        <f>SUM(V27:V46)</f>
        <v>69.31</v>
      </c>
      <c r="W26" s="224"/>
      <c r="X26" s="224"/>
      <c r="AG26" t="s">
        <v>135</v>
      </c>
    </row>
    <row r="27" spans="1:60" ht="22.5" outlineLevel="1" x14ac:dyDescent="0.2">
      <c r="A27" s="231">
        <v>7</v>
      </c>
      <c r="B27" s="232" t="s">
        <v>169</v>
      </c>
      <c r="C27" s="254" t="s">
        <v>170</v>
      </c>
      <c r="D27" s="233" t="s">
        <v>145</v>
      </c>
      <c r="E27" s="234">
        <v>239.01750000000001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2.4199999999999998E-3</v>
      </c>
      <c r="O27" s="236">
        <f>ROUND(E27*N27,2)</f>
        <v>0.57999999999999996</v>
      </c>
      <c r="P27" s="236">
        <v>0</v>
      </c>
      <c r="Q27" s="236">
        <f>ROUND(E27*P27,2)</f>
        <v>0</v>
      </c>
      <c r="R27" s="236" t="s">
        <v>139</v>
      </c>
      <c r="S27" s="236" t="s">
        <v>140</v>
      </c>
      <c r="T27" s="237" t="s">
        <v>140</v>
      </c>
      <c r="U27" s="220">
        <v>0.22</v>
      </c>
      <c r="V27" s="220">
        <f>ROUND(E27*U27,2)</f>
        <v>52.58</v>
      </c>
      <c r="W27" s="220"/>
      <c r="X27" s="220" t="s">
        <v>141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142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5" t="s">
        <v>171</v>
      </c>
      <c r="D28" s="246"/>
      <c r="E28" s="246"/>
      <c r="F28" s="246"/>
      <c r="G28" s="246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0"/>
      <c r="Z28" s="210"/>
      <c r="AA28" s="210"/>
      <c r="AB28" s="210"/>
      <c r="AC28" s="210"/>
      <c r="AD28" s="210"/>
      <c r="AE28" s="210"/>
      <c r="AF28" s="210"/>
      <c r="AG28" s="210" t="s">
        <v>147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6" t="s">
        <v>172</v>
      </c>
      <c r="D29" s="222"/>
      <c r="E29" s="223">
        <v>40.165999999999997</v>
      </c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0"/>
      <c r="Z29" s="210"/>
      <c r="AA29" s="210"/>
      <c r="AB29" s="210"/>
      <c r="AC29" s="210"/>
      <c r="AD29" s="210"/>
      <c r="AE29" s="210"/>
      <c r="AF29" s="210"/>
      <c r="AG29" s="210" t="s">
        <v>149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6" t="s">
        <v>173</v>
      </c>
      <c r="D30" s="222"/>
      <c r="E30" s="223">
        <v>48.981999999999999</v>
      </c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10"/>
      <c r="Z30" s="210"/>
      <c r="AA30" s="210"/>
      <c r="AB30" s="210"/>
      <c r="AC30" s="210"/>
      <c r="AD30" s="210"/>
      <c r="AE30" s="210"/>
      <c r="AF30" s="210"/>
      <c r="AG30" s="210" t="s">
        <v>149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56" t="s">
        <v>174</v>
      </c>
      <c r="D31" s="222"/>
      <c r="E31" s="223">
        <v>34.841999999999999</v>
      </c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0"/>
      <c r="Z31" s="210"/>
      <c r="AA31" s="210"/>
      <c r="AB31" s="210"/>
      <c r="AC31" s="210"/>
      <c r="AD31" s="210"/>
      <c r="AE31" s="210"/>
      <c r="AF31" s="210"/>
      <c r="AG31" s="210" t="s">
        <v>149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6" t="s">
        <v>175</v>
      </c>
      <c r="D32" s="222"/>
      <c r="E32" s="223">
        <v>28.282499999999999</v>
      </c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0"/>
      <c r="Z32" s="210"/>
      <c r="AA32" s="210"/>
      <c r="AB32" s="210"/>
      <c r="AC32" s="210"/>
      <c r="AD32" s="210"/>
      <c r="AE32" s="210"/>
      <c r="AF32" s="210"/>
      <c r="AG32" s="210" t="s">
        <v>149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6" t="s">
        <v>176</v>
      </c>
      <c r="D33" s="222"/>
      <c r="E33" s="223">
        <v>8.9849999999999994</v>
      </c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0"/>
      <c r="Z33" s="210"/>
      <c r="AA33" s="210"/>
      <c r="AB33" s="210"/>
      <c r="AC33" s="210"/>
      <c r="AD33" s="210"/>
      <c r="AE33" s="210"/>
      <c r="AF33" s="210"/>
      <c r="AG33" s="210" t="s">
        <v>149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56" t="s">
        <v>177</v>
      </c>
      <c r="D34" s="222"/>
      <c r="E34" s="223">
        <v>39.5</v>
      </c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0"/>
      <c r="Z34" s="210"/>
      <c r="AA34" s="210"/>
      <c r="AB34" s="210"/>
      <c r="AC34" s="210"/>
      <c r="AD34" s="210"/>
      <c r="AE34" s="210"/>
      <c r="AF34" s="210"/>
      <c r="AG34" s="210" t="s">
        <v>149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56" t="s">
        <v>178</v>
      </c>
      <c r="D35" s="222"/>
      <c r="E35" s="223">
        <v>11.25</v>
      </c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10"/>
      <c r="Z35" s="210"/>
      <c r="AA35" s="210"/>
      <c r="AB35" s="210"/>
      <c r="AC35" s="210"/>
      <c r="AD35" s="210"/>
      <c r="AE35" s="210"/>
      <c r="AF35" s="210"/>
      <c r="AG35" s="210" t="s">
        <v>149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6" t="s">
        <v>179</v>
      </c>
      <c r="D36" s="222"/>
      <c r="E36" s="223">
        <v>27.01</v>
      </c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10"/>
      <c r="Z36" s="210"/>
      <c r="AA36" s="210"/>
      <c r="AB36" s="210"/>
      <c r="AC36" s="210"/>
      <c r="AD36" s="210"/>
      <c r="AE36" s="210"/>
      <c r="AF36" s="210"/>
      <c r="AG36" s="210" t="s">
        <v>149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31">
        <v>8</v>
      </c>
      <c r="B37" s="232" t="s">
        <v>180</v>
      </c>
      <c r="C37" s="254" t="s">
        <v>181</v>
      </c>
      <c r="D37" s="233" t="s">
        <v>145</v>
      </c>
      <c r="E37" s="234">
        <v>239.01750000000001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3.2000000000000003E-4</v>
      </c>
      <c r="O37" s="236">
        <f>ROUND(E37*N37,2)</f>
        <v>0.08</v>
      </c>
      <c r="P37" s="236">
        <v>0</v>
      </c>
      <c r="Q37" s="236">
        <f>ROUND(E37*P37,2)</f>
        <v>0</v>
      </c>
      <c r="R37" s="236" t="s">
        <v>139</v>
      </c>
      <c r="S37" s="236" t="s">
        <v>140</v>
      </c>
      <c r="T37" s="237" t="s">
        <v>140</v>
      </c>
      <c r="U37" s="220">
        <v>7.0000000000000007E-2</v>
      </c>
      <c r="V37" s="220">
        <f>ROUND(E37*U37,2)</f>
        <v>16.73</v>
      </c>
      <c r="W37" s="220"/>
      <c r="X37" s="220" t="s">
        <v>141</v>
      </c>
      <c r="Y37" s="210"/>
      <c r="Z37" s="210"/>
      <c r="AA37" s="210"/>
      <c r="AB37" s="210"/>
      <c r="AC37" s="210"/>
      <c r="AD37" s="210"/>
      <c r="AE37" s="210"/>
      <c r="AF37" s="210"/>
      <c r="AG37" s="210" t="s">
        <v>142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5" t="s">
        <v>171</v>
      </c>
      <c r="D38" s="246"/>
      <c r="E38" s="246"/>
      <c r="F38" s="246"/>
      <c r="G38" s="246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10"/>
      <c r="Z38" s="210"/>
      <c r="AA38" s="210"/>
      <c r="AB38" s="210"/>
      <c r="AC38" s="210"/>
      <c r="AD38" s="210"/>
      <c r="AE38" s="210"/>
      <c r="AF38" s="210"/>
      <c r="AG38" s="210" t="s">
        <v>147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6" t="s">
        <v>172</v>
      </c>
      <c r="D39" s="222"/>
      <c r="E39" s="223">
        <v>40.165999999999997</v>
      </c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10"/>
      <c r="Z39" s="210"/>
      <c r="AA39" s="210"/>
      <c r="AB39" s="210"/>
      <c r="AC39" s="210"/>
      <c r="AD39" s="210"/>
      <c r="AE39" s="210"/>
      <c r="AF39" s="210"/>
      <c r="AG39" s="210" t="s">
        <v>149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6" t="s">
        <v>173</v>
      </c>
      <c r="D40" s="222"/>
      <c r="E40" s="223">
        <v>48.981999999999999</v>
      </c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0"/>
      <c r="Z40" s="210"/>
      <c r="AA40" s="210"/>
      <c r="AB40" s="210"/>
      <c r="AC40" s="210"/>
      <c r="AD40" s="210"/>
      <c r="AE40" s="210"/>
      <c r="AF40" s="210"/>
      <c r="AG40" s="210" t="s">
        <v>149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6" t="s">
        <v>174</v>
      </c>
      <c r="D41" s="222"/>
      <c r="E41" s="223">
        <v>34.841999999999999</v>
      </c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10"/>
      <c r="Z41" s="210"/>
      <c r="AA41" s="210"/>
      <c r="AB41" s="210"/>
      <c r="AC41" s="210"/>
      <c r="AD41" s="210"/>
      <c r="AE41" s="210"/>
      <c r="AF41" s="210"/>
      <c r="AG41" s="210" t="s">
        <v>149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6" t="s">
        <v>175</v>
      </c>
      <c r="D42" s="222"/>
      <c r="E42" s="223">
        <v>28.282499999999999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0"/>
      <c r="Z42" s="210"/>
      <c r="AA42" s="210"/>
      <c r="AB42" s="210"/>
      <c r="AC42" s="210"/>
      <c r="AD42" s="210"/>
      <c r="AE42" s="210"/>
      <c r="AF42" s="210"/>
      <c r="AG42" s="210" t="s">
        <v>149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6" t="s">
        <v>176</v>
      </c>
      <c r="D43" s="222"/>
      <c r="E43" s="223">
        <v>8.9849999999999994</v>
      </c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10"/>
      <c r="Z43" s="210"/>
      <c r="AA43" s="210"/>
      <c r="AB43" s="210"/>
      <c r="AC43" s="210"/>
      <c r="AD43" s="210"/>
      <c r="AE43" s="210"/>
      <c r="AF43" s="210"/>
      <c r="AG43" s="210" t="s">
        <v>149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6" t="s">
        <v>177</v>
      </c>
      <c r="D44" s="222"/>
      <c r="E44" s="223">
        <v>39.5</v>
      </c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10"/>
      <c r="Z44" s="210"/>
      <c r="AA44" s="210"/>
      <c r="AB44" s="210"/>
      <c r="AC44" s="210"/>
      <c r="AD44" s="210"/>
      <c r="AE44" s="210"/>
      <c r="AF44" s="210"/>
      <c r="AG44" s="210" t="s">
        <v>149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56" t="s">
        <v>178</v>
      </c>
      <c r="D45" s="222"/>
      <c r="E45" s="223">
        <v>11.25</v>
      </c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0"/>
      <c r="Z45" s="210"/>
      <c r="AA45" s="210"/>
      <c r="AB45" s="210"/>
      <c r="AC45" s="210"/>
      <c r="AD45" s="210"/>
      <c r="AE45" s="210"/>
      <c r="AF45" s="210"/>
      <c r="AG45" s="210" t="s">
        <v>149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56" t="s">
        <v>179</v>
      </c>
      <c r="D46" s="222"/>
      <c r="E46" s="223">
        <v>27.01</v>
      </c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0"/>
      <c r="Z46" s="210"/>
      <c r="AA46" s="210"/>
      <c r="AB46" s="210"/>
      <c r="AC46" s="210"/>
      <c r="AD46" s="210"/>
      <c r="AE46" s="210"/>
      <c r="AF46" s="210"/>
      <c r="AG46" s="210" t="s">
        <v>149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225" t="s">
        <v>134</v>
      </c>
      <c r="B47" s="226" t="s">
        <v>59</v>
      </c>
      <c r="C47" s="252" t="s">
        <v>60</v>
      </c>
      <c r="D47" s="227"/>
      <c r="E47" s="228"/>
      <c r="F47" s="229"/>
      <c r="G47" s="229">
        <f>SUMIF(AG48:AG65,"&lt;&gt;NOR",G48:G65)</f>
        <v>0</v>
      </c>
      <c r="H47" s="229"/>
      <c r="I47" s="229">
        <f>SUM(I48:I65)</f>
        <v>0</v>
      </c>
      <c r="J47" s="229"/>
      <c r="K47" s="229">
        <f>SUM(K48:K65)</f>
        <v>0</v>
      </c>
      <c r="L47" s="229"/>
      <c r="M47" s="229">
        <f>SUM(M48:M65)</f>
        <v>0</v>
      </c>
      <c r="N47" s="229"/>
      <c r="O47" s="229">
        <f>SUM(O48:O65)</f>
        <v>2.12</v>
      </c>
      <c r="P47" s="229"/>
      <c r="Q47" s="229">
        <f>SUM(Q48:Q65)</f>
        <v>0</v>
      </c>
      <c r="R47" s="229"/>
      <c r="S47" s="229"/>
      <c r="T47" s="230"/>
      <c r="U47" s="224"/>
      <c r="V47" s="224">
        <f>SUM(V48:V65)</f>
        <v>108.53</v>
      </c>
      <c r="W47" s="224"/>
      <c r="X47" s="224"/>
      <c r="AG47" t="s">
        <v>135</v>
      </c>
    </row>
    <row r="48" spans="1:60" outlineLevel="1" x14ac:dyDescent="0.2">
      <c r="A48" s="231">
        <v>9</v>
      </c>
      <c r="B48" s="232" t="s">
        <v>182</v>
      </c>
      <c r="C48" s="254" t="s">
        <v>183</v>
      </c>
      <c r="D48" s="233" t="s">
        <v>138</v>
      </c>
      <c r="E48" s="234">
        <v>14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6">
        <v>3.5619999999999999E-2</v>
      </c>
      <c r="O48" s="236">
        <f>ROUND(E48*N48,2)</f>
        <v>0.5</v>
      </c>
      <c r="P48" s="236">
        <v>0</v>
      </c>
      <c r="Q48" s="236">
        <f>ROUND(E48*P48,2)</f>
        <v>0</v>
      </c>
      <c r="R48" s="236" t="s">
        <v>184</v>
      </c>
      <c r="S48" s="236" t="s">
        <v>140</v>
      </c>
      <c r="T48" s="237" t="s">
        <v>140</v>
      </c>
      <c r="U48" s="220">
        <v>0.88</v>
      </c>
      <c r="V48" s="220">
        <f>ROUND(E48*U48,2)</f>
        <v>12.32</v>
      </c>
      <c r="W48" s="220"/>
      <c r="X48" s="220" t="s">
        <v>141</v>
      </c>
      <c r="Y48" s="210"/>
      <c r="Z48" s="210"/>
      <c r="AA48" s="210"/>
      <c r="AB48" s="210"/>
      <c r="AC48" s="210"/>
      <c r="AD48" s="210"/>
      <c r="AE48" s="210"/>
      <c r="AF48" s="210"/>
      <c r="AG48" s="210" t="s">
        <v>142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5" t="s">
        <v>185</v>
      </c>
      <c r="D49" s="246"/>
      <c r="E49" s="246"/>
      <c r="F49" s="246"/>
      <c r="G49" s="246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0"/>
      <c r="Z49" s="210"/>
      <c r="AA49" s="210"/>
      <c r="AB49" s="210"/>
      <c r="AC49" s="210"/>
      <c r="AD49" s="210"/>
      <c r="AE49" s="210"/>
      <c r="AF49" s="210"/>
      <c r="AG49" s="210" t="s">
        <v>147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45" t="str">
        <f>C49</f>
        <v>jakoukoliv maltou, z pomocného pracovního lešení o výšce podlahy do 1900 mm a pro zatížení do 1,5 kPa,</v>
      </c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6" t="s">
        <v>186</v>
      </c>
      <c r="D50" s="222"/>
      <c r="E50" s="223">
        <v>14</v>
      </c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0"/>
      <c r="Z50" s="210"/>
      <c r="AA50" s="210"/>
      <c r="AB50" s="210"/>
      <c r="AC50" s="210"/>
      <c r="AD50" s="210"/>
      <c r="AE50" s="210"/>
      <c r="AF50" s="210"/>
      <c r="AG50" s="210" t="s">
        <v>149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1">
        <v>10</v>
      </c>
      <c r="B51" s="232" t="s">
        <v>187</v>
      </c>
      <c r="C51" s="254" t="s">
        <v>188</v>
      </c>
      <c r="D51" s="233" t="s">
        <v>145</v>
      </c>
      <c r="E51" s="234">
        <v>16.71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4.4139999999999999E-2</v>
      </c>
      <c r="O51" s="236">
        <f>ROUND(E51*N51,2)</f>
        <v>0.74</v>
      </c>
      <c r="P51" s="236">
        <v>0</v>
      </c>
      <c r="Q51" s="236">
        <f>ROUND(E51*P51,2)</f>
        <v>0</v>
      </c>
      <c r="R51" s="236" t="s">
        <v>139</v>
      </c>
      <c r="S51" s="236" t="s">
        <v>140</v>
      </c>
      <c r="T51" s="237" t="s">
        <v>140</v>
      </c>
      <c r="U51" s="220">
        <v>0.6</v>
      </c>
      <c r="V51" s="220">
        <f>ROUND(E51*U51,2)</f>
        <v>10.029999999999999</v>
      </c>
      <c r="W51" s="220"/>
      <c r="X51" s="220" t="s">
        <v>141</v>
      </c>
      <c r="Y51" s="210"/>
      <c r="Z51" s="210"/>
      <c r="AA51" s="210"/>
      <c r="AB51" s="210"/>
      <c r="AC51" s="210"/>
      <c r="AD51" s="210"/>
      <c r="AE51" s="210"/>
      <c r="AF51" s="210"/>
      <c r="AG51" s="210" t="s">
        <v>142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56" t="s">
        <v>189</v>
      </c>
      <c r="D52" s="222"/>
      <c r="E52" s="223">
        <v>11.865</v>
      </c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0"/>
      <c r="Z52" s="210"/>
      <c r="AA52" s="210"/>
      <c r="AB52" s="210"/>
      <c r="AC52" s="210"/>
      <c r="AD52" s="210"/>
      <c r="AE52" s="210"/>
      <c r="AF52" s="210"/>
      <c r="AG52" s="210" t="s">
        <v>149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56" t="s">
        <v>190</v>
      </c>
      <c r="D53" s="222"/>
      <c r="E53" s="223">
        <v>4.8449999999999998</v>
      </c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10"/>
      <c r="Z53" s="210"/>
      <c r="AA53" s="210"/>
      <c r="AB53" s="210"/>
      <c r="AC53" s="210"/>
      <c r="AD53" s="210"/>
      <c r="AE53" s="210"/>
      <c r="AF53" s="210"/>
      <c r="AG53" s="210" t="s">
        <v>149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22.5" outlineLevel="1" x14ac:dyDescent="0.2">
      <c r="A54" s="231">
        <v>11</v>
      </c>
      <c r="B54" s="232" t="s">
        <v>191</v>
      </c>
      <c r="C54" s="254" t="s">
        <v>192</v>
      </c>
      <c r="D54" s="233" t="s">
        <v>145</v>
      </c>
      <c r="E54" s="234">
        <v>239.01750000000001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3.6700000000000001E-3</v>
      </c>
      <c r="O54" s="236">
        <f>ROUND(E54*N54,2)</f>
        <v>0.88</v>
      </c>
      <c r="P54" s="236">
        <v>0</v>
      </c>
      <c r="Q54" s="236">
        <f>ROUND(E54*P54,2)</f>
        <v>0</v>
      </c>
      <c r="R54" s="236" t="s">
        <v>139</v>
      </c>
      <c r="S54" s="236" t="s">
        <v>140</v>
      </c>
      <c r="T54" s="237" t="s">
        <v>140</v>
      </c>
      <c r="U54" s="220">
        <v>0.36</v>
      </c>
      <c r="V54" s="220">
        <f>ROUND(E54*U54,2)</f>
        <v>86.05</v>
      </c>
      <c r="W54" s="220"/>
      <c r="X54" s="220" t="s">
        <v>141</v>
      </c>
      <c r="Y54" s="210"/>
      <c r="Z54" s="210"/>
      <c r="AA54" s="210"/>
      <c r="AB54" s="210"/>
      <c r="AC54" s="210"/>
      <c r="AD54" s="210"/>
      <c r="AE54" s="210"/>
      <c r="AF54" s="210"/>
      <c r="AG54" s="210" t="s">
        <v>142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6" t="s">
        <v>172</v>
      </c>
      <c r="D55" s="222"/>
      <c r="E55" s="223">
        <v>40.165999999999997</v>
      </c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10"/>
      <c r="Z55" s="210"/>
      <c r="AA55" s="210"/>
      <c r="AB55" s="210"/>
      <c r="AC55" s="210"/>
      <c r="AD55" s="210"/>
      <c r="AE55" s="210"/>
      <c r="AF55" s="210"/>
      <c r="AG55" s="210" t="s">
        <v>149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56" t="s">
        <v>173</v>
      </c>
      <c r="D56" s="222"/>
      <c r="E56" s="223">
        <v>48.981999999999999</v>
      </c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10"/>
      <c r="Z56" s="210"/>
      <c r="AA56" s="210"/>
      <c r="AB56" s="210"/>
      <c r="AC56" s="210"/>
      <c r="AD56" s="210"/>
      <c r="AE56" s="210"/>
      <c r="AF56" s="210"/>
      <c r="AG56" s="210" t="s">
        <v>149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56" t="s">
        <v>174</v>
      </c>
      <c r="D57" s="222"/>
      <c r="E57" s="223">
        <v>34.841999999999999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0"/>
      <c r="Z57" s="210"/>
      <c r="AA57" s="210"/>
      <c r="AB57" s="210"/>
      <c r="AC57" s="210"/>
      <c r="AD57" s="210"/>
      <c r="AE57" s="210"/>
      <c r="AF57" s="210"/>
      <c r="AG57" s="210" t="s">
        <v>149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56" t="s">
        <v>175</v>
      </c>
      <c r="D58" s="222"/>
      <c r="E58" s="223">
        <v>28.282499999999999</v>
      </c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0"/>
      <c r="Z58" s="210"/>
      <c r="AA58" s="210"/>
      <c r="AB58" s="210"/>
      <c r="AC58" s="210"/>
      <c r="AD58" s="210"/>
      <c r="AE58" s="210"/>
      <c r="AF58" s="210"/>
      <c r="AG58" s="210" t="s">
        <v>149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6" t="s">
        <v>176</v>
      </c>
      <c r="D59" s="222"/>
      <c r="E59" s="223">
        <v>8.9849999999999994</v>
      </c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0"/>
      <c r="Z59" s="210"/>
      <c r="AA59" s="210"/>
      <c r="AB59" s="210"/>
      <c r="AC59" s="210"/>
      <c r="AD59" s="210"/>
      <c r="AE59" s="210"/>
      <c r="AF59" s="210"/>
      <c r="AG59" s="210" t="s">
        <v>149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6" t="s">
        <v>177</v>
      </c>
      <c r="D60" s="222"/>
      <c r="E60" s="223">
        <v>39.5</v>
      </c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10"/>
      <c r="Z60" s="210"/>
      <c r="AA60" s="210"/>
      <c r="AB60" s="210"/>
      <c r="AC60" s="210"/>
      <c r="AD60" s="210"/>
      <c r="AE60" s="210"/>
      <c r="AF60" s="210"/>
      <c r="AG60" s="210" t="s">
        <v>149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56" t="s">
        <v>178</v>
      </c>
      <c r="D61" s="222"/>
      <c r="E61" s="223">
        <v>11.25</v>
      </c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10"/>
      <c r="Z61" s="210"/>
      <c r="AA61" s="210"/>
      <c r="AB61" s="210"/>
      <c r="AC61" s="210"/>
      <c r="AD61" s="210"/>
      <c r="AE61" s="210"/>
      <c r="AF61" s="210"/>
      <c r="AG61" s="210" t="s">
        <v>149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56" t="s">
        <v>179</v>
      </c>
      <c r="D62" s="222"/>
      <c r="E62" s="223">
        <v>27.01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10"/>
      <c r="Z62" s="210"/>
      <c r="AA62" s="210"/>
      <c r="AB62" s="210"/>
      <c r="AC62" s="210"/>
      <c r="AD62" s="210"/>
      <c r="AE62" s="210"/>
      <c r="AF62" s="210"/>
      <c r="AG62" s="210" t="s">
        <v>149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22.5" outlineLevel="1" x14ac:dyDescent="0.2">
      <c r="A63" s="231">
        <v>12</v>
      </c>
      <c r="B63" s="232" t="s">
        <v>193</v>
      </c>
      <c r="C63" s="254" t="s">
        <v>194</v>
      </c>
      <c r="D63" s="233" t="s">
        <v>145</v>
      </c>
      <c r="E63" s="234">
        <v>2.6720000000000002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1.6000000000000001E-3</v>
      </c>
      <c r="O63" s="236">
        <f>ROUND(E63*N63,2)</f>
        <v>0</v>
      </c>
      <c r="P63" s="236">
        <v>0</v>
      </c>
      <c r="Q63" s="236">
        <f>ROUND(E63*P63,2)</f>
        <v>0</v>
      </c>
      <c r="R63" s="236" t="s">
        <v>184</v>
      </c>
      <c r="S63" s="236" t="s">
        <v>140</v>
      </c>
      <c r="T63" s="237" t="s">
        <v>140</v>
      </c>
      <c r="U63" s="220">
        <v>0.05</v>
      </c>
      <c r="V63" s="220">
        <f>ROUND(E63*U63,2)</f>
        <v>0.13</v>
      </c>
      <c r="W63" s="220"/>
      <c r="X63" s="220" t="s">
        <v>141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142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56" t="s">
        <v>195</v>
      </c>
      <c r="D64" s="222"/>
      <c r="E64" s="223">
        <v>2.012</v>
      </c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0"/>
      <c r="Z64" s="210"/>
      <c r="AA64" s="210"/>
      <c r="AB64" s="210"/>
      <c r="AC64" s="210"/>
      <c r="AD64" s="210"/>
      <c r="AE64" s="210"/>
      <c r="AF64" s="210"/>
      <c r="AG64" s="210" t="s">
        <v>149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6" t="s">
        <v>196</v>
      </c>
      <c r="D65" s="222"/>
      <c r="E65" s="223">
        <v>0.66</v>
      </c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0"/>
      <c r="Z65" s="210"/>
      <c r="AA65" s="210"/>
      <c r="AB65" s="210"/>
      <c r="AC65" s="210"/>
      <c r="AD65" s="210"/>
      <c r="AE65" s="210"/>
      <c r="AF65" s="210"/>
      <c r="AG65" s="210" t="s">
        <v>149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x14ac:dyDescent="0.2">
      <c r="A66" s="225" t="s">
        <v>134</v>
      </c>
      <c r="B66" s="226" t="s">
        <v>61</v>
      </c>
      <c r="C66" s="252" t="s">
        <v>62</v>
      </c>
      <c r="D66" s="227"/>
      <c r="E66" s="228"/>
      <c r="F66" s="229"/>
      <c r="G66" s="229">
        <f>SUMIF(AG67:AG70,"&lt;&gt;NOR",G67:G70)</f>
        <v>0</v>
      </c>
      <c r="H66" s="229"/>
      <c r="I66" s="229">
        <f>SUM(I67:I70)</f>
        <v>0</v>
      </c>
      <c r="J66" s="229"/>
      <c r="K66" s="229">
        <f>SUM(K67:K70)</f>
        <v>0</v>
      </c>
      <c r="L66" s="229"/>
      <c r="M66" s="229">
        <f>SUM(M67:M70)</f>
        <v>0</v>
      </c>
      <c r="N66" s="229"/>
      <c r="O66" s="229">
        <f>SUM(O67:O70)</f>
        <v>0.53</v>
      </c>
      <c r="P66" s="229"/>
      <c r="Q66" s="229">
        <f>SUM(Q67:Q70)</f>
        <v>0</v>
      </c>
      <c r="R66" s="229"/>
      <c r="S66" s="229"/>
      <c r="T66" s="230"/>
      <c r="U66" s="224"/>
      <c r="V66" s="224">
        <f>SUM(V67:V70)</f>
        <v>1</v>
      </c>
      <c r="W66" s="224"/>
      <c r="X66" s="224"/>
      <c r="AG66" t="s">
        <v>135</v>
      </c>
    </row>
    <row r="67" spans="1:60" outlineLevel="1" x14ac:dyDescent="0.2">
      <c r="A67" s="231">
        <v>13</v>
      </c>
      <c r="B67" s="232" t="s">
        <v>197</v>
      </c>
      <c r="C67" s="254" t="s">
        <v>198</v>
      </c>
      <c r="D67" s="233" t="s">
        <v>199</v>
      </c>
      <c r="E67" s="234">
        <v>0.21376000000000001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6">
        <v>2.5</v>
      </c>
      <c r="O67" s="236">
        <f>ROUND(E67*N67,2)</f>
        <v>0.53</v>
      </c>
      <c r="P67" s="236">
        <v>0</v>
      </c>
      <c r="Q67" s="236">
        <f>ROUND(E67*P67,2)</f>
        <v>0</v>
      </c>
      <c r="R67" s="236" t="s">
        <v>184</v>
      </c>
      <c r="S67" s="236" t="s">
        <v>140</v>
      </c>
      <c r="T67" s="237" t="s">
        <v>140</v>
      </c>
      <c r="U67" s="220">
        <v>4.66</v>
      </c>
      <c r="V67" s="220">
        <f>ROUND(E67*U67,2)</f>
        <v>1</v>
      </c>
      <c r="W67" s="220"/>
      <c r="X67" s="220" t="s">
        <v>141</v>
      </c>
      <c r="Y67" s="210"/>
      <c r="Z67" s="210"/>
      <c r="AA67" s="210"/>
      <c r="AB67" s="210"/>
      <c r="AC67" s="210"/>
      <c r="AD67" s="210"/>
      <c r="AE67" s="210"/>
      <c r="AF67" s="210"/>
      <c r="AG67" s="210" t="s">
        <v>142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55" t="s">
        <v>200</v>
      </c>
      <c r="D68" s="246"/>
      <c r="E68" s="246"/>
      <c r="F68" s="246"/>
      <c r="G68" s="246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10"/>
      <c r="Z68" s="210"/>
      <c r="AA68" s="210"/>
      <c r="AB68" s="210"/>
      <c r="AC68" s="210"/>
      <c r="AD68" s="210"/>
      <c r="AE68" s="210"/>
      <c r="AF68" s="210"/>
      <c r="AG68" s="210" t="s">
        <v>147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56" t="s">
        <v>201</v>
      </c>
      <c r="D69" s="222"/>
      <c r="E69" s="223">
        <v>0.16095999999999999</v>
      </c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0"/>
      <c r="Z69" s="210"/>
      <c r="AA69" s="210"/>
      <c r="AB69" s="210"/>
      <c r="AC69" s="210"/>
      <c r="AD69" s="210"/>
      <c r="AE69" s="210"/>
      <c r="AF69" s="210"/>
      <c r="AG69" s="210" t="s">
        <v>149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6" t="s">
        <v>202</v>
      </c>
      <c r="D70" s="222"/>
      <c r="E70" s="223">
        <v>5.28E-2</v>
      </c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10"/>
      <c r="Z70" s="210"/>
      <c r="AA70" s="210"/>
      <c r="AB70" s="210"/>
      <c r="AC70" s="210"/>
      <c r="AD70" s="210"/>
      <c r="AE70" s="210"/>
      <c r="AF70" s="210"/>
      <c r="AG70" s="210" t="s">
        <v>149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x14ac:dyDescent="0.2">
      <c r="A71" s="225" t="s">
        <v>134</v>
      </c>
      <c r="B71" s="226" t="s">
        <v>63</v>
      </c>
      <c r="C71" s="252" t="s">
        <v>64</v>
      </c>
      <c r="D71" s="227"/>
      <c r="E71" s="228"/>
      <c r="F71" s="229"/>
      <c r="G71" s="229">
        <f>SUMIF(AG72:AG85,"&lt;&gt;NOR",G72:G85)</f>
        <v>0</v>
      </c>
      <c r="H71" s="229"/>
      <c r="I71" s="229">
        <f>SUM(I72:I85)</f>
        <v>0</v>
      </c>
      <c r="J71" s="229"/>
      <c r="K71" s="229">
        <f>SUM(K72:K85)</f>
        <v>0</v>
      </c>
      <c r="L71" s="229"/>
      <c r="M71" s="229">
        <f>SUM(M72:M85)</f>
        <v>0</v>
      </c>
      <c r="N71" s="229"/>
      <c r="O71" s="229">
        <f>SUM(O72:O85)</f>
        <v>0.73</v>
      </c>
      <c r="P71" s="229"/>
      <c r="Q71" s="229">
        <f>SUM(Q72:Q85)</f>
        <v>0</v>
      </c>
      <c r="R71" s="229"/>
      <c r="S71" s="229"/>
      <c r="T71" s="230"/>
      <c r="U71" s="224"/>
      <c r="V71" s="224">
        <f>SUM(V72:V85)</f>
        <v>22.08</v>
      </c>
      <c r="W71" s="224"/>
      <c r="X71" s="224"/>
      <c r="AG71" t="s">
        <v>135</v>
      </c>
    </row>
    <row r="72" spans="1:60" ht="56.25" outlineLevel="1" x14ac:dyDescent="0.2">
      <c r="A72" s="231">
        <v>14</v>
      </c>
      <c r="B72" s="232" t="s">
        <v>203</v>
      </c>
      <c r="C72" s="254" t="s">
        <v>204</v>
      </c>
      <c r="D72" s="233" t="s">
        <v>138</v>
      </c>
      <c r="E72" s="234">
        <v>2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6">
        <v>3.083E-2</v>
      </c>
      <c r="O72" s="236">
        <f>ROUND(E72*N72,2)</f>
        <v>0.06</v>
      </c>
      <c r="P72" s="236">
        <v>0</v>
      </c>
      <c r="Q72" s="236">
        <f>ROUND(E72*P72,2)</f>
        <v>0</v>
      </c>
      <c r="R72" s="236" t="s">
        <v>139</v>
      </c>
      <c r="S72" s="236" t="s">
        <v>140</v>
      </c>
      <c r="T72" s="237" t="s">
        <v>140</v>
      </c>
      <c r="U72" s="220">
        <v>1.86</v>
      </c>
      <c r="V72" s="220">
        <f>ROUND(E72*U72,2)</f>
        <v>3.72</v>
      </c>
      <c r="W72" s="220"/>
      <c r="X72" s="220" t="s">
        <v>141</v>
      </c>
      <c r="Y72" s="210"/>
      <c r="Z72" s="210"/>
      <c r="AA72" s="210"/>
      <c r="AB72" s="210"/>
      <c r="AC72" s="210"/>
      <c r="AD72" s="210"/>
      <c r="AE72" s="210"/>
      <c r="AF72" s="210"/>
      <c r="AG72" s="210" t="s">
        <v>142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56" t="s">
        <v>205</v>
      </c>
      <c r="D73" s="222"/>
      <c r="E73" s="223">
        <v>2</v>
      </c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10"/>
      <c r="Z73" s="210"/>
      <c r="AA73" s="210"/>
      <c r="AB73" s="210"/>
      <c r="AC73" s="210"/>
      <c r="AD73" s="210"/>
      <c r="AE73" s="210"/>
      <c r="AF73" s="210"/>
      <c r="AG73" s="210" t="s">
        <v>149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56.25" outlineLevel="1" x14ac:dyDescent="0.2">
      <c r="A74" s="238">
        <v>15</v>
      </c>
      <c r="B74" s="239" t="s">
        <v>206</v>
      </c>
      <c r="C74" s="253" t="s">
        <v>207</v>
      </c>
      <c r="D74" s="240" t="s">
        <v>138</v>
      </c>
      <c r="E74" s="241">
        <v>2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21</v>
      </c>
      <c r="M74" s="243">
        <f>G74*(1+L74/100)</f>
        <v>0</v>
      </c>
      <c r="N74" s="243">
        <v>2.8969999999999999E-2</v>
      </c>
      <c r="O74" s="243">
        <f>ROUND(E74*N74,2)</f>
        <v>0.06</v>
      </c>
      <c r="P74" s="243">
        <v>0</v>
      </c>
      <c r="Q74" s="243">
        <f>ROUND(E74*P74,2)</f>
        <v>0</v>
      </c>
      <c r="R74" s="243" t="s">
        <v>139</v>
      </c>
      <c r="S74" s="243" t="s">
        <v>140</v>
      </c>
      <c r="T74" s="244" t="s">
        <v>140</v>
      </c>
      <c r="U74" s="220">
        <v>1.86</v>
      </c>
      <c r="V74" s="220">
        <f>ROUND(E74*U74,2)</f>
        <v>3.72</v>
      </c>
      <c r="W74" s="220"/>
      <c r="X74" s="220" t="s">
        <v>141</v>
      </c>
      <c r="Y74" s="210"/>
      <c r="Z74" s="210"/>
      <c r="AA74" s="210"/>
      <c r="AB74" s="210"/>
      <c r="AC74" s="210"/>
      <c r="AD74" s="210"/>
      <c r="AE74" s="210"/>
      <c r="AF74" s="210"/>
      <c r="AG74" s="210" t="s">
        <v>142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56.25" outlineLevel="1" x14ac:dyDescent="0.2">
      <c r="A75" s="238">
        <v>16</v>
      </c>
      <c r="B75" s="239" t="s">
        <v>208</v>
      </c>
      <c r="C75" s="253" t="s">
        <v>209</v>
      </c>
      <c r="D75" s="240" t="s">
        <v>138</v>
      </c>
      <c r="E75" s="241">
        <v>2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21</v>
      </c>
      <c r="M75" s="243">
        <f>G75*(1+L75/100)</f>
        <v>0</v>
      </c>
      <c r="N75" s="243">
        <v>3.4049999999999997E-2</v>
      </c>
      <c r="O75" s="243">
        <f>ROUND(E75*N75,2)</f>
        <v>7.0000000000000007E-2</v>
      </c>
      <c r="P75" s="243">
        <v>0</v>
      </c>
      <c r="Q75" s="243">
        <f>ROUND(E75*P75,2)</f>
        <v>0</v>
      </c>
      <c r="R75" s="243" t="s">
        <v>139</v>
      </c>
      <c r="S75" s="243" t="s">
        <v>140</v>
      </c>
      <c r="T75" s="244" t="s">
        <v>140</v>
      </c>
      <c r="U75" s="220">
        <v>1.86</v>
      </c>
      <c r="V75" s="220">
        <f>ROUND(E75*U75,2)</f>
        <v>3.72</v>
      </c>
      <c r="W75" s="220"/>
      <c r="X75" s="220" t="s">
        <v>141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142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ht="22.5" outlineLevel="1" x14ac:dyDescent="0.2">
      <c r="A76" s="231">
        <v>17</v>
      </c>
      <c r="B76" s="232" t="s">
        <v>210</v>
      </c>
      <c r="C76" s="254" t="s">
        <v>211</v>
      </c>
      <c r="D76" s="233" t="s">
        <v>138</v>
      </c>
      <c r="E76" s="234">
        <v>2</v>
      </c>
      <c r="F76" s="235"/>
      <c r="G76" s="236">
        <f>ROUND(E76*F76,2)</f>
        <v>0</v>
      </c>
      <c r="H76" s="235"/>
      <c r="I76" s="236">
        <f>ROUND(E76*H76,2)</f>
        <v>0</v>
      </c>
      <c r="J76" s="235"/>
      <c r="K76" s="236">
        <f>ROUND(E76*J76,2)</f>
        <v>0</v>
      </c>
      <c r="L76" s="236">
        <v>21</v>
      </c>
      <c r="M76" s="236">
        <f>G76*(1+L76/100)</f>
        <v>0</v>
      </c>
      <c r="N76" s="236">
        <v>0</v>
      </c>
      <c r="O76" s="236">
        <f>ROUND(E76*N76,2)</f>
        <v>0</v>
      </c>
      <c r="P76" s="236">
        <v>0</v>
      </c>
      <c r="Q76" s="236">
        <f>ROUND(E76*P76,2)</f>
        <v>0</v>
      </c>
      <c r="R76" s="236" t="s">
        <v>139</v>
      </c>
      <c r="S76" s="236" t="s">
        <v>140</v>
      </c>
      <c r="T76" s="237" t="s">
        <v>140</v>
      </c>
      <c r="U76" s="220">
        <v>1.05</v>
      </c>
      <c r="V76" s="220">
        <f>ROUND(E76*U76,2)</f>
        <v>2.1</v>
      </c>
      <c r="W76" s="220"/>
      <c r="X76" s="220" t="s">
        <v>141</v>
      </c>
      <c r="Y76" s="210"/>
      <c r="Z76" s="210"/>
      <c r="AA76" s="210"/>
      <c r="AB76" s="210"/>
      <c r="AC76" s="210"/>
      <c r="AD76" s="210"/>
      <c r="AE76" s="210"/>
      <c r="AF76" s="210"/>
      <c r="AG76" s="210" t="s">
        <v>142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2.5" outlineLevel="1" x14ac:dyDescent="0.2">
      <c r="A77" s="217"/>
      <c r="B77" s="218"/>
      <c r="C77" s="258" t="s">
        <v>212</v>
      </c>
      <c r="D77" s="248"/>
      <c r="E77" s="248"/>
      <c r="F77" s="248"/>
      <c r="G77" s="248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10"/>
      <c r="Z77" s="210"/>
      <c r="AA77" s="210"/>
      <c r="AB77" s="210"/>
      <c r="AC77" s="210"/>
      <c r="AD77" s="210"/>
      <c r="AE77" s="210"/>
      <c r="AF77" s="210"/>
      <c r="AG77" s="210" t="s">
        <v>154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45" t="str">
        <f>C77</f>
        <v>Včetně kotvení rámů do zdiva a platí pro jakýkoliv způsob provádění (např. bodovým přivařením k obnažené výztuži, uklínováním, zalitím pracen apod.).</v>
      </c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56" t="s">
        <v>213</v>
      </c>
      <c r="D78" s="222"/>
      <c r="E78" s="223">
        <v>1</v>
      </c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0"/>
      <c r="Z78" s="210"/>
      <c r="AA78" s="210"/>
      <c r="AB78" s="210"/>
      <c r="AC78" s="210"/>
      <c r="AD78" s="210"/>
      <c r="AE78" s="210"/>
      <c r="AF78" s="210"/>
      <c r="AG78" s="210" t="s">
        <v>149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6" t="s">
        <v>214</v>
      </c>
      <c r="D79" s="222"/>
      <c r="E79" s="223">
        <v>1</v>
      </c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0"/>
      <c r="Z79" s="210"/>
      <c r="AA79" s="210"/>
      <c r="AB79" s="210"/>
      <c r="AC79" s="210"/>
      <c r="AD79" s="210"/>
      <c r="AE79" s="210"/>
      <c r="AF79" s="210"/>
      <c r="AG79" s="210" t="s">
        <v>149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31">
        <v>18</v>
      </c>
      <c r="B80" s="232" t="s">
        <v>215</v>
      </c>
      <c r="C80" s="254" t="s">
        <v>216</v>
      </c>
      <c r="D80" s="233" t="s">
        <v>138</v>
      </c>
      <c r="E80" s="234">
        <v>1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6">
        <v>0.49075000000000002</v>
      </c>
      <c r="O80" s="236">
        <f>ROUND(E80*N80,2)</f>
        <v>0.49</v>
      </c>
      <c r="P80" s="236">
        <v>0</v>
      </c>
      <c r="Q80" s="236">
        <f>ROUND(E80*P80,2)</f>
        <v>0</v>
      </c>
      <c r="R80" s="236" t="s">
        <v>139</v>
      </c>
      <c r="S80" s="236" t="s">
        <v>140</v>
      </c>
      <c r="T80" s="237" t="s">
        <v>140</v>
      </c>
      <c r="U80" s="220">
        <v>8.82</v>
      </c>
      <c r="V80" s="220">
        <f>ROUND(E80*U80,2)</f>
        <v>8.82</v>
      </c>
      <c r="W80" s="220"/>
      <c r="X80" s="220" t="s">
        <v>141</v>
      </c>
      <c r="Y80" s="210"/>
      <c r="Z80" s="210"/>
      <c r="AA80" s="210"/>
      <c r="AB80" s="210"/>
      <c r="AC80" s="210"/>
      <c r="AD80" s="210"/>
      <c r="AE80" s="210"/>
      <c r="AF80" s="210"/>
      <c r="AG80" s="210" t="s">
        <v>142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2.5" outlineLevel="1" x14ac:dyDescent="0.2">
      <c r="A81" s="217"/>
      <c r="B81" s="218"/>
      <c r="C81" s="255" t="s">
        <v>217</v>
      </c>
      <c r="D81" s="246"/>
      <c r="E81" s="246"/>
      <c r="F81" s="246"/>
      <c r="G81" s="246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0"/>
      <c r="Z81" s="210"/>
      <c r="AA81" s="210"/>
      <c r="AB81" s="210"/>
      <c r="AC81" s="210"/>
      <c r="AD81" s="210"/>
      <c r="AE81" s="210"/>
      <c r="AF81" s="210"/>
      <c r="AG81" s="210" t="s">
        <v>147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45" t="str">
        <f>C81</f>
        <v>a protiplynových dveří bez nebo včetně dveřních křídel do vynechaného otvoru, s obetonováním , včetně manipulační dopravy, kotvení zárubně do zdiva  např. s uklínováním, s případným přivařením k obnažené výztuži, se zalitím, resp. zabetonováním, včetně bednění.</v>
      </c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31">
        <v>19</v>
      </c>
      <c r="B82" s="232" t="s">
        <v>218</v>
      </c>
      <c r="C82" s="254" t="s">
        <v>219</v>
      </c>
      <c r="D82" s="233" t="s">
        <v>138</v>
      </c>
      <c r="E82" s="234">
        <v>2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6">
        <v>1.78E-2</v>
      </c>
      <c r="O82" s="236">
        <f>ROUND(E82*N82,2)</f>
        <v>0.04</v>
      </c>
      <c r="P82" s="236">
        <v>0</v>
      </c>
      <c r="Q82" s="236">
        <f>ROUND(E82*P82,2)</f>
        <v>0</v>
      </c>
      <c r="R82" s="236" t="s">
        <v>220</v>
      </c>
      <c r="S82" s="236" t="s">
        <v>140</v>
      </c>
      <c r="T82" s="237" t="s">
        <v>140</v>
      </c>
      <c r="U82" s="220">
        <v>0</v>
      </c>
      <c r="V82" s="220">
        <f>ROUND(E82*U82,2)</f>
        <v>0</v>
      </c>
      <c r="W82" s="220"/>
      <c r="X82" s="220" t="s">
        <v>221</v>
      </c>
      <c r="Y82" s="210"/>
      <c r="Z82" s="210"/>
      <c r="AA82" s="210"/>
      <c r="AB82" s="210"/>
      <c r="AC82" s="210"/>
      <c r="AD82" s="210"/>
      <c r="AE82" s="210"/>
      <c r="AF82" s="210"/>
      <c r="AG82" s="210" t="s">
        <v>222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6" t="s">
        <v>213</v>
      </c>
      <c r="D83" s="222"/>
      <c r="E83" s="223">
        <v>1</v>
      </c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0"/>
      <c r="Z83" s="210"/>
      <c r="AA83" s="210"/>
      <c r="AB83" s="210"/>
      <c r="AC83" s="210"/>
      <c r="AD83" s="210"/>
      <c r="AE83" s="210"/>
      <c r="AF83" s="210"/>
      <c r="AG83" s="210" t="s">
        <v>149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56" t="s">
        <v>214</v>
      </c>
      <c r="D84" s="222"/>
      <c r="E84" s="223">
        <v>1</v>
      </c>
      <c r="F84" s="220"/>
      <c r="G84" s="220"/>
      <c r="H84" s="220"/>
      <c r="I84" s="220"/>
      <c r="J84" s="220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10"/>
      <c r="Z84" s="210"/>
      <c r="AA84" s="210"/>
      <c r="AB84" s="210"/>
      <c r="AC84" s="210"/>
      <c r="AD84" s="210"/>
      <c r="AE84" s="210"/>
      <c r="AF84" s="210"/>
      <c r="AG84" s="210" t="s">
        <v>149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ht="22.5" outlineLevel="1" x14ac:dyDescent="0.2">
      <c r="A85" s="238">
        <v>20</v>
      </c>
      <c r="B85" s="239" t="s">
        <v>223</v>
      </c>
      <c r="C85" s="253" t="s">
        <v>224</v>
      </c>
      <c r="D85" s="240" t="s">
        <v>138</v>
      </c>
      <c r="E85" s="241">
        <v>1</v>
      </c>
      <c r="F85" s="242"/>
      <c r="G85" s="243">
        <f>ROUND(E85*F85,2)</f>
        <v>0</v>
      </c>
      <c r="H85" s="242"/>
      <c r="I85" s="243">
        <f>ROUND(E85*H85,2)</f>
        <v>0</v>
      </c>
      <c r="J85" s="242"/>
      <c r="K85" s="243">
        <f>ROUND(E85*J85,2)</f>
        <v>0</v>
      </c>
      <c r="L85" s="243">
        <v>21</v>
      </c>
      <c r="M85" s="243">
        <f>G85*(1+L85/100)</f>
        <v>0</v>
      </c>
      <c r="N85" s="243">
        <v>1.38E-2</v>
      </c>
      <c r="O85" s="243">
        <f>ROUND(E85*N85,2)</f>
        <v>0.01</v>
      </c>
      <c r="P85" s="243">
        <v>0</v>
      </c>
      <c r="Q85" s="243">
        <f>ROUND(E85*P85,2)</f>
        <v>0</v>
      </c>
      <c r="R85" s="243" t="s">
        <v>220</v>
      </c>
      <c r="S85" s="243" t="s">
        <v>140</v>
      </c>
      <c r="T85" s="244" t="s">
        <v>140</v>
      </c>
      <c r="U85" s="220">
        <v>0</v>
      </c>
      <c r="V85" s="220">
        <f>ROUND(E85*U85,2)</f>
        <v>0</v>
      </c>
      <c r="W85" s="220"/>
      <c r="X85" s="220" t="s">
        <v>221</v>
      </c>
      <c r="Y85" s="210"/>
      <c r="Z85" s="210"/>
      <c r="AA85" s="210"/>
      <c r="AB85" s="210"/>
      <c r="AC85" s="210"/>
      <c r="AD85" s="210"/>
      <c r="AE85" s="210"/>
      <c r="AF85" s="210"/>
      <c r="AG85" s="210" t="s">
        <v>222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x14ac:dyDescent="0.2">
      <c r="A86" s="225" t="s">
        <v>134</v>
      </c>
      <c r="B86" s="226" t="s">
        <v>65</v>
      </c>
      <c r="C86" s="252" t="s">
        <v>66</v>
      </c>
      <c r="D86" s="227"/>
      <c r="E86" s="228"/>
      <c r="F86" s="229"/>
      <c r="G86" s="229">
        <f>SUMIF(AG87:AG89,"&lt;&gt;NOR",G87:G89)</f>
        <v>0</v>
      </c>
      <c r="H86" s="229"/>
      <c r="I86" s="229">
        <f>SUM(I87:I89)</f>
        <v>0</v>
      </c>
      <c r="J86" s="229"/>
      <c r="K86" s="229">
        <f>SUM(K87:K89)</f>
        <v>0</v>
      </c>
      <c r="L86" s="229"/>
      <c r="M86" s="229">
        <f>SUM(M87:M89)</f>
        <v>0</v>
      </c>
      <c r="N86" s="229"/>
      <c r="O86" s="229">
        <f>SUM(O87:O89)</f>
        <v>0.28000000000000003</v>
      </c>
      <c r="P86" s="229"/>
      <c r="Q86" s="229">
        <f>SUM(Q87:Q89)</f>
        <v>0</v>
      </c>
      <c r="R86" s="229"/>
      <c r="S86" s="229"/>
      <c r="T86" s="230"/>
      <c r="U86" s="224"/>
      <c r="V86" s="224">
        <f>SUM(V87:V89)</f>
        <v>36.96</v>
      </c>
      <c r="W86" s="224"/>
      <c r="X86" s="224"/>
      <c r="AG86" t="s">
        <v>135</v>
      </c>
    </row>
    <row r="87" spans="1:60" outlineLevel="1" x14ac:dyDescent="0.2">
      <c r="A87" s="231">
        <v>21</v>
      </c>
      <c r="B87" s="232" t="s">
        <v>225</v>
      </c>
      <c r="C87" s="254" t="s">
        <v>226</v>
      </c>
      <c r="D87" s="233" t="s">
        <v>145</v>
      </c>
      <c r="E87" s="234">
        <v>176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6">
        <v>1.58E-3</v>
      </c>
      <c r="O87" s="236">
        <f>ROUND(E87*N87,2)</f>
        <v>0.28000000000000003</v>
      </c>
      <c r="P87" s="236">
        <v>0</v>
      </c>
      <c r="Q87" s="236">
        <f>ROUND(E87*P87,2)</f>
        <v>0</v>
      </c>
      <c r="R87" s="236" t="s">
        <v>227</v>
      </c>
      <c r="S87" s="236" t="s">
        <v>140</v>
      </c>
      <c r="T87" s="237" t="s">
        <v>140</v>
      </c>
      <c r="U87" s="220">
        <v>0.21</v>
      </c>
      <c r="V87" s="220">
        <f>ROUND(E87*U87,2)</f>
        <v>36.96</v>
      </c>
      <c r="W87" s="220"/>
      <c r="X87" s="220" t="s">
        <v>141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142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56" t="s">
        <v>228</v>
      </c>
      <c r="D88" s="222"/>
      <c r="E88" s="223">
        <v>88</v>
      </c>
      <c r="F88" s="220"/>
      <c r="G88" s="220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10"/>
      <c r="Z88" s="210"/>
      <c r="AA88" s="210"/>
      <c r="AB88" s="210"/>
      <c r="AC88" s="210"/>
      <c r="AD88" s="210"/>
      <c r="AE88" s="210"/>
      <c r="AF88" s="210"/>
      <c r="AG88" s="210" t="s">
        <v>149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56" t="s">
        <v>229</v>
      </c>
      <c r="D89" s="222"/>
      <c r="E89" s="223">
        <v>88</v>
      </c>
      <c r="F89" s="220"/>
      <c r="G89" s="22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10"/>
      <c r="Z89" s="210"/>
      <c r="AA89" s="210"/>
      <c r="AB89" s="210"/>
      <c r="AC89" s="210"/>
      <c r="AD89" s="210"/>
      <c r="AE89" s="210"/>
      <c r="AF89" s="210"/>
      <c r="AG89" s="210" t="s">
        <v>149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x14ac:dyDescent="0.2">
      <c r="A90" s="225" t="s">
        <v>134</v>
      </c>
      <c r="B90" s="226" t="s">
        <v>67</v>
      </c>
      <c r="C90" s="252" t="s">
        <v>68</v>
      </c>
      <c r="D90" s="227"/>
      <c r="E90" s="228"/>
      <c r="F90" s="229"/>
      <c r="G90" s="229">
        <f>SUMIF(AG91:AG91,"&lt;&gt;NOR",G91:G91)</f>
        <v>0</v>
      </c>
      <c r="H90" s="229"/>
      <c r="I90" s="229">
        <f>SUM(I91:I91)</f>
        <v>0</v>
      </c>
      <c r="J90" s="229"/>
      <c r="K90" s="229">
        <f>SUM(K91:K91)</f>
        <v>0</v>
      </c>
      <c r="L90" s="229"/>
      <c r="M90" s="229">
        <f>SUM(M91:M91)</f>
        <v>0</v>
      </c>
      <c r="N90" s="229"/>
      <c r="O90" s="229">
        <f>SUM(O91:O91)</f>
        <v>0</v>
      </c>
      <c r="P90" s="229"/>
      <c r="Q90" s="229">
        <f>SUM(Q91:Q91)</f>
        <v>0</v>
      </c>
      <c r="R90" s="229"/>
      <c r="S90" s="229"/>
      <c r="T90" s="230"/>
      <c r="U90" s="224"/>
      <c r="V90" s="224">
        <f>SUM(V91:V91)</f>
        <v>34.1</v>
      </c>
      <c r="W90" s="224"/>
      <c r="X90" s="224"/>
      <c r="AG90" t="s">
        <v>135</v>
      </c>
    </row>
    <row r="91" spans="1:60" ht="56.25" outlineLevel="1" x14ac:dyDescent="0.2">
      <c r="A91" s="238">
        <v>22</v>
      </c>
      <c r="B91" s="239" t="s">
        <v>230</v>
      </c>
      <c r="C91" s="253" t="s">
        <v>231</v>
      </c>
      <c r="D91" s="240" t="s">
        <v>145</v>
      </c>
      <c r="E91" s="241">
        <v>110</v>
      </c>
      <c r="F91" s="242"/>
      <c r="G91" s="243">
        <f>ROUND(E91*F91,2)</f>
        <v>0</v>
      </c>
      <c r="H91" s="242"/>
      <c r="I91" s="243">
        <f>ROUND(E91*H91,2)</f>
        <v>0</v>
      </c>
      <c r="J91" s="242"/>
      <c r="K91" s="243">
        <f>ROUND(E91*J91,2)</f>
        <v>0</v>
      </c>
      <c r="L91" s="243">
        <v>21</v>
      </c>
      <c r="M91" s="243">
        <f>G91*(1+L91/100)</f>
        <v>0</v>
      </c>
      <c r="N91" s="243">
        <v>4.0000000000000003E-5</v>
      </c>
      <c r="O91" s="243">
        <f>ROUND(E91*N91,2)</f>
        <v>0</v>
      </c>
      <c r="P91" s="243">
        <v>0</v>
      </c>
      <c r="Q91" s="243">
        <f>ROUND(E91*P91,2)</f>
        <v>0</v>
      </c>
      <c r="R91" s="243" t="s">
        <v>139</v>
      </c>
      <c r="S91" s="243" t="s">
        <v>140</v>
      </c>
      <c r="T91" s="244" t="s">
        <v>140</v>
      </c>
      <c r="U91" s="220">
        <v>0.31</v>
      </c>
      <c r="V91" s="220">
        <f>ROUND(E91*U91,2)</f>
        <v>34.1</v>
      </c>
      <c r="W91" s="220"/>
      <c r="X91" s="220" t="s">
        <v>141</v>
      </c>
      <c r="Y91" s="210"/>
      <c r="Z91" s="210"/>
      <c r="AA91" s="210"/>
      <c r="AB91" s="210"/>
      <c r="AC91" s="210"/>
      <c r="AD91" s="210"/>
      <c r="AE91" s="210"/>
      <c r="AF91" s="210"/>
      <c r="AG91" s="210" t="s">
        <v>142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x14ac:dyDescent="0.2">
      <c r="A92" s="225" t="s">
        <v>134</v>
      </c>
      <c r="B92" s="226" t="s">
        <v>69</v>
      </c>
      <c r="C92" s="252" t="s">
        <v>70</v>
      </c>
      <c r="D92" s="227"/>
      <c r="E92" s="228"/>
      <c r="F92" s="229"/>
      <c r="G92" s="229">
        <f>SUMIF(AG93:AG137,"&lt;&gt;NOR",G93:G137)</f>
        <v>0</v>
      </c>
      <c r="H92" s="229"/>
      <c r="I92" s="229">
        <f>SUM(I93:I137)</f>
        <v>0</v>
      </c>
      <c r="J92" s="229"/>
      <c r="K92" s="229">
        <f>SUM(K93:K137)</f>
        <v>0</v>
      </c>
      <c r="L92" s="229"/>
      <c r="M92" s="229">
        <f>SUM(M93:M137)</f>
        <v>0</v>
      </c>
      <c r="N92" s="229"/>
      <c r="O92" s="229">
        <f>SUM(O93:O137)</f>
        <v>0.05</v>
      </c>
      <c r="P92" s="229"/>
      <c r="Q92" s="229">
        <f>SUM(Q93:Q137)</f>
        <v>52.91</v>
      </c>
      <c r="R92" s="229"/>
      <c r="S92" s="229"/>
      <c r="T92" s="230"/>
      <c r="U92" s="224"/>
      <c r="V92" s="224">
        <f>SUM(V93:V137)</f>
        <v>221.11</v>
      </c>
      <c r="W92" s="224"/>
      <c r="X92" s="224"/>
      <c r="AG92" t="s">
        <v>135</v>
      </c>
    </row>
    <row r="93" spans="1:60" outlineLevel="1" x14ac:dyDescent="0.2">
      <c r="A93" s="231">
        <v>23</v>
      </c>
      <c r="B93" s="232" t="s">
        <v>232</v>
      </c>
      <c r="C93" s="254" t="s">
        <v>233</v>
      </c>
      <c r="D93" s="233" t="s">
        <v>145</v>
      </c>
      <c r="E93" s="234">
        <v>38.228000000000002</v>
      </c>
      <c r="F93" s="235"/>
      <c r="G93" s="236">
        <f>ROUND(E93*F93,2)</f>
        <v>0</v>
      </c>
      <c r="H93" s="235"/>
      <c r="I93" s="236">
        <f>ROUND(E93*H93,2)</f>
        <v>0</v>
      </c>
      <c r="J93" s="235"/>
      <c r="K93" s="236">
        <f>ROUND(E93*J93,2)</f>
        <v>0</v>
      </c>
      <c r="L93" s="236">
        <v>21</v>
      </c>
      <c r="M93" s="236">
        <f>G93*(1+L93/100)</f>
        <v>0</v>
      </c>
      <c r="N93" s="236">
        <v>6.7000000000000002E-4</v>
      </c>
      <c r="O93" s="236">
        <f>ROUND(E93*N93,2)</f>
        <v>0.03</v>
      </c>
      <c r="P93" s="236">
        <v>0.26100000000000001</v>
      </c>
      <c r="Q93" s="236">
        <f>ROUND(E93*P93,2)</f>
        <v>9.98</v>
      </c>
      <c r="R93" s="236" t="s">
        <v>234</v>
      </c>
      <c r="S93" s="236" t="s">
        <v>235</v>
      </c>
      <c r="T93" s="237" t="s">
        <v>235</v>
      </c>
      <c r="U93" s="220">
        <v>0.25800000000000001</v>
      </c>
      <c r="V93" s="220">
        <f>ROUND(E93*U93,2)</f>
        <v>9.86</v>
      </c>
      <c r="W93" s="220"/>
      <c r="X93" s="220" t="s">
        <v>141</v>
      </c>
      <c r="Y93" s="210"/>
      <c r="Z93" s="210"/>
      <c r="AA93" s="210"/>
      <c r="AB93" s="210"/>
      <c r="AC93" s="210"/>
      <c r="AD93" s="210"/>
      <c r="AE93" s="210"/>
      <c r="AF93" s="210"/>
      <c r="AG93" s="210" t="s">
        <v>142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ht="22.5" outlineLevel="1" x14ac:dyDescent="0.2">
      <c r="A94" s="217"/>
      <c r="B94" s="218"/>
      <c r="C94" s="255" t="s">
        <v>236</v>
      </c>
      <c r="D94" s="246"/>
      <c r="E94" s="246"/>
      <c r="F94" s="246"/>
      <c r="G94" s="246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10"/>
      <c r="Z94" s="210"/>
      <c r="AA94" s="210"/>
      <c r="AB94" s="210"/>
      <c r="AC94" s="210"/>
      <c r="AD94" s="210"/>
      <c r="AE94" s="210"/>
      <c r="AF94" s="210"/>
      <c r="AG94" s="210" t="s">
        <v>147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45" t="str">
        <f>C94</f>
        <v>nebo vybourání otvorů průřezové plochy přes 4 m2 v příčkách, včetně pomocného lešení o výšce podlahy do 1900 mm a pro zatížení do 1,5 kPa  (150 kg/m2),</v>
      </c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56" t="s">
        <v>237</v>
      </c>
      <c r="D95" s="222"/>
      <c r="E95" s="223">
        <v>38.228000000000002</v>
      </c>
      <c r="F95" s="220"/>
      <c r="G95" s="220"/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10"/>
      <c r="Z95" s="210"/>
      <c r="AA95" s="210"/>
      <c r="AB95" s="210"/>
      <c r="AC95" s="210"/>
      <c r="AD95" s="210"/>
      <c r="AE95" s="210"/>
      <c r="AF95" s="210"/>
      <c r="AG95" s="210" t="s">
        <v>149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ht="22.5" outlineLevel="1" x14ac:dyDescent="0.2">
      <c r="A96" s="231">
        <v>24</v>
      </c>
      <c r="B96" s="232" t="s">
        <v>238</v>
      </c>
      <c r="C96" s="254" t="s">
        <v>239</v>
      </c>
      <c r="D96" s="233" t="s">
        <v>199</v>
      </c>
      <c r="E96" s="234">
        <v>1.92</v>
      </c>
      <c r="F96" s="235"/>
      <c r="G96" s="236">
        <f>ROUND(E96*F96,2)</f>
        <v>0</v>
      </c>
      <c r="H96" s="235"/>
      <c r="I96" s="236">
        <f>ROUND(E96*H96,2)</f>
        <v>0</v>
      </c>
      <c r="J96" s="235"/>
      <c r="K96" s="236">
        <f>ROUND(E96*J96,2)</f>
        <v>0</v>
      </c>
      <c r="L96" s="236">
        <v>21</v>
      </c>
      <c r="M96" s="236">
        <f>G96*(1+L96/100)</f>
        <v>0</v>
      </c>
      <c r="N96" s="236">
        <v>1.2800000000000001E-3</v>
      </c>
      <c r="O96" s="236">
        <f>ROUND(E96*N96,2)</f>
        <v>0</v>
      </c>
      <c r="P96" s="236">
        <v>1.8</v>
      </c>
      <c r="Q96" s="236">
        <f>ROUND(E96*P96,2)</f>
        <v>3.46</v>
      </c>
      <c r="R96" s="236" t="s">
        <v>234</v>
      </c>
      <c r="S96" s="236" t="s">
        <v>140</v>
      </c>
      <c r="T96" s="237" t="s">
        <v>140</v>
      </c>
      <c r="U96" s="220">
        <v>1.52</v>
      </c>
      <c r="V96" s="220">
        <f>ROUND(E96*U96,2)</f>
        <v>2.92</v>
      </c>
      <c r="W96" s="220"/>
      <c r="X96" s="220" t="s">
        <v>141</v>
      </c>
      <c r="Y96" s="210"/>
      <c r="Z96" s="210"/>
      <c r="AA96" s="210"/>
      <c r="AB96" s="210"/>
      <c r="AC96" s="210"/>
      <c r="AD96" s="210"/>
      <c r="AE96" s="210"/>
      <c r="AF96" s="210"/>
      <c r="AG96" s="210" t="s">
        <v>142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ht="22.5" outlineLevel="1" x14ac:dyDescent="0.2">
      <c r="A97" s="217"/>
      <c r="B97" s="218"/>
      <c r="C97" s="255" t="s">
        <v>240</v>
      </c>
      <c r="D97" s="246"/>
      <c r="E97" s="246"/>
      <c r="F97" s="246"/>
      <c r="G97" s="246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10"/>
      <c r="Z97" s="210"/>
      <c r="AA97" s="210"/>
      <c r="AB97" s="210"/>
      <c r="AC97" s="210"/>
      <c r="AD97" s="210"/>
      <c r="AE97" s="210"/>
      <c r="AF97" s="210"/>
      <c r="AG97" s="210" t="s">
        <v>147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45" t="str">
        <f>C97</f>
        <v>nebo vybourání otvorů průřezové plochy přes 4 m2 ve zdivu nadzákladovém, včetně pomocného lešení o výšce podlahy do 1900 mm a pro zatížení do 1,5 kPa  (150 kg/m2)</v>
      </c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56" t="s">
        <v>241</v>
      </c>
      <c r="D98" s="222"/>
      <c r="E98" s="223">
        <v>1.92</v>
      </c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10"/>
      <c r="Z98" s="210"/>
      <c r="AA98" s="210"/>
      <c r="AB98" s="210"/>
      <c r="AC98" s="210"/>
      <c r="AD98" s="210"/>
      <c r="AE98" s="210"/>
      <c r="AF98" s="210"/>
      <c r="AG98" s="210" t="s">
        <v>149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2.5" outlineLevel="1" x14ac:dyDescent="0.2">
      <c r="A99" s="231">
        <v>25</v>
      </c>
      <c r="B99" s="232" t="s">
        <v>242</v>
      </c>
      <c r="C99" s="254" t="s">
        <v>243</v>
      </c>
      <c r="D99" s="233" t="s">
        <v>199</v>
      </c>
      <c r="E99" s="234">
        <v>13.843</v>
      </c>
      <c r="F99" s="235"/>
      <c r="G99" s="236">
        <f>ROUND(E99*F99,2)</f>
        <v>0</v>
      </c>
      <c r="H99" s="235"/>
      <c r="I99" s="236">
        <f>ROUND(E99*H99,2)</f>
        <v>0</v>
      </c>
      <c r="J99" s="235"/>
      <c r="K99" s="236">
        <f>ROUND(E99*J99,2)</f>
        <v>0</v>
      </c>
      <c r="L99" s="236">
        <v>21</v>
      </c>
      <c r="M99" s="236">
        <f>G99*(1+L99/100)</f>
        <v>0</v>
      </c>
      <c r="N99" s="236">
        <v>0</v>
      </c>
      <c r="O99" s="236">
        <f>ROUND(E99*N99,2)</f>
        <v>0</v>
      </c>
      <c r="P99" s="236">
        <v>2.2000000000000002</v>
      </c>
      <c r="Q99" s="236">
        <f>ROUND(E99*P99,2)</f>
        <v>30.45</v>
      </c>
      <c r="R99" s="236" t="s">
        <v>234</v>
      </c>
      <c r="S99" s="236" t="s">
        <v>140</v>
      </c>
      <c r="T99" s="237" t="s">
        <v>140</v>
      </c>
      <c r="U99" s="220">
        <v>11.05</v>
      </c>
      <c r="V99" s="220">
        <f>ROUND(E99*U99,2)</f>
        <v>152.97</v>
      </c>
      <c r="W99" s="220"/>
      <c r="X99" s="220" t="s">
        <v>141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142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56" t="s">
        <v>244</v>
      </c>
      <c r="D100" s="222"/>
      <c r="E100" s="223">
        <v>13.843</v>
      </c>
      <c r="F100" s="220"/>
      <c r="G100" s="220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149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31">
        <v>26</v>
      </c>
      <c r="B101" s="232" t="s">
        <v>245</v>
      </c>
      <c r="C101" s="254" t="s">
        <v>246</v>
      </c>
      <c r="D101" s="233" t="s">
        <v>145</v>
      </c>
      <c r="E101" s="234">
        <v>5.7149999999999999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0</v>
      </c>
      <c r="O101" s="236">
        <f>ROUND(E101*N101,2)</f>
        <v>0</v>
      </c>
      <c r="P101" s="236">
        <v>0.02</v>
      </c>
      <c r="Q101" s="236">
        <f>ROUND(E101*P101,2)</f>
        <v>0.11</v>
      </c>
      <c r="R101" s="236" t="s">
        <v>234</v>
      </c>
      <c r="S101" s="236" t="s">
        <v>140</v>
      </c>
      <c r="T101" s="237" t="s">
        <v>140</v>
      </c>
      <c r="U101" s="220">
        <v>0.23</v>
      </c>
      <c r="V101" s="220">
        <f>ROUND(E101*U101,2)</f>
        <v>1.31</v>
      </c>
      <c r="W101" s="220"/>
      <c r="X101" s="220" t="s">
        <v>141</v>
      </c>
      <c r="Y101" s="210"/>
      <c r="Z101" s="210"/>
      <c r="AA101" s="210"/>
      <c r="AB101" s="210"/>
      <c r="AC101" s="210"/>
      <c r="AD101" s="210"/>
      <c r="AE101" s="210"/>
      <c r="AF101" s="210"/>
      <c r="AG101" s="210" t="s">
        <v>142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5" t="s">
        <v>247</v>
      </c>
      <c r="D102" s="246"/>
      <c r="E102" s="246"/>
      <c r="F102" s="246"/>
      <c r="G102" s="246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147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56" t="s">
        <v>248</v>
      </c>
      <c r="D103" s="222"/>
      <c r="E103" s="223">
        <v>5.7149999999999999</v>
      </c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149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31">
        <v>27</v>
      </c>
      <c r="B104" s="232" t="s">
        <v>249</v>
      </c>
      <c r="C104" s="254" t="s">
        <v>250</v>
      </c>
      <c r="D104" s="233" t="s">
        <v>138</v>
      </c>
      <c r="E104" s="234">
        <v>10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6">
        <v>0</v>
      </c>
      <c r="O104" s="236">
        <f>ROUND(E104*N104,2)</f>
        <v>0</v>
      </c>
      <c r="P104" s="236">
        <v>0</v>
      </c>
      <c r="Q104" s="236">
        <f>ROUND(E104*P104,2)</f>
        <v>0</v>
      </c>
      <c r="R104" s="236" t="s">
        <v>234</v>
      </c>
      <c r="S104" s="236" t="s">
        <v>140</v>
      </c>
      <c r="T104" s="237" t="s">
        <v>140</v>
      </c>
      <c r="U104" s="220">
        <v>0.05</v>
      </c>
      <c r="V104" s="220">
        <f>ROUND(E104*U104,2)</f>
        <v>0.5</v>
      </c>
      <c r="W104" s="220"/>
      <c r="X104" s="220" t="s">
        <v>141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142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5" t="s">
        <v>251</v>
      </c>
      <c r="D105" s="246"/>
      <c r="E105" s="246"/>
      <c r="F105" s="246"/>
      <c r="G105" s="246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147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31">
        <v>28</v>
      </c>
      <c r="B106" s="232" t="s">
        <v>252</v>
      </c>
      <c r="C106" s="254" t="s">
        <v>253</v>
      </c>
      <c r="D106" s="233" t="s">
        <v>145</v>
      </c>
      <c r="E106" s="234">
        <v>1.44</v>
      </c>
      <c r="F106" s="235"/>
      <c r="G106" s="236">
        <f>ROUND(E106*F106,2)</f>
        <v>0</v>
      </c>
      <c r="H106" s="235"/>
      <c r="I106" s="236">
        <f>ROUND(E106*H106,2)</f>
        <v>0</v>
      </c>
      <c r="J106" s="235"/>
      <c r="K106" s="236">
        <f>ROUND(E106*J106,2)</f>
        <v>0</v>
      </c>
      <c r="L106" s="236">
        <v>21</v>
      </c>
      <c r="M106" s="236">
        <f>G106*(1+L106/100)</f>
        <v>0</v>
      </c>
      <c r="N106" s="236">
        <v>1E-3</v>
      </c>
      <c r="O106" s="236">
        <f>ROUND(E106*N106,2)</f>
        <v>0</v>
      </c>
      <c r="P106" s="236">
        <v>3.1E-2</v>
      </c>
      <c r="Q106" s="236">
        <f>ROUND(E106*P106,2)</f>
        <v>0.04</v>
      </c>
      <c r="R106" s="236" t="s">
        <v>234</v>
      </c>
      <c r="S106" s="236" t="s">
        <v>140</v>
      </c>
      <c r="T106" s="237" t="s">
        <v>140</v>
      </c>
      <c r="U106" s="220">
        <v>0.33100000000000002</v>
      </c>
      <c r="V106" s="220">
        <f>ROUND(E106*U106,2)</f>
        <v>0.48</v>
      </c>
      <c r="W106" s="220"/>
      <c r="X106" s="220" t="s">
        <v>141</v>
      </c>
      <c r="Y106" s="210"/>
      <c r="Z106" s="210"/>
      <c r="AA106" s="210"/>
      <c r="AB106" s="210"/>
      <c r="AC106" s="210"/>
      <c r="AD106" s="210"/>
      <c r="AE106" s="210"/>
      <c r="AF106" s="210"/>
      <c r="AG106" s="210" t="s">
        <v>142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55" t="s">
        <v>254</v>
      </c>
      <c r="D107" s="246"/>
      <c r="E107" s="246"/>
      <c r="F107" s="246"/>
      <c r="G107" s="246"/>
      <c r="H107" s="220"/>
      <c r="I107" s="220"/>
      <c r="J107" s="220"/>
      <c r="K107" s="220"/>
      <c r="L107" s="220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147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56" t="s">
        <v>255</v>
      </c>
      <c r="D108" s="222"/>
      <c r="E108" s="223">
        <v>1.44</v>
      </c>
      <c r="F108" s="220"/>
      <c r="G108" s="220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0"/>
      <c r="W108" s="220"/>
      <c r="X108" s="22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149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33.75" outlineLevel="1" x14ac:dyDescent="0.2">
      <c r="A109" s="231">
        <v>29</v>
      </c>
      <c r="B109" s="232" t="s">
        <v>256</v>
      </c>
      <c r="C109" s="254" t="s">
        <v>257</v>
      </c>
      <c r="D109" s="233" t="s">
        <v>145</v>
      </c>
      <c r="E109" s="234">
        <v>13.05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21</v>
      </c>
      <c r="M109" s="236">
        <f>G109*(1+L109/100)</f>
        <v>0</v>
      </c>
      <c r="N109" s="236">
        <v>1.17E-3</v>
      </c>
      <c r="O109" s="236">
        <f>ROUND(E109*N109,2)</f>
        <v>0.02</v>
      </c>
      <c r="P109" s="236">
        <v>7.5999999999999998E-2</v>
      </c>
      <c r="Q109" s="236">
        <f>ROUND(E109*P109,2)</f>
        <v>0.99</v>
      </c>
      <c r="R109" s="236" t="s">
        <v>234</v>
      </c>
      <c r="S109" s="236" t="s">
        <v>140</v>
      </c>
      <c r="T109" s="237" t="s">
        <v>140</v>
      </c>
      <c r="U109" s="220">
        <v>0.94</v>
      </c>
      <c r="V109" s="220">
        <f>ROUND(E109*U109,2)</f>
        <v>12.27</v>
      </c>
      <c r="W109" s="220"/>
      <c r="X109" s="220" t="s">
        <v>141</v>
      </c>
      <c r="Y109" s="210"/>
      <c r="Z109" s="210"/>
      <c r="AA109" s="210"/>
      <c r="AB109" s="210"/>
      <c r="AC109" s="210"/>
      <c r="AD109" s="210"/>
      <c r="AE109" s="210"/>
      <c r="AF109" s="210"/>
      <c r="AG109" s="210" t="s">
        <v>142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56" t="s">
        <v>258</v>
      </c>
      <c r="D110" s="222"/>
      <c r="E110" s="223">
        <v>13.05</v>
      </c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149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ht="33.75" outlineLevel="1" x14ac:dyDescent="0.2">
      <c r="A111" s="231">
        <v>30</v>
      </c>
      <c r="B111" s="232" t="s">
        <v>259</v>
      </c>
      <c r="C111" s="254" t="s">
        <v>260</v>
      </c>
      <c r="D111" s="233" t="s">
        <v>138</v>
      </c>
      <c r="E111" s="234">
        <v>1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21</v>
      </c>
      <c r="M111" s="236">
        <f>G111*(1+L111/100)</f>
        <v>0</v>
      </c>
      <c r="N111" s="236">
        <v>3.4000000000000002E-4</v>
      </c>
      <c r="O111" s="236">
        <f>ROUND(E111*N111,2)</f>
        <v>0</v>
      </c>
      <c r="P111" s="236">
        <v>2.5000000000000001E-2</v>
      </c>
      <c r="Q111" s="236">
        <f>ROUND(E111*P111,2)</f>
        <v>0.03</v>
      </c>
      <c r="R111" s="236" t="s">
        <v>234</v>
      </c>
      <c r="S111" s="236" t="s">
        <v>140</v>
      </c>
      <c r="T111" s="237" t="s">
        <v>140</v>
      </c>
      <c r="U111" s="220">
        <v>0.21299999999999999</v>
      </c>
      <c r="V111" s="220">
        <f>ROUND(E111*U111,2)</f>
        <v>0.21</v>
      </c>
      <c r="W111" s="220"/>
      <c r="X111" s="220" t="s">
        <v>141</v>
      </c>
      <c r="Y111" s="210"/>
      <c r="Z111" s="210"/>
      <c r="AA111" s="210"/>
      <c r="AB111" s="210"/>
      <c r="AC111" s="210"/>
      <c r="AD111" s="210"/>
      <c r="AE111" s="210"/>
      <c r="AF111" s="210"/>
      <c r="AG111" s="210" t="s">
        <v>142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55" t="s">
        <v>261</v>
      </c>
      <c r="D112" s="246"/>
      <c r="E112" s="246"/>
      <c r="F112" s="246"/>
      <c r="G112" s="246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147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57" t="s">
        <v>262</v>
      </c>
      <c r="D113" s="247"/>
      <c r="E113" s="247"/>
      <c r="F113" s="247"/>
      <c r="G113" s="247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154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56" t="s">
        <v>263</v>
      </c>
      <c r="D114" s="222"/>
      <c r="E114" s="223">
        <v>1</v>
      </c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149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ht="33.75" outlineLevel="1" x14ac:dyDescent="0.2">
      <c r="A115" s="231">
        <v>31</v>
      </c>
      <c r="B115" s="232" t="s">
        <v>264</v>
      </c>
      <c r="C115" s="254" t="s">
        <v>265</v>
      </c>
      <c r="D115" s="233" t="s">
        <v>138</v>
      </c>
      <c r="E115" s="234">
        <v>1</v>
      </c>
      <c r="F115" s="235"/>
      <c r="G115" s="236">
        <f>ROUND(E115*F115,2)</f>
        <v>0</v>
      </c>
      <c r="H115" s="235"/>
      <c r="I115" s="236">
        <f>ROUND(E115*H115,2)</f>
        <v>0</v>
      </c>
      <c r="J115" s="235"/>
      <c r="K115" s="236">
        <f>ROUND(E115*J115,2)</f>
        <v>0</v>
      </c>
      <c r="L115" s="236">
        <v>21</v>
      </c>
      <c r="M115" s="236">
        <f>G115*(1+L115/100)</f>
        <v>0</v>
      </c>
      <c r="N115" s="236">
        <v>3.4000000000000002E-4</v>
      </c>
      <c r="O115" s="236">
        <f>ROUND(E115*N115,2)</f>
        <v>0</v>
      </c>
      <c r="P115" s="236">
        <v>5.3999999999999999E-2</v>
      </c>
      <c r="Q115" s="236">
        <f>ROUND(E115*P115,2)</f>
        <v>0.05</v>
      </c>
      <c r="R115" s="236" t="s">
        <v>234</v>
      </c>
      <c r="S115" s="236" t="s">
        <v>140</v>
      </c>
      <c r="T115" s="237" t="s">
        <v>140</v>
      </c>
      <c r="U115" s="220">
        <v>0.38100000000000001</v>
      </c>
      <c r="V115" s="220">
        <f>ROUND(E115*U115,2)</f>
        <v>0.38</v>
      </c>
      <c r="W115" s="220"/>
      <c r="X115" s="220" t="s">
        <v>141</v>
      </c>
      <c r="Y115" s="210"/>
      <c r="Z115" s="210"/>
      <c r="AA115" s="210"/>
      <c r="AB115" s="210"/>
      <c r="AC115" s="210"/>
      <c r="AD115" s="210"/>
      <c r="AE115" s="210"/>
      <c r="AF115" s="210"/>
      <c r="AG115" s="210" t="s">
        <v>142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55" t="s">
        <v>261</v>
      </c>
      <c r="D116" s="246"/>
      <c r="E116" s="246"/>
      <c r="F116" s="246"/>
      <c r="G116" s="246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147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7"/>
      <c r="B117" s="218"/>
      <c r="C117" s="257" t="s">
        <v>262</v>
      </c>
      <c r="D117" s="247"/>
      <c r="E117" s="247"/>
      <c r="F117" s="247"/>
      <c r="G117" s="247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154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56" t="s">
        <v>266</v>
      </c>
      <c r="D118" s="222"/>
      <c r="E118" s="223">
        <v>1</v>
      </c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149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ht="33.75" outlineLevel="1" x14ac:dyDescent="0.2">
      <c r="A119" s="231">
        <v>32</v>
      </c>
      <c r="B119" s="232" t="s">
        <v>267</v>
      </c>
      <c r="C119" s="254" t="s">
        <v>268</v>
      </c>
      <c r="D119" s="233" t="s">
        <v>138</v>
      </c>
      <c r="E119" s="234">
        <v>1</v>
      </c>
      <c r="F119" s="235"/>
      <c r="G119" s="236">
        <f>ROUND(E119*F119,2)</f>
        <v>0</v>
      </c>
      <c r="H119" s="235"/>
      <c r="I119" s="236">
        <f>ROUND(E119*H119,2)</f>
        <v>0</v>
      </c>
      <c r="J119" s="235"/>
      <c r="K119" s="236">
        <f>ROUND(E119*J119,2)</f>
        <v>0</v>
      </c>
      <c r="L119" s="236">
        <v>21</v>
      </c>
      <c r="M119" s="236">
        <f>G119*(1+L119/100)</f>
        <v>0</v>
      </c>
      <c r="N119" s="236">
        <v>1.33E-3</v>
      </c>
      <c r="O119" s="236">
        <f>ROUND(E119*N119,2)</f>
        <v>0</v>
      </c>
      <c r="P119" s="236">
        <v>0.124</v>
      </c>
      <c r="Q119" s="236">
        <f>ROUND(E119*P119,2)</f>
        <v>0.12</v>
      </c>
      <c r="R119" s="236" t="s">
        <v>234</v>
      </c>
      <c r="S119" s="236" t="s">
        <v>140</v>
      </c>
      <c r="T119" s="237" t="s">
        <v>140</v>
      </c>
      <c r="U119" s="220">
        <v>1.611</v>
      </c>
      <c r="V119" s="220">
        <f>ROUND(E119*U119,2)</f>
        <v>1.61</v>
      </c>
      <c r="W119" s="220"/>
      <c r="X119" s="220" t="s">
        <v>141</v>
      </c>
      <c r="Y119" s="210"/>
      <c r="Z119" s="210"/>
      <c r="AA119" s="210"/>
      <c r="AB119" s="210"/>
      <c r="AC119" s="210"/>
      <c r="AD119" s="210"/>
      <c r="AE119" s="210"/>
      <c r="AF119" s="210"/>
      <c r="AG119" s="210" t="s">
        <v>142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7"/>
      <c r="B120" s="218"/>
      <c r="C120" s="255" t="s">
        <v>261</v>
      </c>
      <c r="D120" s="246"/>
      <c r="E120" s="246"/>
      <c r="F120" s="246"/>
      <c r="G120" s="246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2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147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57" t="s">
        <v>262</v>
      </c>
      <c r="D121" s="247"/>
      <c r="E121" s="247"/>
      <c r="F121" s="247"/>
      <c r="G121" s="247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154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56" t="s">
        <v>269</v>
      </c>
      <c r="D122" s="222"/>
      <c r="E122" s="223">
        <v>1</v>
      </c>
      <c r="F122" s="220"/>
      <c r="G122" s="220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2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149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ht="22.5" outlineLevel="1" x14ac:dyDescent="0.2">
      <c r="A123" s="231">
        <v>33</v>
      </c>
      <c r="B123" s="232" t="s">
        <v>270</v>
      </c>
      <c r="C123" s="254" t="s">
        <v>271</v>
      </c>
      <c r="D123" s="233" t="s">
        <v>158</v>
      </c>
      <c r="E123" s="234">
        <v>1.2</v>
      </c>
      <c r="F123" s="235"/>
      <c r="G123" s="236">
        <f>ROUND(E123*F123,2)</f>
        <v>0</v>
      </c>
      <c r="H123" s="235"/>
      <c r="I123" s="236">
        <f>ROUND(E123*H123,2)</f>
        <v>0</v>
      </c>
      <c r="J123" s="235"/>
      <c r="K123" s="236">
        <f>ROUND(E123*J123,2)</f>
        <v>0</v>
      </c>
      <c r="L123" s="236">
        <v>21</v>
      </c>
      <c r="M123" s="236">
        <f>G123*(1+L123/100)</f>
        <v>0</v>
      </c>
      <c r="N123" s="236">
        <v>4.8999999999999998E-4</v>
      </c>
      <c r="O123" s="236">
        <f>ROUND(E123*N123,2)</f>
        <v>0</v>
      </c>
      <c r="P123" s="236">
        <v>8.1000000000000003E-2</v>
      </c>
      <c r="Q123" s="236">
        <f>ROUND(E123*P123,2)</f>
        <v>0.1</v>
      </c>
      <c r="R123" s="236" t="s">
        <v>234</v>
      </c>
      <c r="S123" s="236" t="s">
        <v>140</v>
      </c>
      <c r="T123" s="237" t="s">
        <v>140</v>
      </c>
      <c r="U123" s="220">
        <v>0.81200000000000006</v>
      </c>
      <c r="V123" s="220">
        <f>ROUND(E123*U123,2)</f>
        <v>0.97</v>
      </c>
      <c r="W123" s="220"/>
      <c r="X123" s="220" t="s">
        <v>141</v>
      </c>
      <c r="Y123" s="210"/>
      <c r="Z123" s="210"/>
      <c r="AA123" s="210"/>
      <c r="AB123" s="210"/>
      <c r="AC123" s="210"/>
      <c r="AD123" s="210"/>
      <c r="AE123" s="210"/>
      <c r="AF123" s="210"/>
      <c r="AG123" s="210" t="s">
        <v>142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8" t="s">
        <v>262</v>
      </c>
      <c r="D124" s="248"/>
      <c r="E124" s="248"/>
      <c r="F124" s="248"/>
      <c r="G124" s="248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154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56" t="s">
        <v>272</v>
      </c>
      <c r="D125" s="222"/>
      <c r="E125" s="223">
        <v>1.2</v>
      </c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149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2.5" outlineLevel="1" x14ac:dyDescent="0.2">
      <c r="A126" s="231">
        <v>34</v>
      </c>
      <c r="B126" s="232" t="s">
        <v>273</v>
      </c>
      <c r="C126" s="254" t="s">
        <v>274</v>
      </c>
      <c r="D126" s="233" t="s">
        <v>145</v>
      </c>
      <c r="E126" s="234">
        <v>21.85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6">
        <v>0</v>
      </c>
      <c r="O126" s="236">
        <f>ROUND(E126*N126,2)</f>
        <v>0</v>
      </c>
      <c r="P126" s="236">
        <v>6.8000000000000005E-2</v>
      </c>
      <c r="Q126" s="236">
        <f>ROUND(E126*P126,2)</f>
        <v>1.49</v>
      </c>
      <c r="R126" s="236" t="s">
        <v>234</v>
      </c>
      <c r="S126" s="236" t="s">
        <v>140</v>
      </c>
      <c r="T126" s="237" t="s">
        <v>140</v>
      </c>
      <c r="U126" s="220">
        <v>0.3</v>
      </c>
      <c r="V126" s="220">
        <f>ROUND(E126*U126,2)</f>
        <v>6.56</v>
      </c>
      <c r="W126" s="220"/>
      <c r="X126" s="220" t="s">
        <v>141</v>
      </c>
      <c r="Y126" s="210"/>
      <c r="Z126" s="210"/>
      <c r="AA126" s="210"/>
      <c r="AB126" s="210"/>
      <c r="AC126" s="210"/>
      <c r="AD126" s="210"/>
      <c r="AE126" s="210"/>
      <c r="AF126" s="210"/>
      <c r="AG126" s="210" t="s">
        <v>142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55" t="s">
        <v>275</v>
      </c>
      <c r="D127" s="246"/>
      <c r="E127" s="246"/>
      <c r="F127" s="246"/>
      <c r="G127" s="246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2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147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56" t="s">
        <v>276</v>
      </c>
      <c r="D128" s="222"/>
      <c r="E128" s="223">
        <v>21.85</v>
      </c>
      <c r="F128" s="220"/>
      <c r="G128" s="22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2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149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31">
        <v>35</v>
      </c>
      <c r="B129" s="232" t="s">
        <v>277</v>
      </c>
      <c r="C129" s="254" t="s">
        <v>278</v>
      </c>
      <c r="D129" s="233" t="s">
        <v>145</v>
      </c>
      <c r="E129" s="234">
        <v>239.01750000000001</v>
      </c>
      <c r="F129" s="235"/>
      <c r="G129" s="236">
        <f>ROUND(E129*F129,2)</f>
        <v>0</v>
      </c>
      <c r="H129" s="235"/>
      <c r="I129" s="236">
        <f>ROUND(E129*H129,2)</f>
        <v>0</v>
      </c>
      <c r="J129" s="235"/>
      <c r="K129" s="236">
        <f>ROUND(E129*J129,2)</f>
        <v>0</v>
      </c>
      <c r="L129" s="236">
        <v>21</v>
      </c>
      <c r="M129" s="236">
        <f>G129*(1+L129/100)</f>
        <v>0</v>
      </c>
      <c r="N129" s="236">
        <v>0</v>
      </c>
      <c r="O129" s="236">
        <f>ROUND(E129*N129,2)</f>
        <v>0</v>
      </c>
      <c r="P129" s="236">
        <v>2.546E-2</v>
      </c>
      <c r="Q129" s="236">
        <f>ROUND(E129*P129,2)</f>
        <v>6.09</v>
      </c>
      <c r="R129" s="236" t="s">
        <v>234</v>
      </c>
      <c r="S129" s="236" t="s">
        <v>140</v>
      </c>
      <c r="T129" s="237" t="s">
        <v>140</v>
      </c>
      <c r="U129" s="220">
        <v>0.13</v>
      </c>
      <c r="V129" s="220">
        <f>ROUND(E129*U129,2)</f>
        <v>31.07</v>
      </c>
      <c r="W129" s="220"/>
      <c r="X129" s="220" t="s">
        <v>141</v>
      </c>
      <c r="Y129" s="210"/>
      <c r="Z129" s="210"/>
      <c r="AA129" s="210"/>
      <c r="AB129" s="210"/>
      <c r="AC129" s="210"/>
      <c r="AD129" s="210"/>
      <c r="AE129" s="210"/>
      <c r="AF129" s="210"/>
      <c r="AG129" s="210" t="s">
        <v>142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56" t="s">
        <v>172</v>
      </c>
      <c r="D130" s="222"/>
      <c r="E130" s="223">
        <v>40.165999999999997</v>
      </c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149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56" t="s">
        <v>173</v>
      </c>
      <c r="D131" s="222"/>
      <c r="E131" s="223">
        <v>48.981999999999999</v>
      </c>
      <c r="F131" s="220"/>
      <c r="G131" s="220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0"/>
      <c r="T131" s="220"/>
      <c r="U131" s="220"/>
      <c r="V131" s="220"/>
      <c r="W131" s="220"/>
      <c r="X131" s="22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149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56" t="s">
        <v>174</v>
      </c>
      <c r="D132" s="222"/>
      <c r="E132" s="223">
        <v>34.841999999999999</v>
      </c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149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56" t="s">
        <v>175</v>
      </c>
      <c r="D133" s="222"/>
      <c r="E133" s="223">
        <v>28.282499999999999</v>
      </c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149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6" t="s">
        <v>176</v>
      </c>
      <c r="D134" s="222"/>
      <c r="E134" s="223">
        <v>8.9849999999999994</v>
      </c>
      <c r="F134" s="220"/>
      <c r="G134" s="220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2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149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56" t="s">
        <v>177</v>
      </c>
      <c r="D135" s="222"/>
      <c r="E135" s="223">
        <v>39.5</v>
      </c>
      <c r="F135" s="220"/>
      <c r="G135" s="220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149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56" t="s">
        <v>178</v>
      </c>
      <c r="D136" s="222"/>
      <c r="E136" s="223">
        <v>11.25</v>
      </c>
      <c r="F136" s="220"/>
      <c r="G136" s="220"/>
      <c r="H136" s="220"/>
      <c r="I136" s="220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2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149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56" t="s">
        <v>179</v>
      </c>
      <c r="D137" s="222"/>
      <c r="E137" s="223">
        <v>27.01</v>
      </c>
      <c r="F137" s="220"/>
      <c r="G137" s="220"/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2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149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x14ac:dyDescent="0.2">
      <c r="A138" s="225" t="s">
        <v>134</v>
      </c>
      <c r="B138" s="226" t="s">
        <v>71</v>
      </c>
      <c r="C138" s="252" t="s">
        <v>72</v>
      </c>
      <c r="D138" s="227"/>
      <c r="E138" s="228"/>
      <c r="F138" s="229"/>
      <c r="G138" s="229">
        <f>SUMIF(AG139:AG140,"&lt;&gt;NOR",G139:G140)</f>
        <v>0</v>
      </c>
      <c r="H138" s="229"/>
      <c r="I138" s="229">
        <f>SUM(I139:I140)</f>
        <v>0</v>
      </c>
      <c r="J138" s="229"/>
      <c r="K138" s="229">
        <f>SUM(K139:K140)</f>
        <v>0</v>
      </c>
      <c r="L138" s="229"/>
      <c r="M138" s="229">
        <f>SUM(M139:M140)</f>
        <v>0</v>
      </c>
      <c r="N138" s="229"/>
      <c r="O138" s="229">
        <f>SUM(O139:O140)</f>
        <v>0</v>
      </c>
      <c r="P138" s="229"/>
      <c r="Q138" s="229">
        <f>SUM(Q139:Q140)</f>
        <v>0</v>
      </c>
      <c r="R138" s="229"/>
      <c r="S138" s="229"/>
      <c r="T138" s="230"/>
      <c r="U138" s="224"/>
      <c r="V138" s="224">
        <f>SUM(V139:V140)</f>
        <v>7.92</v>
      </c>
      <c r="W138" s="224"/>
      <c r="X138" s="224"/>
      <c r="AG138" t="s">
        <v>135</v>
      </c>
    </row>
    <row r="139" spans="1:60" ht="33.75" outlineLevel="1" x14ac:dyDescent="0.2">
      <c r="A139" s="231">
        <v>36</v>
      </c>
      <c r="B139" s="232" t="s">
        <v>279</v>
      </c>
      <c r="C139" s="254" t="s">
        <v>280</v>
      </c>
      <c r="D139" s="233" t="s">
        <v>281</v>
      </c>
      <c r="E139" s="234">
        <v>8.4368499999999997</v>
      </c>
      <c r="F139" s="235"/>
      <c r="G139" s="236">
        <f>ROUND(E139*F139,2)</f>
        <v>0</v>
      </c>
      <c r="H139" s="235"/>
      <c r="I139" s="236">
        <f>ROUND(E139*H139,2)</f>
        <v>0</v>
      </c>
      <c r="J139" s="235"/>
      <c r="K139" s="236">
        <f>ROUND(E139*J139,2)</f>
        <v>0</v>
      </c>
      <c r="L139" s="236">
        <v>21</v>
      </c>
      <c r="M139" s="236">
        <f>G139*(1+L139/100)</f>
        <v>0</v>
      </c>
      <c r="N139" s="236">
        <v>0</v>
      </c>
      <c r="O139" s="236">
        <f>ROUND(E139*N139,2)</f>
        <v>0</v>
      </c>
      <c r="P139" s="236">
        <v>0</v>
      </c>
      <c r="Q139" s="236">
        <f>ROUND(E139*P139,2)</f>
        <v>0</v>
      </c>
      <c r="R139" s="236" t="s">
        <v>184</v>
      </c>
      <c r="S139" s="236" t="s">
        <v>140</v>
      </c>
      <c r="T139" s="237" t="s">
        <v>140</v>
      </c>
      <c r="U139" s="220">
        <v>0.9385</v>
      </c>
      <c r="V139" s="220">
        <f>ROUND(E139*U139,2)</f>
        <v>7.92</v>
      </c>
      <c r="W139" s="220"/>
      <c r="X139" s="220" t="s">
        <v>282</v>
      </c>
      <c r="Y139" s="210"/>
      <c r="Z139" s="210"/>
      <c r="AA139" s="210"/>
      <c r="AB139" s="210"/>
      <c r="AC139" s="210"/>
      <c r="AD139" s="210"/>
      <c r="AE139" s="210"/>
      <c r="AF139" s="210"/>
      <c r="AG139" s="210" t="s">
        <v>283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55" t="s">
        <v>284</v>
      </c>
      <c r="D140" s="246"/>
      <c r="E140" s="246"/>
      <c r="F140" s="246"/>
      <c r="G140" s="246"/>
      <c r="H140" s="220"/>
      <c r="I140" s="220"/>
      <c r="J140" s="220"/>
      <c r="K140" s="220"/>
      <c r="L140" s="220"/>
      <c r="M140" s="220"/>
      <c r="N140" s="220"/>
      <c r="O140" s="220"/>
      <c r="P140" s="220"/>
      <c r="Q140" s="220"/>
      <c r="R140" s="220"/>
      <c r="S140" s="220"/>
      <c r="T140" s="220"/>
      <c r="U140" s="220"/>
      <c r="V140" s="220"/>
      <c r="W140" s="220"/>
      <c r="X140" s="22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147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x14ac:dyDescent="0.2">
      <c r="A141" s="225" t="s">
        <v>134</v>
      </c>
      <c r="B141" s="226" t="s">
        <v>91</v>
      </c>
      <c r="C141" s="252" t="s">
        <v>92</v>
      </c>
      <c r="D141" s="227"/>
      <c r="E141" s="228"/>
      <c r="F141" s="229"/>
      <c r="G141" s="229">
        <f>SUMIF(AG142:AG147,"&lt;&gt;NOR",G142:G147)</f>
        <v>0</v>
      </c>
      <c r="H141" s="229"/>
      <c r="I141" s="229">
        <f>SUM(I142:I147)</f>
        <v>0</v>
      </c>
      <c r="J141" s="229"/>
      <c r="K141" s="229">
        <f>SUM(K142:K147)</f>
        <v>0</v>
      </c>
      <c r="L141" s="229"/>
      <c r="M141" s="229">
        <f>SUM(M142:M147)</f>
        <v>0</v>
      </c>
      <c r="N141" s="229"/>
      <c r="O141" s="229">
        <f>SUM(O142:O147)</f>
        <v>0.08</v>
      </c>
      <c r="P141" s="229"/>
      <c r="Q141" s="229">
        <f>SUM(Q142:Q147)</f>
        <v>0</v>
      </c>
      <c r="R141" s="229"/>
      <c r="S141" s="229"/>
      <c r="T141" s="230"/>
      <c r="U141" s="224"/>
      <c r="V141" s="224">
        <f>SUM(V142:V147)</f>
        <v>0.72</v>
      </c>
      <c r="W141" s="224"/>
      <c r="X141" s="224"/>
      <c r="AG141" t="s">
        <v>135</v>
      </c>
    </row>
    <row r="142" spans="1:60" ht="22.5" outlineLevel="1" x14ac:dyDescent="0.2">
      <c r="A142" s="231">
        <v>37</v>
      </c>
      <c r="B142" s="232" t="s">
        <v>285</v>
      </c>
      <c r="C142" s="254" t="s">
        <v>286</v>
      </c>
      <c r="D142" s="233" t="s">
        <v>145</v>
      </c>
      <c r="E142" s="234">
        <v>10.25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6">
        <v>1.0000000000000001E-5</v>
      </c>
      <c r="O142" s="236">
        <f>ROUND(E142*N142,2)</f>
        <v>0</v>
      </c>
      <c r="P142" s="236">
        <v>0</v>
      </c>
      <c r="Q142" s="236">
        <f>ROUND(E142*P142,2)</f>
        <v>0</v>
      </c>
      <c r="R142" s="236" t="s">
        <v>287</v>
      </c>
      <c r="S142" s="236" t="s">
        <v>140</v>
      </c>
      <c r="T142" s="237" t="s">
        <v>140</v>
      </c>
      <c r="U142" s="220">
        <v>7.0000000000000007E-2</v>
      </c>
      <c r="V142" s="220">
        <f>ROUND(E142*U142,2)</f>
        <v>0.72</v>
      </c>
      <c r="W142" s="220"/>
      <c r="X142" s="220" t="s">
        <v>141</v>
      </c>
      <c r="Y142" s="210"/>
      <c r="Z142" s="210"/>
      <c r="AA142" s="210"/>
      <c r="AB142" s="210"/>
      <c r="AC142" s="210"/>
      <c r="AD142" s="210"/>
      <c r="AE142" s="210"/>
      <c r="AF142" s="210"/>
      <c r="AG142" s="210" t="s">
        <v>142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56" t="s">
        <v>288</v>
      </c>
      <c r="D143" s="222"/>
      <c r="E143" s="223">
        <v>10.25</v>
      </c>
      <c r="F143" s="220"/>
      <c r="G143" s="220"/>
      <c r="H143" s="220"/>
      <c r="I143" s="220"/>
      <c r="J143" s="220"/>
      <c r="K143" s="220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2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149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45" outlineLevel="1" x14ac:dyDescent="0.2">
      <c r="A144" s="231">
        <v>38</v>
      </c>
      <c r="B144" s="232" t="s">
        <v>289</v>
      </c>
      <c r="C144" s="254" t="s">
        <v>290</v>
      </c>
      <c r="D144" s="233" t="s">
        <v>291</v>
      </c>
      <c r="E144" s="234">
        <v>82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6">
        <v>1E-3</v>
      </c>
      <c r="O144" s="236">
        <f>ROUND(E144*N144,2)</f>
        <v>0.08</v>
      </c>
      <c r="P144" s="236">
        <v>0</v>
      </c>
      <c r="Q144" s="236">
        <f>ROUND(E144*P144,2)</f>
        <v>0</v>
      </c>
      <c r="R144" s="236" t="s">
        <v>220</v>
      </c>
      <c r="S144" s="236" t="s">
        <v>140</v>
      </c>
      <c r="T144" s="237" t="s">
        <v>140</v>
      </c>
      <c r="U144" s="220">
        <v>0</v>
      </c>
      <c r="V144" s="220">
        <f>ROUND(E144*U144,2)</f>
        <v>0</v>
      </c>
      <c r="W144" s="220"/>
      <c r="X144" s="220" t="s">
        <v>221</v>
      </c>
      <c r="Y144" s="210"/>
      <c r="Z144" s="210"/>
      <c r="AA144" s="210"/>
      <c r="AB144" s="210"/>
      <c r="AC144" s="210"/>
      <c r="AD144" s="210"/>
      <c r="AE144" s="210"/>
      <c r="AF144" s="210"/>
      <c r="AG144" s="210" t="s">
        <v>222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56" t="s">
        <v>292</v>
      </c>
      <c r="D145" s="222"/>
      <c r="E145" s="223">
        <v>82</v>
      </c>
      <c r="F145" s="220"/>
      <c r="G145" s="220"/>
      <c r="H145" s="220"/>
      <c r="I145" s="220"/>
      <c r="J145" s="220"/>
      <c r="K145" s="220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149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1" x14ac:dyDescent="0.2">
      <c r="A146" s="231">
        <v>39</v>
      </c>
      <c r="B146" s="232" t="s">
        <v>293</v>
      </c>
      <c r="C146" s="254" t="s">
        <v>294</v>
      </c>
      <c r="D146" s="233" t="s">
        <v>291</v>
      </c>
      <c r="E146" s="234">
        <v>1.0249999999999999</v>
      </c>
      <c r="F146" s="235"/>
      <c r="G146" s="236">
        <f>ROUND(E146*F146,2)</f>
        <v>0</v>
      </c>
      <c r="H146" s="235"/>
      <c r="I146" s="236">
        <f>ROUND(E146*H146,2)</f>
        <v>0</v>
      </c>
      <c r="J146" s="235"/>
      <c r="K146" s="236">
        <f>ROUND(E146*J146,2)</f>
        <v>0</v>
      </c>
      <c r="L146" s="236">
        <v>21</v>
      </c>
      <c r="M146" s="236">
        <f>G146*(1+L146/100)</f>
        <v>0</v>
      </c>
      <c r="N146" s="236">
        <v>1E-3</v>
      </c>
      <c r="O146" s="236">
        <f>ROUND(E146*N146,2)</f>
        <v>0</v>
      </c>
      <c r="P146" s="236">
        <v>0</v>
      </c>
      <c r="Q146" s="236">
        <f>ROUND(E146*P146,2)</f>
        <v>0</v>
      </c>
      <c r="R146" s="236" t="s">
        <v>220</v>
      </c>
      <c r="S146" s="236" t="s">
        <v>140</v>
      </c>
      <c r="T146" s="237" t="s">
        <v>140</v>
      </c>
      <c r="U146" s="220">
        <v>0</v>
      </c>
      <c r="V146" s="220">
        <f>ROUND(E146*U146,2)</f>
        <v>0</v>
      </c>
      <c r="W146" s="220"/>
      <c r="X146" s="220" t="s">
        <v>221</v>
      </c>
      <c r="Y146" s="210"/>
      <c r="Z146" s="210"/>
      <c r="AA146" s="210"/>
      <c r="AB146" s="210"/>
      <c r="AC146" s="210"/>
      <c r="AD146" s="210"/>
      <c r="AE146" s="210"/>
      <c r="AF146" s="210"/>
      <c r="AG146" s="210" t="s">
        <v>222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56" t="s">
        <v>295</v>
      </c>
      <c r="D147" s="222"/>
      <c r="E147" s="223">
        <v>1.0249999999999999</v>
      </c>
      <c r="F147" s="220"/>
      <c r="G147" s="220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149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x14ac:dyDescent="0.2">
      <c r="A148" s="225" t="s">
        <v>134</v>
      </c>
      <c r="B148" s="226" t="s">
        <v>73</v>
      </c>
      <c r="C148" s="252" t="s">
        <v>74</v>
      </c>
      <c r="D148" s="227"/>
      <c r="E148" s="228"/>
      <c r="F148" s="229"/>
      <c r="G148" s="229">
        <f>SUMIF(AG149:AG152,"&lt;&gt;NOR",G149:G152)</f>
        <v>0</v>
      </c>
      <c r="H148" s="229"/>
      <c r="I148" s="229">
        <f>SUM(I149:I152)</f>
        <v>0</v>
      </c>
      <c r="J148" s="229"/>
      <c r="K148" s="229">
        <f>SUM(K149:K152)</f>
        <v>0</v>
      </c>
      <c r="L148" s="229"/>
      <c r="M148" s="229">
        <f>SUM(M149:M152)</f>
        <v>0</v>
      </c>
      <c r="N148" s="229"/>
      <c r="O148" s="229">
        <f>SUM(O149:O152)</f>
        <v>0.05</v>
      </c>
      <c r="P148" s="229"/>
      <c r="Q148" s="229">
        <f>SUM(Q149:Q152)</f>
        <v>0</v>
      </c>
      <c r="R148" s="229"/>
      <c r="S148" s="229"/>
      <c r="T148" s="230"/>
      <c r="U148" s="224"/>
      <c r="V148" s="224">
        <f>SUM(V149:V152)</f>
        <v>0</v>
      </c>
      <c r="W148" s="224"/>
      <c r="X148" s="224"/>
      <c r="AG148" t="s">
        <v>135</v>
      </c>
    </row>
    <row r="149" spans="1:60" outlineLevel="1" x14ac:dyDescent="0.2">
      <c r="A149" s="231">
        <v>40</v>
      </c>
      <c r="B149" s="232" t="s">
        <v>296</v>
      </c>
      <c r="C149" s="254" t="s">
        <v>297</v>
      </c>
      <c r="D149" s="233" t="s">
        <v>138</v>
      </c>
      <c r="E149" s="234">
        <v>1</v>
      </c>
      <c r="F149" s="235"/>
      <c r="G149" s="236">
        <f>ROUND(E149*F149,2)</f>
        <v>0</v>
      </c>
      <c r="H149" s="235"/>
      <c r="I149" s="236">
        <f>ROUND(E149*H149,2)</f>
        <v>0</v>
      </c>
      <c r="J149" s="235"/>
      <c r="K149" s="236">
        <f>ROUND(E149*J149,2)</f>
        <v>0</v>
      </c>
      <c r="L149" s="236">
        <v>21</v>
      </c>
      <c r="M149" s="236">
        <f>G149*(1+L149/100)</f>
        <v>0</v>
      </c>
      <c r="N149" s="236">
        <v>1.8669999999999999E-2</v>
      </c>
      <c r="O149" s="236">
        <f>ROUND(E149*N149,2)</f>
        <v>0.02</v>
      </c>
      <c r="P149" s="236">
        <v>0</v>
      </c>
      <c r="Q149" s="236">
        <f>ROUND(E149*P149,2)</f>
        <v>0</v>
      </c>
      <c r="R149" s="236" t="s">
        <v>298</v>
      </c>
      <c r="S149" s="236" t="s">
        <v>140</v>
      </c>
      <c r="T149" s="237" t="s">
        <v>299</v>
      </c>
      <c r="U149" s="220">
        <v>0</v>
      </c>
      <c r="V149" s="220">
        <f>ROUND(E149*U149,2)</f>
        <v>0</v>
      </c>
      <c r="W149" s="220"/>
      <c r="X149" s="220" t="s">
        <v>300</v>
      </c>
      <c r="Y149" s="210"/>
      <c r="Z149" s="210"/>
      <c r="AA149" s="210"/>
      <c r="AB149" s="210"/>
      <c r="AC149" s="210"/>
      <c r="AD149" s="210"/>
      <c r="AE149" s="210"/>
      <c r="AF149" s="210"/>
      <c r="AG149" s="210" t="s">
        <v>301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ht="22.5" outlineLevel="1" x14ac:dyDescent="0.2">
      <c r="A150" s="217"/>
      <c r="B150" s="218"/>
      <c r="C150" s="258" t="s">
        <v>302</v>
      </c>
      <c r="D150" s="248"/>
      <c r="E150" s="248"/>
      <c r="F150" s="248"/>
      <c r="G150" s="248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154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45" t="str">
        <f>C150</f>
        <v>0,5 m kanalizačního připojovacího potrubí, vyvedení a upevnění kanalizační a vodovodní výpustky, osazení umyvadla, sifonu a vodovodní baterie. S dodávkou materiálu.</v>
      </c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31">
        <v>41</v>
      </c>
      <c r="B151" s="232" t="s">
        <v>303</v>
      </c>
      <c r="C151" s="254" t="s">
        <v>304</v>
      </c>
      <c r="D151" s="233" t="s">
        <v>138</v>
      </c>
      <c r="E151" s="234">
        <v>1</v>
      </c>
      <c r="F151" s="235"/>
      <c r="G151" s="236">
        <f>ROUND(E151*F151,2)</f>
        <v>0</v>
      </c>
      <c r="H151" s="235"/>
      <c r="I151" s="236">
        <f>ROUND(E151*H151,2)</f>
        <v>0</v>
      </c>
      <c r="J151" s="235"/>
      <c r="K151" s="236">
        <f>ROUND(E151*J151,2)</f>
        <v>0</v>
      </c>
      <c r="L151" s="236">
        <v>21</v>
      </c>
      <c r="M151" s="236">
        <f>G151*(1+L151/100)</f>
        <v>0</v>
      </c>
      <c r="N151" s="236">
        <v>2.962E-2</v>
      </c>
      <c r="O151" s="236">
        <f>ROUND(E151*N151,2)</f>
        <v>0.03</v>
      </c>
      <c r="P151" s="236">
        <v>0</v>
      </c>
      <c r="Q151" s="236">
        <f>ROUND(E151*P151,2)</f>
        <v>0</v>
      </c>
      <c r="R151" s="236" t="s">
        <v>298</v>
      </c>
      <c r="S151" s="236" t="s">
        <v>140</v>
      </c>
      <c r="T151" s="237" t="s">
        <v>299</v>
      </c>
      <c r="U151" s="220">
        <v>0</v>
      </c>
      <c r="V151" s="220">
        <f>ROUND(E151*U151,2)</f>
        <v>0</v>
      </c>
      <c r="W151" s="220"/>
      <c r="X151" s="220" t="s">
        <v>300</v>
      </c>
      <c r="Y151" s="210"/>
      <c r="Z151" s="210"/>
      <c r="AA151" s="210"/>
      <c r="AB151" s="210"/>
      <c r="AC151" s="210"/>
      <c r="AD151" s="210"/>
      <c r="AE151" s="210"/>
      <c r="AF151" s="210"/>
      <c r="AG151" s="210" t="s">
        <v>301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58" t="s">
        <v>305</v>
      </c>
      <c r="D152" s="248"/>
      <c r="E152" s="248"/>
      <c r="F152" s="248"/>
      <c r="G152" s="248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154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45" t="str">
        <f>C152</f>
        <v>Vyvedení odpadní a vodovodní výpustky, dodávka a osazení klozetové mísy s nádržkou. 0,5 m kanalizačního potrubí.</v>
      </c>
      <c r="BB152" s="210"/>
      <c r="BC152" s="210"/>
      <c r="BD152" s="210"/>
      <c r="BE152" s="210"/>
      <c r="BF152" s="210"/>
      <c r="BG152" s="210"/>
      <c r="BH152" s="210"/>
    </row>
    <row r="153" spans="1:60" x14ac:dyDescent="0.2">
      <c r="A153" s="225" t="s">
        <v>134</v>
      </c>
      <c r="B153" s="226" t="s">
        <v>75</v>
      </c>
      <c r="C153" s="252" t="s">
        <v>76</v>
      </c>
      <c r="D153" s="227"/>
      <c r="E153" s="228"/>
      <c r="F153" s="229"/>
      <c r="G153" s="229">
        <f>SUMIF(AG154:AG156,"&lt;&gt;NOR",G154:G156)</f>
        <v>0</v>
      </c>
      <c r="H153" s="229"/>
      <c r="I153" s="229">
        <f>SUM(I154:I156)</f>
        <v>0</v>
      </c>
      <c r="J153" s="229"/>
      <c r="K153" s="229">
        <f>SUM(K154:K156)</f>
        <v>0</v>
      </c>
      <c r="L153" s="229"/>
      <c r="M153" s="229">
        <f>SUM(M154:M156)</f>
        <v>0</v>
      </c>
      <c r="N153" s="229"/>
      <c r="O153" s="229">
        <f>SUM(O154:O156)</f>
        <v>0</v>
      </c>
      <c r="P153" s="229"/>
      <c r="Q153" s="229">
        <f>SUM(Q154:Q156)</f>
        <v>0</v>
      </c>
      <c r="R153" s="229"/>
      <c r="S153" s="229"/>
      <c r="T153" s="230"/>
      <c r="U153" s="224"/>
      <c r="V153" s="224">
        <f>SUM(V154:V156)</f>
        <v>0.09</v>
      </c>
      <c r="W153" s="224"/>
      <c r="X153" s="224"/>
      <c r="AG153" t="s">
        <v>135</v>
      </c>
    </row>
    <row r="154" spans="1:60" outlineLevel="1" x14ac:dyDescent="0.2">
      <c r="A154" s="238">
        <v>42</v>
      </c>
      <c r="B154" s="239" t="s">
        <v>306</v>
      </c>
      <c r="C154" s="253" t="s">
        <v>307</v>
      </c>
      <c r="D154" s="240" t="s">
        <v>308</v>
      </c>
      <c r="E154" s="241">
        <v>1</v>
      </c>
      <c r="F154" s="242"/>
      <c r="G154" s="243">
        <f>ROUND(E154*F154,2)</f>
        <v>0</v>
      </c>
      <c r="H154" s="242"/>
      <c r="I154" s="243">
        <f>ROUND(E154*H154,2)</f>
        <v>0</v>
      </c>
      <c r="J154" s="242"/>
      <c r="K154" s="243">
        <f>ROUND(E154*J154,2)</f>
        <v>0</v>
      </c>
      <c r="L154" s="243">
        <v>21</v>
      </c>
      <c r="M154" s="243">
        <f>G154*(1+L154/100)</f>
        <v>0</v>
      </c>
      <c r="N154" s="243">
        <v>0</v>
      </c>
      <c r="O154" s="243">
        <f>ROUND(E154*N154,2)</f>
        <v>0</v>
      </c>
      <c r="P154" s="243">
        <v>0</v>
      </c>
      <c r="Q154" s="243">
        <f>ROUND(E154*P154,2)</f>
        <v>0</v>
      </c>
      <c r="R154" s="243"/>
      <c r="S154" s="243" t="s">
        <v>309</v>
      </c>
      <c r="T154" s="244" t="s">
        <v>310</v>
      </c>
      <c r="U154" s="220">
        <v>0</v>
      </c>
      <c r="V154" s="220">
        <f>ROUND(E154*U154,2)</f>
        <v>0</v>
      </c>
      <c r="W154" s="220"/>
      <c r="X154" s="220" t="s">
        <v>141</v>
      </c>
      <c r="Y154" s="210"/>
      <c r="Z154" s="210"/>
      <c r="AA154" s="210"/>
      <c r="AB154" s="210"/>
      <c r="AC154" s="210"/>
      <c r="AD154" s="210"/>
      <c r="AE154" s="210"/>
      <c r="AF154" s="210"/>
      <c r="AG154" s="210" t="s">
        <v>142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31">
        <v>43</v>
      </c>
      <c r="B155" s="232" t="s">
        <v>311</v>
      </c>
      <c r="C155" s="254" t="s">
        <v>312</v>
      </c>
      <c r="D155" s="233" t="s">
        <v>313</v>
      </c>
      <c r="E155" s="234">
        <v>5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6">
        <v>0</v>
      </c>
      <c r="O155" s="236">
        <f>ROUND(E155*N155,2)</f>
        <v>0</v>
      </c>
      <c r="P155" s="236">
        <v>0</v>
      </c>
      <c r="Q155" s="236">
        <f>ROUND(E155*P155,2)</f>
        <v>0</v>
      </c>
      <c r="R155" s="236"/>
      <c r="S155" s="236" t="s">
        <v>309</v>
      </c>
      <c r="T155" s="237" t="s">
        <v>140</v>
      </c>
      <c r="U155" s="220">
        <v>1.7999999999999999E-2</v>
      </c>
      <c r="V155" s="220">
        <f>ROUND(E155*U155,2)</f>
        <v>0.09</v>
      </c>
      <c r="W155" s="220"/>
      <c r="X155" s="220" t="s">
        <v>141</v>
      </c>
      <c r="Y155" s="210"/>
      <c r="Z155" s="210"/>
      <c r="AA155" s="210"/>
      <c r="AB155" s="210"/>
      <c r="AC155" s="210"/>
      <c r="AD155" s="210"/>
      <c r="AE155" s="210"/>
      <c r="AF155" s="210"/>
      <c r="AG155" s="210" t="s">
        <v>142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58" t="s">
        <v>314</v>
      </c>
      <c r="D156" s="248"/>
      <c r="E156" s="248"/>
      <c r="F156" s="248"/>
      <c r="G156" s="248"/>
      <c r="H156" s="220"/>
      <c r="I156" s="220"/>
      <c r="J156" s="220"/>
      <c r="K156" s="220"/>
      <c r="L156" s="220"/>
      <c r="M156" s="220"/>
      <c r="N156" s="220"/>
      <c r="O156" s="220"/>
      <c r="P156" s="220"/>
      <c r="Q156" s="220"/>
      <c r="R156" s="220"/>
      <c r="S156" s="220"/>
      <c r="T156" s="220"/>
      <c r="U156" s="220"/>
      <c r="V156" s="220"/>
      <c r="W156" s="220"/>
      <c r="X156" s="22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154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x14ac:dyDescent="0.2">
      <c r="A157" s="225" t="s">
        <v>134</v>
      </c>
      <c r="B157" s="226" t="s">
        <v>77</v>
      </c>
      <c r="C157" s="252" t="s">
        <v>78</v>
      </c>
      <c r="D157" s="227"/>
      <c r="E157" s="228"/>
      <c r="F157" s="229"/>
      <c r="G157" s="229">
        <f>SUMIF(AG158:AG161,"&lt;&gt;NOR",G158:G161)</f>
        <v>0</v>
      </c>
      <c r="H157" s="229"/>
      <c r="I157" s="229">
        <f>SUM(I158:I161)</f>
        <v>0</v>
      </c>
      <c r="J157" s="229"/>
      <c r="K157" s="229">
        <f>SUM(K158:K161)</f>
        <v>0</v>
      </c>
      <c r="L157" s="229"/>
      <c r="M157" s="229">
        <f>SUM(M158:M161)</f>
        <v>0</v>
      </c>
      <c r="N157" s="229"/>
      <c r="O157" s="229">
        <f>SUM(O158:O161)</f>
        <v>0</v>
      </c>
      <c r="P157" s="229"/>
      <c r="Q157" s="229">
        <f>SUM(Q158:Q161)</f>
        <v>0</v>
      </c>
      <c r="R157" s="229"/>
      <c r="S157" s="229"/>
      <c r="T157" s="230"/>
      <c r="U157" s="224"/>
      <c r="V157" s="224">
        <f>SUM(V158:V161)</f>
        <v>4.33</v>
      </c>
      <c r="W157" s="224"/>
      <c r="X157" s="224"/>
      <c r="AG157" t="s">
        <v>135</v>
      </c>
    </row>
    <row r="158" spans="1:60" outlineLevel="1" x14ac:dyDescent="0.2">
      <c r="A158" s="238">
        <v>44</v>
      </c>
      <c r="B158" s="239" t="s">
        <v>315</v>
      </c>
      <c r="C158" s="253" t="s">
        <v>316</v>
      </c>
      <c r="D158" s="240" t="s">
        <v>138</v>
      </c>
      <c r="E158" s="241">
        <v>10</v>
      </c>
      <c r="F158" s="242"/>
      <c r="G158" s="243">
        <f>ROUND(E158*F158,2)</f>
        <v>0</v>
      </c>
      <c r="H158" s="242"/>
      <c r="I158" s="243">
        <f>ROUND(E158*H158,2)</f>
        <v>0</v>
      </c>
      <c r="J158" s="242"/>
      <c r="K158" s="243">
        <f>ROUND(E158*J158,2)</f>
        <v>0</v>
      </c>
      <c r="L158" s="243">
        <v>21</v>
      </c>
      <c r="M158" s="243">
        <f>G158*(1+L158/100)</f>
        <v>0</v>
      </c>
      <c r="N158" s="243">
        <v>9.0000000000000006E-5</v>
      </c>
      <c r="O158" s="243">
        <f>ROUND(E158*N158,2)</f>
        <v>0</v>
      </c>
      <c r="P158" s="243">
        <v>4.4999999999999999E-4</v>
      </c>
      <c r="Q158" s="243">
        <f>ROUND(E158*P158,2)</f>
        <v>0</v>
      </c>
      <c r="R158" s="243" t="s">
        <v>317</v>
      </c>
      <c r="S158" s="243" t="s">
        <v>140</v>
      </c>
      <c r="T158" s="244" t="s">
        <v>140</v>
      </c>
      <c r="U158" s="220">
        <v>0.16600000000000001</v>
      </c>
      <c r="V158" s="220">
        <f>ROUND(E158*U158,2)</f>
        <v>1.66</v>
      </c>
      <c r="W158" s="220"/>
      <c r="X158" s="220" t="s">
        <v>141</v>
      </c>
      <c r="Y158" s="210"/>
      <c r="Z158" s="210"/>
      <c r="AA158" s="210"/>
      <c r="AB158" s="210"/>
      <c r="AC158" s="210"/>
      <c r="AD158" s="210"/>
      <c r="AE158" s="210"/>
      <c r="AF158" s="210"/>
      <c r="AG158" s="210" t="s">
        <v>142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ht="22.5" outlineLevel="1" x14ac:dyDescent="0.2">
      <c r="A159" s="238">
        <v>45</v>
      </c>
      <c r="B159" s="239" t="s">
        <v>318</v>
      </c>
      <c r="C159" s="253" t="s">
        <v>319</v>
      </c>
      <c r="D159" s="240" t="s">
        <v>138</v>
      </c>
      <c r="E159" s="241">
        <v>10</v>
      </c>
      <c r="F159" s="242"/>
      <c r="G159" s="243">
        <f>ROUND(E159*F159,2)</f>
        <v>0</v>
      </c>
      <c r="H159" s="242"/>
      <c r="I159" s="243">
        <f>ROUND(E159*H159,2)</f>
        <v>0</v>
      </c>
      <c r="J159" s="242"/>
      <c r="K159" s="243">
        <f>ROUND(E159*J159,2)</f>
        <v>0</v>
      </c>
      <c r="L159" s="243">
        <v>21</v>
      </c>
      <c r="M159" s="243">
        <f>G159*(1+L159/100)</f>
        <v>0</v>
      </c>
      <c r="N159" s="243">
        <v>4.0000000000000003E-5</v>
      </c>
      <c r="O159" s="243">
        <f>ROUND(E159*N159,2)</f>
        <v>0</v>
      </c>
      <c r="P159" s="243">
        <v>0</v>
      </c>
      <c r="Q159" s="243">
        <f>ROUND(E159*P159,2)</f>
        <v>0</v>
      </c>
      <c r="R159" s="243" t="s">
        <v>317</v>
      </c>
      <c r="S159" s="243" t="s">
        <v>140</v>
      </c>
      <c r="T159" s="244" t="s">
        <v>140</v>
      </c>
      <c r="U159" s="220">
        <v>0.154</v>
      </c>
      <c r="V159" s="220">
        <f>ROUND(E159*U159,2)</f>
        <v>1.54</v>
      </c>
      <c r="W159" s="220"/>
      <c r="X159" s="220" t="s">
        <v>141</v>
      </c>
      <c r="Y159" s="210"/>
      <c r="Z159" s="210"/>
      <c r="AA159" s="210"/>
      <c r="AB159" s="210"/>
      <c r="AC159" s="210"/>
      <c r="AD159" s="210"/>
      <c r="AE159" s="210"/>
      <c r="AF159" s="210"/>
      <c r="AG159" s="210" t="s">
        <v>142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ht="22.5" outlineLevel="1" x14ac:dyDescent="0.2">
      <c r="A160" s="238">
        <v>46</v>
      </c>
      <c r="B160" s="239" t="s">
        <v>320</v>
      </c>
      <c r="C160" s="253" t="s">
        <v>321</v>
      </c>
      <c r="D160" s="240" t="s">
        <v>138</v>
      </c>
      <c r="E160" s="241">
        <v>5</v>
      </c>
      <c r="F160" s="242"/>
      <c r="G160" s="243">
        <f>ROUND(E160*F160,2)</f>
        <v>0</v>
      </c>
      <c r="H160" s="242"/>
      <c r="I160" s="243">
        <f>ROUND(E160*H160,2)</f>
        <v>0</v>
      </c>
      <c r="J160" s="242"/>
      <c r="K160" s="243">
        <f>ROUND(E160*J160,2)</f>
        <v>0</v>
      </c>
      <c r="L160" s="243">
        <v>21</v>
      </c>
      <c r="M160" s="243">
        <f>G160*(1+L160/100)</f>
        <v>0</v>
      </c>
      <c r="N160" s="243">
        <v>2.0000000000000002E-5</v>
      </c>
      <c r="O160" s="243">
        <f>ROUND(E160*N160,2)</f>
        <v>0</v>
      </c>
      <c r="P160" s="243">
        <v>0</v>
      </c>
      <c r="Q160" s="243">
        <f>ROUND(E160*P160,2)</f>
        <v>0</v>
      </c>
      <c r="R160" s="243" t="s">
        <v>317</v>
      </c>
      <c r="S160" s="243" t="s">
        <v>140</v>
      </c>
      <c r="T160" s="244" t="s">
        <v>140</v>
      </c>
      <c r="U160" s="220">
        <v>8.2000000000000003E-2</v>
      </c>
      <c r="V160" s="220">
        <f>ROUND(E160*U160,2)</f>
        <v>0.41</v>
      </c>
      <c r="W160" s="220"/>
      <c r="X160" s="220" t="s">
        <v>141</v>
      </c>
      <c r="Y160" s="210"/>
      <c r="Z160" s="210"/>
      <c r="AA160" s="210"/>
      <c r="AB160" s="210"/>
      <c r="AC160" s="210"/>
      <c r="AD160" s="210"/>
      <c r="AE160" s="210"/>
      <c r="AF160" s="210"/>
      <c r="AG160" s="210" t="s">
        <v>142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ht="22.5" outlineLevel="1" x14ac:dyDescent="0.2">
      <c r="A161" s="238">
        <v>47</v>
      </c>
      <c r="B161" s="239" t="s">
        <v>322</v>
      </c>
      <c r="C161" s="253" t="s">
        <v>323</v>
      </c>
      <c r="D161" s="240" t="s">
        <v>138</v>
      </c>
      <c r="E161" s="241">
        <v>5</v>
      </c>
      <c r="F161" s="242"/>
      <c r="G161" s="243">
        <f>ROUND(E161*F161,2)</f>
        <v>0</v>
      </c>
      <c r="H161" s="242"/>
      <c r="I161" s="243">
        <f>ROUND(E161*H161,2)</f>
        <v>0</v>
      </c>
      <c r="J161" s="242"/>
      <c r="K161" s="243">
        <f>ROUND(E161*J161,2)</f>
        <v>0</v>
      </c>
      <c r="L161" s="243">
        <v>21</v>
      </c>
      <c r="M161" s="243">
        <f>G161*(1+L161/100)</f>
        <v>0</v>
      </c>
      <c r="N161" s="243">
        <v>0</v>
      </c>
      <c r="O161" s="243">
        <f>ROUND(E161*N161,2)</f>
        <v>0</v>
      </c>
      <c r="P161" s="243">
        <v>0</v>
      </c>
      <c r="Q161" s="243">
        <f>ROUND(E161*P161,2)</f>
        <v>0</v>
      </c>
      <c r="R161" s="243" t="s">
        <v>317</v>
      </c>
      <c r="S161" s="243" t="s">
        <v>140</v>
      </c>
      <c r="T161" s="244" t="s">
        <v>140</v>
      </c>
      <c r="U161" s="220">
        <v>0.14399999999999999</v>
      </c>
      <c r="V161" s="220">
        <f>ROUND(E161*U161,2)</f>
        <v>0.72</v>
      </c>
      <c r="W161" s="220"/>
      <c r="X161" s="220" t="s">
        <v>141</v>
      </c>
      <c r="Y161" s="210"/>
      <c r="Z161" s="210"/>
      <c r="AA161" s="210"/>
      <c r="AB161" s="210"/>
      <c r="AC161" s="210"/>
      <c r="AD161" s="210"/>
      <c r="AE161" s="210"/>
      <c r="AF161" s="210"/>
      <c r="AG161" s="210" t="s">
        <v>142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x14ac:dyDescent="0.2">
      <c r="A162" s="225" t="s">
        <v>134</v>
      </c>
      <c r="B162" s="226" t="s">
        <v>79</v>
      </c>
      <c r="C162" s="252" t="s">
        <v>80</v>
      </c>
      <c r="D162" s="227"/>
      <c r="E162" s="228"/>
      <c r="F162" s="229"/>
      <c r="G162" s="229">
        <f>SUMIF(AG163:AG165,"&lt;&gt;NOR",G163:G165)</f>
        <v>0</v>
      </c>
      <c r="H162" s="229"/>
      <c r="I162" s="229">
        <f>SUM(I163:I165)</f>
        <v>0</v>
      </c>
      <c r="J162" s="229"/>
      <c r="K162" s="229">
        <f>SUM(K163:K165)</f>
        <v>0</v>
      </c>
      <c r="L162" s="229"/>
      <c r="M162" s="229">
        <f>SUM(M163:M165)</f>
        <v>0</v>
      </c>
      <c r="N162" s="229"/>
      <c r="O162" s="229">
        <f>SUM(O163:O165)</f>
        <v>0</v>
      </c>
      <c r="P162" s="229"/>
      <c r="Q162" s="229">
        <f>SUM(Q163:Q165)</f>
        <v>0.23</v>
      </c>
      <c r="R162" s="229"/>
      <c r="S162" s="229"/>
      <c r="T162" s="230"/>
      <c r="U162" s="224"/>
      <c r="V162" s="224">
        <f>SUM(V163:V165)</f>
        <v>4.22</v>
      </c>
      <c r="W162" s="224"/>
      <c r="X162" s="224"/>
      <c r="AG162" t="s">
        <v>135</v>
      </c>
    </row>
    <row r="163" spans="1:60" ht="22.5" outlineLevel="1" x14ac:dyDescent="0.2">
      <c r="A163" s="238">
        <v>48</v>
      </c>
      <c r="B163" s="239" t="s">
        <v>324</v>
      </c>
      <c r="C163" s="253" t="s">
        <v>325</v>
      </c>
      <c r="D163" s="240" t="s">
        <v>138</v>
      </c>
      <c r="E163" s="241">
        <v>5</v>
      </c>
      <c r="F163" s="242"/>
      <c r="G163" s="243">
        <f>ROUND(E163*F163,2)</f>
        <v>0</v>
      </c>
      <c r="H163" s="242"/>
      <c r="I163" s="243">
        <f>ROUND(E163*H163,2)</f>
        <v>0</v>
      </c>
      <c r="J163" s="242"/>
      <c r="K163" s="243">
        <f>ROUND(E163*J163,2)</f>
        <v>0</v>
      </c>
      <c r="L163" s="243">
        <v>21</v>
      </c>
      <c r="M163" s="243">
        <f>G163*(1+L163/100)</f>
        <v>0</v>
      </c>
      <c r="N163" s="243">
        <v>8.0000000000000007E-5</v>
      </c>
      <c r="O163" s="243">
        <f>ROUND(E163*N163,2)</f>
        <v>0</v>
      </c>
      <c r="P163" s="243">
        <v>4.675E-2</v>
      </c>
      <c r="Q163" s="243">
        <f>ROUND(E163*P163,2)</f>
        <v>0.23</v>
      </c>
      <c r="R163" s="243" t="s">
        <v>317</v>
      </c>
      <c r="S163" s="243" t="s">
        <v>140</v>
      </c>
      <c r="T163" s="244" t="s">
        <v>140</v>
      </c>
      <c r="U163" s="220">
        <v>0.36099999999999999</v>
      </c>
      <c r="V163" s="220">
        <f>ROUND(E163*U163,2)</f>
        <v>1.81</v>
      </c>
      <c r="W163" s="220"/>
      <c r="X163" s="220" t="s">
        <v>141</v>
      </c>
      <c r="Y163" s="210"/>
      <c r="Z163" s="210"/>
      <c r="AA163" s="210"/>
      <c r="AB163" s="210"/>
      <c r="AC163" s="210"/>
      <c r="AD163" s="210"/>
      <c r="AE163" s="210"/>
      <c r="AF163" s="210"/>
      <c r="AG163" s="210" t="s">
        <v>142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ht="33.75" outlineLevel="1" x14ac:dyDescent="0.2">
      <c r="A164" s="238">
        <v>49</v>
      </c>
      <c r="B164" s="239" t="s">
        <v>326</v>
      </c>
      <c r="C164" s="253" t="s">
        <v>327</v>
      </c>
      <c r="D164" s="240" t="s">
        <v>145</v>
      </c>
      <c r="E164" s="241">
        <v>19.8</v>
      </c>
      <c r="F164" s="242"/>
      <c r="G164" s="243">
        <f>ROUND(E164*F164,2)</f>
        <v>0</v>
      </c>
      <c r="H164" s="242"/>
      <c r="I164" s="243">
        <f>ROUND(E164*H164,2)</f>
        <v>0</v>
      </c>
      <c r="J164" s="242"/>
      <c r="K164" s="243">
        <f>ROUND(E164*J164,2)</f>
        <v>0</v>
      </c>
      <c r="L164" s="243">
        <v>21</v>
      </c>
      <c r="M164" s="243">
        <f>G164*(1+L164/100)</f>
        <v>0</v>
      </c>
      <c r="N164" s="243">
        <v>0</v>
      </c>
      <c r="O164" s="243">
        <f>ROUND(E164*N164,2)</f>
        <v>0</v>
      </c>
      <c r="P164" s="243">
        <v>0</v>
      </c>
      <c r="Q164" s="243">
        <f>ROUND(E164*P164,2)</f>
        <v>0</v>
      </c>
      <c r="R164" s="243" t="s">
        <v>317</v>
      </c>
      <c r="S164" s="243" t="s">
        <v>140</v>
      </c>
      <c r="T164" s="244" t="s">
        <v>140</v>
      </c>
      <c r="U164" s="220">
        <v>3.1E-2</v>
      </c>
      <c r="V164" s="220">
        <f>ROUND(E164*U164,2)</f>
        <v>0.61</v>
      </c>
      <c r="W164" s="220"/>
      <c r="X164" s="220" t="s">
        <v>141</v>
      </c>
      <c r="Y164" s="210"/>
      <c r="Z164" s="210"/>
      <c r="AA164" s="210"/>
      <c r="AB164" s="210"/>
      <c r="AC164" s="210"/>
      <c r="AD164" s="210"/>
      <c r="AE164" s="210"/>
      <c r="AF164" s="210"/>
      <c r="AG164" s="210" t="s">
        <v>142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ht="22.5" outlineLevel="1" x14ac:dyDescent="0.2">
      <c r="A165" s="238">
        <v>50</v>
      </c>
      <c r="B165" s="239" t="s">
        <v>328</v>
      </c>
      <c r="C165" s="253" t="s">
        <v>329</v>
      </c>
      <c r="D165" s="240" t="s">
        <v>138</v>
      </c>
      <c r="E165" s="241">
        <v>5</v>
      </c>
      <c r="F165" s="242"/>
      <c r="G165" s="243">
        <f>ROUND(E165*F165,2)</f>
        <v>0</v>
      </c>
      <c r="H165" s="242"/>
      <c r="I165" s="243">
        <f>ROUND(E165*H165,2)</f>
        <v>0</v>
      </c>
      <c r="J165" s="242"/>
      <c r="K165" s="243">
        <f>ROUND(E165*J165,2)</f>
        <v>0</v>
      </c>
      <c r="L165" s="243">
        <v>21</v>
      </c>
      <c r="M165" s="243">
        <f>G165*(1+L165/100)</f>
        <v>0</v>
      </c>
      <c r="N165" s="243">
        <v>1.2999999999999999E-4</v>
      </c>
      <c r="O165" s="243">
        <f>ROUND(E165*N165,2)</f>
        <v>0</v>
      </c>
      <c r="P165" s="243">
        <v>0</v>
      </c>
      <c r="Q165" s="243">
        <f>ROUND(E165*P165,2)</f>
        <v>0</v>
      </c>
      <c r="R165" s="243" t="s">
        <v>317</v>
      </c>
      <c r="S165" s="243" t="s">
        <v>140</v>
      </c>
      <c r="T165" s="244" t="s">
        <v>140</v>
      </c>
      <c r="U165" s="220">
        <v>0.36</v>
      </c>
      <c r="V165" s="220">
        <f>ROUND(E165*U165,2)</f>
        <v>1.8</v>
      </c>
      <c r="W165" s="220"/>
      <c r="X165" s="220" t="s">
        <v>141</v>
      </c>
      <c r="Y165" s="210"/>
      <c r="Z165" s="210"/>
      <c r="AA165" s="210"/>
      <c r="AB165" s="210"/>
      <c r="AC165" s="210"/>
      <c r="AD165" s="210"/>
      <c r="AE165" s="210"/>
      <c r="AF165" s="210"/>
      <c r="AG165" s="210" t="s">
        <v>142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x14ac:dyDescent="0.2">
      <c r="A166" s="225" t="s">
        <v>134</v>
      </c>
      <c r="B166" s="226" t="s">
        <v>81</v>
      </c>
      <c r="C166" s="252" t="s">
        <v>82</v>
      </c>
      <c r="D166" s="227"/>
      <c r="E166" s="228"/>
      <c r="F166" s="229"/>
      <c r="G166" s="229">
        <f>SUMIF(AG167:AG172,"&lt;&gt;NOR",G167:G172)</f>
        <v>0</v>
      </c>
      <c r="H166" s="229"/>
      <c r="I166" s="229">
        <f>SUM(I167:I172)</f>
        <v>0</v>
      </c>
      <c r="J166" s="229"/>
      <c r="K166" s="229">
        <f>SUM(K167:K172)</f>
        <v>0</v>
      </c>
      <c r="L166" s="229"/>
      <c r="M166" s="229">
        <f>SUM(M167:M172)</f>
        <v>0</v>
      </c>
      <c r="N166" s="229"/>
      <c r="O166" s="229">
        <f>SUM(O167:O172)</f>
        <v>0.16</v>
      </c>
      <c r="P166" s="229"/>
      <c r="Q166" s="229">
        <f>SUM(Q167:Q172)</f>
        <v>0</v>
      </c>
      <c r="R166" s="229"/>
      <c r="S166" s="229"/>
      <c r="T166" s="230"/>
      <c r="U166" s="224"/>
      <c r="V166" s="224">
        <f>SUM(V167:V172)</f>
        <v>4.4000000000000004</v>
      </c>
      <c r="W166" s="224"/>
      <c r="X166" s="224"/>
      <c r="AG166" t="s">
        <v>135</v>
      </c>
    </row>
    <row r="167" spans="1:60" ht="22.5" outlineLevel="1" x14ac:dyDescent="0.2">
      <c r="A167" s="231">
        <v>51</v>
      </c>
      <c r="B167" s="232" t="s">
        <v>330</v>
      </c>
      <c r="C167" s="254" t="s">
        <v>331</v>
      </c>
      <c r="D167" s="233" t="s">
        <v>145</v>
      </c>
      <c r="E167" s="234">
        <v>10.25</v>
      </c>
      <c r="F167" s="235"/>
      <c r="G167" s="236">
        <f>ROUND(E167*F167,2)</f>
        <v>0</v>
      </c>
      <c r="H167" s="235"/>
      <c r="I167" s="236">
        <f>ROUND(E167*H167,2)</f>
        <v>0</v>
      </c>
      <c r="J167" s="235"/>
      <c r="K167" s="236">
        <f>ROUND(E167*J167,2)</f>
        <v>0</v>
      </c>
      <c r="L167" s="236">
        <v>21</v>
      </c>
      <c r="M167" s="236">
        <f>G167*(1+L167/100)</f>
        <v>0</v>
      </c>
      <c r="N167" s="236">
        <v>5.0000000000000002E-5</v>
      </c>
      <c r="O167" s="236">
        <f>ROUND(E167*N167,2)</f>
        <v>0</v>
      </c>
      <c r="P167" s="236">
        <v>0</v>
      </c>
      <c r="Q167" s="236">
        <f>ROUND(E167*P167,2)</f>
        <v>0</v>
      </c>
      <c r="R167" s="236" t="s">
        <v>332</v>
      </c>
      <c r="S167" s="236" t="s">
        <v>140</v>
      </c>
      <c r="T167" s="237" t="s">
        <v>140</v>
      </c>
      <c r="U167" s="220">
        <v>0.42899999999999999</v>
      </c>
      <c r="V167" s="220">
        <f>ROUND(E167*U167,2)</f>
        <v>4.4000000000000004</v>
      </c>
      <c r="W167" s="220"/>
      <c r="X167" s="220" t="s">
        <v>141</v>
      </c>
      <c r="Y167" s="210"/>
      <c r="Z167" s="210"/>
      <c r="AA167" s="210"/>
      <c r="AB167" s="210"/>
      <c r="AC167" s="210"/>
      <c r="AD167" s="210"/>
      <c r="AE167" s="210"/>
      <c r="AF167" s="210"/>
      <c r="AG167" s="210" t="s">
        <v>142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17"/>
      <c r="B168" s="218"/>
      <c r="C168" s="256" t="s">
        <v>288</v>
      </c>
      <c r="D168" s="222"/>
      <c r="E168" s="223">
        <v>10.25</v>
      </c>
      <c r="F168" s="220"/>
      <c r="G168" s="220"/>
      <c r="H168" s="220"/>
      <c r="I168" s="220"/>
      <c r="J168" s="220"/>
      <c r="K168" s="220"/>
      <c r="L168" s="220"/>
      <c r="M168" s="220"/>
      <c r="N168" s="220"/>
      <c r="O168" s="220"/>
      <c r="P168" s="220"/>
      <c r="Q168" s="220"/>
      <c r="R168" s="220"/>
      <c r="S168" s="220"/>
      <c r="T168" s="220"/>
      <c r="U168" s="220"/>
      <c r="V168" s="220"/>
      <c r="W168" s="220"/>
      <c r="X168" s="22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149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ht="22.5" outlineLevel="1" x14ac:dyDescent="0.2">
      <c r="A169" s="231">
        <v>52</v>
      </c>
      <c r="B169" s="232" t="s">
        <v>333</v>
      </c>
      <c r="C169" s="254" t="s">
        <v>334</v>
      </c>
      <c r="D169" s="233" t="s">
        <v>145</v>
      </c>
      <c r="E169" s="234">
        <v>11.7875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6">
        <v>1.3899999999999999E-2</v>
      </c>
      <c r="O169" s="236">
        <f>ROUND(E169*N169,2)</f>
        <v>0.16</v>
      </c>
      <c r="P169" s="236">
        <v>0</v>
      </c>
      <c r="Q169" s="236">
        <f>ROUND(E169*P169,2)</f>
        <v>0</v>
      </c>
      <c r="R169" s="236" t="s">
        <v>220</v>
      </c>
      <c r="S169" s="236" t="s">
        <v>140</v>
      </c>
      <c r="T169" s="237" t="s">
        <v>140</v>
      </c>
      <c r="U169" s="220">
        <v>0</v>
      </c>
      <c r="V169" s="220">
        <f>ROUND(E169*U169,2)</f>
        <v>0</v>
      </c>
      <c r="W169" s="220"/>
      <c r="X169" s="220" t="s">
        <v>221</v>
      </c>
      <c r="Y169" s="210"/>
      <c r="Z169" s="210"/>
      <c r="AA169" s="210"/>
      <c r="AB169" s="210"/>
      <c r="AC169" s="210"/>
      <c r="AD169" s="210"/>
      <c r="AE169" s="210"/>
      <c r="AF169" s="210"/>
      <c r="AG169" s="210" t="s">
        <v>222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56" t="s">
        <v>335</v>
      </c>
      <c r="D170" s="222"/>
      <c r="E170" s="223">
        <v>11.7875</v>
      </c>
      <c r="F170" s="220"/>
      <c r="G170" s="220"/>
      <c r="H170" s="220"/>
      <c r="I170" s="220"/>
      <c r="J170" s="220"/>
      <c r="K170" s="220"/>
      <c r="L170" s="220"/>
      <c r="M170" s="220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2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149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17">
        <v>53</v>
      </c>
      <c r="B171" s="218" t="s">
        <v>336</v>
      </c>
      <c r="C171" s="259" t="s">
        <v>337</v>
      </c>
      <c r="D171" s="219" t="s">
        <v>0</v>
      </c>
      <c r="E171" s="249"/>
      <c r="F171" s="221"/>
      <c r="G171" s="220">
        <f>ROUND(E171*F171,2)</f>
        <v>0</v>
      </c>
      <c r="H171" s="221"/>
      <c r="I171" s="220">
        <f>ROUND(E171*H171,2)</f>
        <v>0</v>
      </c>
      <c r="J171" s="221"/>
      <c r="K171" s="220">
        <f>ROUND(E171*J171,2)</f>
        <v>0</v>
      </c>
      <c r="L171" s="220">
        <v>21</v>
      </c>
      <c r="M171" s="220">
        <f>G171*(1+L171/100)</f>
        <v>0</v>
      </c>
      <c r="N171" s="220">
        <v>0</v>
      </c>
      <c r="O171" s="220">
        <f>ROUND(E171*N171,2)</f>
        <v>0</v>
      </c>
      <c r="P171" s="220">
        <v>0</v>
      </c>
      <c r="Q171" s="220">
        <f>ROUND(E171*P171,2)</f>
        <v>0</v>
      </c>
      <c r="R171" s="220" t="s">
        <v>332</v>
      </c>
      <c r="S171" s="220" t="s">
        <v>140</v>
      </c>
      <c r="T171" s="220" t="s">
        <v>140</v>
      </c>
      <c r="U171" s="220">
        <v>0</v>
      </c>
      <c r="V171" s="220">
        <f>ROUND(E171*U171,2)</f>
        <v>0</v>
      </c>
      <c r="W171" s="220"/>
      <c r="X171" s="220" t="s">
        <v>282</v>
      </c>
      <c r="Y171" s="210"/>
      <c r="Z171" s="210"/>
      <c r="AA171" s="210"/>
      <c r="AB171" s="210"/>
      <c r="AC171" s="210"/>
      <c r="AD171" s="210"/>
      <c r="AE171" s="210"/>
      <c r="AF171" s="210"/>
      <c r="AG171" s="210" t="s">
        <v>283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60" t="s">
        <v>338</v>
      </c>
      <c r="D172" s="250"/>
      <c r="E172" s="250"/>
      <c r="F172" s="250"/>
      <c r="G172" s="250"/>
      <c r="H172" s="220"/>
      <c r="I172" s="220"/>
      <c r="J172" s="220"/>
      <c r="K172" s="220"/>
      <c r="L172" s="220"/>
      <c r="M172" s="220"/>
      <c r="N172" s="220"/>
      <c r="O172" s="220"/>
      <c r="P172" s="220"/>
      <c r="Q172" s="220"/>
      <c r="R172" s="220"/>
      <c r="S172" s="220"/>
      <c r="T172" s="220"/>
      <c r="U172" s="220"/>
      <c r="V172" s="220"/>
      <c r="W172" s="220"/>
      <c r="X172" s="22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147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x14ac:dyDescent="0.2">
      <c r="A173" s="225" t="s">
        <v>134</v>
      </c>
      <c r="B173" s="226" t="s">
        <v>83</v>
      </c>
      <c r="C173" s="252" t="s">
        <v>84</v>
      </c>
      <c r="D173" s="227"/>
      <c r="E173" s="228"/>
      <c r="F173" s="229"/>
      <c r="G173" s="229">
        <f>SUMIF(AG174:AG220,"&lt;&gt;NOR",G174:G220)</f>
        <v>0</v>
      </c>
      <c r="H173" s="229"/>
      <c r="I173" s="229">
        <f>SUM(I174:I220)</f>
        <v>0</v>
      </c>
      <c r="J173" s="229"/>
      <c r="K173" s="229">
        <f>SUM(K174:K220)</f>
        <v>0</v>
      </c>
      <c r="L173" s="229"/>
      <c r="M173" s="229">
        <f>SUM(M174:M220)</f>
        <v>0</v>
      </c>
      <c r="N173" s="229"/>
      <c r="O173" s="229">
        <f>SUM(O174:O220)</f>
        <v>0.12</v>
      </c>
      <c r="P173" s="229"/>
      <c r="Q173" s="229">
        <f>SUM(Q174:Q220)</f>
        <v>1.4400000000000002</v>
      </c>
      <c r="R173" s="229"/>
      <c r="S173" s="229"/>
      <c r="T173" s="230"/>
      <c r="U173" s="224"/>
      <c r="V173" s="224">
        <f>SUM(V174:V220)</f>
        <v>43.16</v>
      </c>
      <c r="W173" s="224"/>
      <c r="X173" s="224"/>
      <c r="AG173" t="s">
        <v>135</v>
      </c>
    </row>
    <row r="174" spans="1:60" outlineLevel="1" x14ac:dyDescent="0.2">
      <c r="A174" s="231">
        <v>54</v>
      </c>
      <c r="B174" s="232" t="s">
        <v>339</v>
      </c>
      <c r="C174" s="254" t="s">
        <v>340</v>
      </c>
      <c r="D174" s="233" t="s">
        <v>145</v>
      </c>
      <c r="E174" s="234">
        <v>18.62</v>
      </c>
      <c r="F174" s="235"/>
      <c r="G174" s="236">
        <f>ROUND(E174*F174,2)</f>
        <v>0</v>
      </c>
      <c r="H174" s="235"/>
      <c r="I174" s="236">
        <f>ROUND(E174*H174,2)</f>
        <v>0</v>
      </c>
      <c r="J174" s="235"/>
      <c r="K174" s="236">
        <f>ROUND(E174*J174,2)</f>
        <v>0</v>
      </c>
      <c r="L174" s="236">
        <v>21</v>
      </c>
      <c r="M174" s="236">
        <f>G174*(1+L174/100)</f>
        <v>0</v>
      </c>
      <c r="N174" s="236">
        <v>0</v>
      </c>
      <c r="O174" s="236">
        <f>ROUND(E174*N174,2)</f>
        <v>0</v>
      </c>
      <c r="P174" s="236">
        <v>2.4649999999999998E-2</v>
      </c>
      <c r="Q174" s="236">
        <f>ROUND(E174*P174,2)</f>
        <v>0.46</v>
      </c>
      <c r="R174" s="236" t="s">
        <v>341</v>
      </c>
      <c r="S174" s="236" t="s">
        <v>140</v>
      </c>
      <c r="T174" s="237" t="s">
        <v>140</v>
      </c>
      <c r="U174" s="220">
        <v>0.21</v>
      </c>
      <c r="V174" s="220">
        <f>ROUND(E174*U174,2)</f>
        <v>3.91</v>
      </c>
      <c r="W174" s="220"/>
      <c r="X174" s="220" t="s">
        <v>141</v>
      </c>
      <c r="Y174" s="210"/>
      <c r="Z174" s="210"/>
      <c r="AA174" s="210"/>
      <c r="AB174" s="210"/>
      <c r="AC174" s="210"/>
      <c r="AD174" s="210"/>
      <c r="AE174" s="210"/>
      <c r="AF174" s="210"/>
      <c r="AG174" s="210" t="s">
        <v>142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17"/>
      <c r="B175" s="218"/>
      <c r="C175" s="256" t="s">
        <v>342</v>
      </c>
      <c r="D175" s="222"/>
      <c r="E175" s="223">
        <v>18.62</v>
      </c>
      <c r="F175" s="220"/>
      <c r="G175" s="220"/>
      <c r="H175" s="220"/>
      <c r="I175" s="220"/>
      <c r="J175" s="220"/>
      <c r="K175" s="220"/>
      <c r="L175" s="220"/>
      <c r="M175" s="220"/>
      <c r="N175" s="220"/>
      <c r="O175" s="220"/>
      <c r="P175" s="220"/>
      <c r="Q175" s="220"/>
      <c r="R175" s="220"/>
      <c r="S175" s="220"/>
      <c r="T175" s="220"/>
      <c r="U175" s="220"/>
      <c r="V175" s="220"/>
      <c r="W175" s="220"/>
      <c r="X175" s="22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149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31">
        <v>55</v>
      </c>
      <c r="B176" s="232" t="s">
        <v>343</v>
      </c>
      <c r="C176" s="254" t="s">
        <v>344</v>
      </c>
      <c r="D176" s="233" t="s">
        <v>145</v>
      </c>
      <c r="E176" s="234">
        <v>8.9600000000000009</v>
      </c>
      <c r="F176" s="235"/>
      <c r="G176" s="236">
        <f>ROUND(E176*F176,2)</f>
        <v>0</v>
      </c>
      <c r="H176" s="235"/>
      <c r="I176" s="236">
        <f>ROUND(E176*H176,2)</f>
        <v>0</v>
      </c>
      <c r="J176" s="235"/>
      <c r="K176" s="236">
        <f>ROUND(E176*J176,2)</f>
        <v>0</v>
      </c>
      <c r="L176" s="236">
        <v>21</v>
      </c>
      <c r="M176" s="236">
        <f>G176*(1+L176/100)</f>
        <v>0</v>
      </c>
      <c r="N176" s="236">
        <v>0</v>
      </c>
      <c r="O176" s="236">
        <f>ROUND(E176*N176,2)</f>
        <v>0</v>
      </c>
      <c r="P176" s="236">
        <v>4.4650000000000002E-2</v>
      </c>
      <c r="Q176" s="236">
        <f>ROUND(E176*P176,2)</f>
        <v>0.4</v>
      </c>
      <c r="R176" s="236" t="s">
        <v>341</v>
      </c>
      <c r="S176" s="236" t="s">
        <v>140</v>
      </c>
      <c r="T176" s="237" t="s">
        <v>140</v>
      </c>
      <c r="U176" s="220">
        <v>0.3</v>
      </c>
      <c r="V176" s="220">
        <f>ROUND(E176*U176,2)</f>
        <v>2.69</v>
      </c>
      <c r="W176" s="220"/>
      <c r="X176" s="220" t="s">
        <v>141</v>
      </c>
      <c r="Y176" s="210"/>
      <c r="Z176" s="210"/>
      <c r="AA176" s="210"/>
      <c r="AB176" s="210"/>
      <c r="AC176" s="210"/>
      <c r="AD176" s="210"/>
      <c r="AE176" s="210"/>
      <c r="AF176" s="210"/>
      <c r="AG176" s="210" t="s">
        <v>142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56" t="s">
        <v>345</v>
      </c>
      <c r="D177" s="222"/>
      <c r="E177" s="223">
        <v>8.9600000000000009</v>
      </c>
      <c r="F177" s="220"/>
      <c r="G177" s="220"/>
      <c r="H177" s="220"/>
      <c r="I177" s="220"/>
      <c r="J177" s="220"/>
      <c r="K177" s="220"/>
      <c r="L177" s="220"/>
      <c r="M177" s="220"/>
      <c r="N177" s="220"/>
      <c r="O177" s="220"/>
      <c r="P177" s="220"/>
      <c r="Q177" s="220"/>
      <c r="R177" s="220"/>
      <c r="S177" s="220"/>
      <c r="T177" s="220"/>
      <c r="U177" s="220"/>
      <c r="V177" s="220"/>
      <c r="W177" s="220"/>
      <c r="X177" s="22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149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31">
        <v>56</v>
      </c>
      <c r="B178" s="232" t="s">
        <v>346</v>
      </c>
      <c r="C178" s="254" t="s">
        <v>347</v>
      </c>
      <c r="D178" s="233" t="s">
        <v>145</v>
      </c>
      <c r="E178" s="234">
        <v>8.9600000000000009</v>
      </c>
      <c r="F178" s="235"/>
      <c r="G178" s="236">
        <f>ROUND(E178*F178,2)</f>
        <v>0</v>
      </c>
      <c r="H178" s="235"/>
      <c r="I178" s="236">
        <f>ROUND(E178*H178,2)</f>
        <v>0</v>
      </c>
      <c r="J178" s="235"/>
      <c r="K178" s="236">
        <f>ROUND(E178*J178,2)</f>
        <v>0</v>
      </c>
      <c r="L178" s="236">
        <v>21</v>
      </c>
      <c r="M178" s="236">
        <f>G178*(1+L178/100)</f>
        <v>0</v>
      </c>
      <c r="N178" s="236">
        <v>0</v>
      </c>
      <c r="O178" s="236">
        <f>ROUND(E178*N178,2)</f>
        <v>0</v>
      </c>
      <c r="P178" s="236">
        <v>1.7999999999999999E-2</v>
      </c>
      <c r="Q178" s="236">
        <f>ROUND(E178*P178,2)</f>
        <v>0.16</v>
      </c>
      <c r="R178" s="236" t="s">
        <v>341</v>
      </c>
      <c r="S178" s="236" t="s">
        <v>140</v>
      </c>
      <c r="T178" s="237" t="s">
        <v>140</v>
      </c>
      <c r="U178" s="220">
        <v>7.0000000000000007E-2</v>
      </c>
      <c r="V178" s="220">
        <f>ROUND(E178*U178,2)</f>
        <v>0.63</v>
      </c>
      <c r="W178" s="220"/>
      <c r="X178" s="220" t="s">
        <v>141</v>
      </c>
      <c r="Y178" s="210"/>
      <c r="Z178" s="210"/>
      <c r="AA178" s="210"/>
      <c r="AB178" s="210"/>
      <c r="AC178" s="210"/>
      <c r="AD178" s="210"/>
      <c r="AE178" s="210"/>
      <c r="AF178" s="210"/>
      <c r="AG178" s="210" t="s">
        <v>142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17"/>
      <c r="B179" s="218"/>
      <c r="C179" s="256" t="s">
        <v>345</v>
      </c>
      <c r="D179" s="222"/>
      <c r="E179" s="223">
        <v>8.9600000000000009</v>
      </c>
      <c r="F179" s="220"/>
      <c r="G179" s="220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2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149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ht="22.5" outlineLevel="1" x14ac:dyDescent="0.2">
      <c r="A180" s="238">
        <v>57</v>
      </c>
      <c r="B180" s="239" t="s">
        <v>348</v>
      </c>
      <c r="C180" s="253" t="s">
        <v>349</v>
      </c>
      <c r="D180" s="240" t="s">
        <v>138</v>
      </c>
      <c r="E180" s="241">
        <v>7</v>
      </c>
      <c r="F180" s="242"/>
      <c r="G180" s="243">
        <f>ROUND(E180*F180,2)</f>
        <v>0</v>
      </c>
      <c r="H180" s="242"/>
      <c r="I180" s="243">
        <f>ROUND(E180*H180,2)</f>
        <v>0</v>
      </c>
      <c r="J180" s="242"/>
      <c r="K180" s="243">
        <f>ROUND(E180*J180,2)</f>
        <v>0</v>
      </c>
      <c r="L180" s="243">
        <v>21</v>
      </c>
      <c r="M180" s="243">
        <f>G180*(1+L180/100)</f>
        <v>0</v>
      </c>
      <c r="N180" s="243">
        <v>0</v>
      </c>
      <c r="O180" s="243">
        <f>ROUND(E180*N180,2)</f>
        <v>0</v>
      </c>
      <c r="P180" s="243">
        <v>0</v>
      </c>
      <c r="Q180" s="243">
        <f>ROUND(E180*P180,2)</f>
        <v>0</v>
      </c>
      <c r="R180" s="243" t="s">
        <v>341</v>
      </c>
      <c r="S180" s="243" t="s">
        <v>140</v>
      </c>
      <c r="T180" s="244" t="s">
        <v>140</v>
      </c>
      <c r="U180" s="220">
        <v>1.45</v>
      </c>
      <c r="V180" s="220">
        <f>ROUND(E180*U180,2)</f>
        <v>10.15</v>
      </c>
      <c r="W180" s="220"/>
      <c r="X180" s="220" t="s">
        <v>141</v>
      </c>
      <c r="Y180" s="210"/>
      <c r="Z180" s="210"/>
      <c r="AA180" s="210"/>
      <c r="AB180" s="210"/>
      <c r="AC180" s="210"/>
      <c r="AD180" s="210"/>
      <c r="AE180" s="210"/>
      <c r="AF180" s="210"/>
      <c r="AG180" s="210" t="s">
        <v>142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ht="22.5" outlineLevel="1" x14ac:dyDescent="0.2">
      <c r="A181" s="238">
        <v>58</v>
      </c>
      <c r="B181" s="239" t="s">
        <v>350</v>
      </c>
      <c r="C181" s="253" t="s">
        <v>351</v>
      </c>
      <c r="D181" s="240" t="s">
        <v>138</v>
      </c>
      <c r="E181" s="241">
        <v>2</v>
      </c>
      <c r="F181" s="242"/>
      <c r="G181" s="243">
        <f>ROUND(E181*F181,2)</f>
        <v>0</v>
      </c>
      <c r="H181" s="242"/>
      <c r="I181" s="243">
        <f>ROUND(E181*H181,2)</f>
        <v>0</v>
      </c>
      <c r="J181" s="242"/>
      <c r="K181" s="243">
        <f>ROUND(E181*J181,2)</f>
        <v>0</v>
      </c>
      <c r="L181" s="243">
        <v>21</v>
      </c>
      <c r="M181" s="243">
        <f>G181*(1+L181/100)</f>
        <v>0</v>
      </c>
      <c r="N181" s="243">
        <v>0</v>
      </c>
      <c r="O181" s="243">
        <f>ROUND(E181*N181,2)</f>
        <v>0</v>
      </c>
      <c r="P181" s="243">
        <v>0</v>
      </c>
      <c r="Q181" s="243">
        <f>ROUND(E181*P181,2)</f>
        <v>0</v>
      </c>
      <c r="R181" s="243" t="s">
        <v>341</v>
      </c>
      <c r="S181" s="243" t="s">
        <v>140</v>
      </c>
      <c r="T181" s="244" t="s">
        <v>140</v>
      </c>
      <c r="U181" s="220">
        <v>1.5</v>
      </c>
      <c r="V181" s="220">
        <f>ROUND(E181*U181,2)</f>
        <v>3</v>
      </c>
      <c r="W181" s="220"/>
      <c r="X181" s="220" t="s">
        <v>141</v>
      </c>
      <c r="Y181" s="210"/>
      <c r="Z181" s="210"/>
      <c r="AA181" s="210"/>
      <c r="AB181" s="210"/>
      <c r="AC181" s="210"/>
      <c r="AD181" s="210"/>
      <c r="AE181" s="210"/>
      <c r="AF181" s="210"/>
      <c r="AG181" s="210" t="s">
        <v>142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38">
        <v>59</v>
      </c>
      <c r="B182" s="239" t="s">
        <v>352</v>
      </c>
      <c r="C182" s="253" t="s">
        <v>353</v>
      </c>
      <c r="D182" s="240" t="s">
        <v>138</v>
      </c>
      <c r="E182" s="241">
        <v>9</v>
      </c>
      <c r="F182" s="242"/>
      <c r="G182" s="243">
        <f>ROUND(E182*F182,2)</f>
        <v>0</v>
      </c>
      <c r="H182" s="242"/>
      <c r="I182" s="243">
        <f>ROUND(E182*H182,2)</f>
        <v>0</v>
      </c>
      <c r="J182" s="242"/>
      <c r="K182" s="243">
        <f>ROUND(E182*J182,2)</f>
        <v>0</v>
      </c>
      <c r="L182" s="243">
        <v>21</v>
      </c>
      <c r="M182" s="243">
        <f>G182*(1+L182/100)</f>
        <v>0</v>
      </c>
      <c r="N182" s="243">
        <v>0</v>
      </c>
      <c r="O182" s="243">
        <f>ROUND(E182*N182,2)</f>
        <v>0</v>
      </c>
      <c r="P182" s="243">
        <v>0</v>
      </c>
      <c r="Q182" s="243">
        <f>ROUND(E182*P182,2)</f>
        <v>0</v>
      </c>
      <c r="R182" s="243" t="s">
        <v>341</v>
      </c>
      <c r="S182" s="243" t="s">
        <v>140</v>
      </c>
      <c r="T182" s="244" t="s">
        <v>140</v>
      </c>
      <c r="U182" s="220">
        <v>0.77500000000000002</v>
      </c>
      <c r="V182" s="220">
        <f>ROUND(E182*U182,2)</f>
        <v>6.98</v>
      </c>
      <c r="W182" s="220"/>
      <c r="X182" s="220" t="s">
        <v>141</v>
      </c>
      <c r="Y182" s="210"/>
      <c r="Z182" s="210"/>
      <c r="AA182" s="210"/>
      <c r="AB182" s="210"/>
      <c r="AC182" s="210"/>
      <c r="AD182" s="210"/>
      <c r="AE182" s="210"/>
      <c r="AF182" s="210"/>
      <c r="AG182" s="210" t="s">
        <v>142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ht="22.5" outlineLevel="1" x14ac:dyDescent="0.2">
      <c r="A183" s="238">
        <v>60</v>
      </c>
      <c r="B183" s="239" t="s">
        <v>354</v>
      </c>
      <c r="C183" s="253" t="s">
        <v>355</v>
      </c>
      <c r="D183" s="240" t="s">
        <v>138</v>
      </c>
      <c r="E183" s="241">
        <v>9</v>
      </c>
      <c r="F183" s="242"/>
      <c r="G183" s="243">
        <f>ROUND(E183*F183,2)</f>
        <v>0</v>
      </c>
      <c r="H183" s="242"/>
      <c r="I183" s="243">
        <f>ROUND(E183*H183,2)</f>
        <v>0</v>
      </c>
      <c r="J183" s="242"/>
      <c r="K183" s="243">
        <f>ROUND(E183*J183,2)</f>
        <v>0</v>
      </c>
      <c r="L183" s="243">
        <v>21</v>
      </c>
      <c r="M183" s="243">
        <f>G183*(1+L183/100)</f>
        <v>0</v>
      </c>
      <c r="N183" s="243">
        <v>1.0000000000000001E-5</v>
      </c>
      <c r="O183" s="243">
        <f>ROUND(E183*N183,2)</f>
        <v>0</v>
      </c>
      <c r="P183" s="243">
        <v>0</v>
      </c>
      <c r="Q183" s="243">
        <f>ROUND(E183*P183,2)</f>
        <v>0</v>
      </c>
      <c r="R183" s="243" t="s">
        <v>341</v>
      </c>
      <c r="S183" s="243" t="s">
        <v>140</v>
      </c>
      <c r="T183" s="244" t="s">
        <v>140</v>
      </c>
      <c r="U183" s="220">
        <v>0.28000000000000003</v>
      </c>
      <c r="V183" s="220">
        <f>ROUND(E183*U183,2)</f>
        <v>2.52</v>
      </c>
      <c r="W183" s="220"/>
      <c r="X183" s="220" t="s">
        <v>141</v>
      </c>
      <c r="Y183" s="210"/>
      <c r="Z183" s="210"/>
      <c r="AA183" s="210"/>
      <c r="AB183" s="210"/>
      <c r="AC183" s="210"/>
      <c r="AD183" s="210"/>
      <c r="AE183" s="210"/>
      <c r="AF183" s="210"/>
      <c r="AG183" s="210" t="s">
        <v>142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31">
        <v>61</v>
      </c>
      <c r="B184" s="232" t="s">
        <v>356</v>
      </c>
      <c r="C184" s="254" t="s">
        <v>357</v>
      </c>
      <c r="D184" s="233" t="s">
        <v>138</v>
      </c>
      <c r="E184" s="234">
        <v>2</v>
      </c>
      <c r="F184" s="235"/>
      <c r="G184" s="236">
        <f>ROUND(E184*F184,2)</f>
        <v>0</v>
      </c>
      <c r="H184" s="235"/>
      <c r="I184" s="236">
        <f>ROUND(E184*H184,2)</f>
        <v>0</v>
      </c>
      <c r="J184" s="235"/>
      <c r="K184" s="236">
        <f>ROUND(E184*J184,2)</f>
        <v>0</v>
      </c>
      <c r="L184" s="236">
        <v>21</v>
      </c>
      <c r="M184" s="236">
        <f>G184*(1+L184/100)</f>
        <v>0</v>
      </c>
      <c r="N184" s="236">
        <v>0</v>
      </c>
      <c r="O184" s="236">
        <f>ROUND(E184*N184,2)</f>
        <v>0</v>
      </c>
      <c r="P184" s="236">
        <v>0.17399999999999999</v>
      </c>
      <c r="Q184" s="236">
        <f>ROUND(E184*P184,2)</f>
        <v>0.35</v>
      </c>
      <c r="R184" s="236" t="s">
        <v>341</v>
      </c>
      <c r="S184" s="236" t="s">
        <v>140</v>
      </c>
      <c r="T184" s="237" t="s">
        <v>140</v>
      </c>
      <c r="U184" s="220">
        <v>0.95</v>
      </c>
      <c r="V184" s="220">
        <f>ROUND(E184*U184,2)</f>
        <v>1.9</v>
      </c>
      <c r="W184" s="220"/>
      <c r="X184" s="220" t="s">
        <v>141</v>
      </c>
      <c r="Y184" s="210"/>
      <c r="Z184" s="210"/>
      <c r="AA184" s="210"/>
      <c r="AB184" s="210"/>
      <c r="AC184" s="210"/>
      <c r="AD184" s="210"/>
      <c r="AE184" s="210"/>
      <c r="AF184" s="210"/>
      <c r="AG184" s="210" t="s">
        <v>142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17"/>
      <c r="B185" s="218"/>
      <c r="C185" s="256" t="s">
        <v>358</v>
      </c>
      <c r="D185" s="222"/>
      <c r="E185" s="223">
        <v>2</v>
      </c>
      <c r="F185" s="220"/>
      <c r="G185" s="220"/>
      <c r="H185" s="220"/>
      <c r="I185" s="220"/>
      <c r="J185" s="220"/>
      <c r="K185" s="220"/>
      <c r="L185" s="220"/>
      <c r="M185" s="220"/>
      <c r="N185" s="220"/>
      <c r="O185" s="220"/>
      <c r="P185" s="220"/>
      <c r="Q185" s="220"/>
      <c r="R185" s="220"/>
      <c r="S185" s="220"/>
      <c r="T185" s="220"/>
      <c r="U185" s="220"/>
      <c r="V185" s="220"/>
      <c r="W185" s="220"/>
      <c r="X185" s="220"/>
      <c r="Y185" s="210"/>
      <c r="Z185" s="210"/>
      <c r="AA185" s="210"/>
      <c r="AB185" s="210"/>
      <c r="AC185" s="210"/>
      <c r="AD185" s="210"/>
      <c r="AE185" s="210"/>
      <c r="AF185" s="210"/>
      <c r="AG185" s="210" t="s">
        <v>149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31">
        <v>62</v>
      </c>
      <c r="B186" s="232" t="s">
        <v>359</v>
      </c>
      <c r="C186" s="254" t="s">
        <v>360</v>
      </c>
      <c r="D186" s="233" t="s">
        <v>313</v>
      </c>
      <c r="E186" s="234">
        <v>1</v>
      </c>
      <c r="F186" s="235"/>
      <c r="G186" s="236">
        <f>ROUND(E186*F186,2)</f>
        <v>0</v>
      </c>
      <c r="H186" s="235"/>
      <c r="I186" s="236">
        <f>ROUND(E186*H186,2)</f>
        <v>0</v>
      </c>
      <c r="J186" s="235"/>
      <c r="K186" s="236">
        <f>ROUND(E186*J186,2)</f>
        <v>0</v>
      </c>
      <c r="L186" s="236">
        <v>21</v>
      </c>
      <c r="M186" s="236">
        <f>G186*(1+L186/100)</f>
        <v>0</v>
      </c>
      <c r="N186" s="236">
        <v>0</v>
      </c>
      <c r="O186" s="236">
        <f>ROUND(E186*N186,2)</f>
        <v>0</v>
      </c>
      <c r="P186" s="236">
        <v>0</v>
      </c>
      <c r="Q186" s="236">
        <f>ROUND(E186*P186,2)</f>
        <v>0</v>
      </c>
      <c r="R186" s="236"/>
      <c r="S186" s="236" t="s">
        <v>309</v>
      </c>
      <c r="T186" s="237" t="s">
        <v>310</v>
      </c>
      <c r="U186" s="220">
        <v>0</v>
      </c>
      <c r="V186" s="220">
        <f>ROUND(E186*U186,2)</f>
        <v>0</v>
      </c>
      <c r="W186" s="220"/>
      <c r="X186" s="220" t="s">
        <v>141</v>
      </c>
      <c r="Y186" s="210"/>
      <c r="Z186" s="210"/>
      <c r="AA186" s="210"/>
      <c r="AB186" s="210"/>
      <c r="AC186" s="210"/>
      <c r="AD186" s="210"/>
      <c r="AE186" s="210"/>
      <c r="AF186" s="210"/>
      <c r="AG186" s="210" t="s">
        <v>142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17"/>
      <c r="B187" s="218"/>
      <c r="C187" s="256" t="s">
        <v>361</v>
      </c>
      <c r="D187" s="222"/>
      <c r="E187" s="223"/>
      <c r="F187" s="220"/>
      <c r="G187" s="220"/>
      <c r="H187" s="220"/>
      <c r="I187" s="220"/>
      <c r="J187" s="220"/>
      <c r="K187" s="220"/>
      <c r="L187" s="220"/>
      <c r="M187" s="220"/>
      <c r="N187" s="220"/>
      <c r="O187" s="220"/>
      <c r="P187" s="220"/>
      <c r="Q187" s="220"/>
      <c r="R187" s="220"/>
      <c r="S187" s="220"/>
      <c r="T187" s="220"/>
      <c r="U187" s="220"/>
      <c r="V187" s="220"/>
      <c r="W187" s="220"/>
      <c r="X187" s="22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149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17"/>
      <c r="B188" s="218"/>
      <c r="C188" s="256" t="s">
        <v>362</v>
      </c>
      <c r="D188" s="222"/>
      <c r="E188" s="223"/>
      <c r="F188" s="220"/>
      <c r="G188" s="220"/>
      <c r="H188" s="220"/>
      <c r="I188" s="220"/>
      <c r="J188" s="220"/>
      <c r="K188" s="220"/>
      <c r="L188" s="220"/>
      <c r="M188" s="220"/>
      <c r="N188" s="220"/>
      <c r="O188" s="220"/>
      <c r="P188" s="220"/>
      <c r="Q188" s="220"/>
      <c r="R188" s="220"/>
      <c r="S188" s="220"/>
      <c r="T188" s="220"/>
      <c r="U188" s="220"/>
      <c r="V188" s="220"/>
      <c r="W188" s="220"/>
      <c r="X188" s="22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149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17"/>
      <c r="B189" s="218"/>
      <c r="C189" s="256" t="s">
        <v>363</v>
      </c>
      <c r="D189" s="222"/>
      <c r="E189" s="223"/>
      <c r="F189" s="220"/>
      <c r="G189" s="220"/>
      <c r="H189" s="220"/>
      <c r="I189" s="220"/>
      <c r="J189" s="220"/>
      <c r="K189" s="220"/>
      <c r="L189" s="220"/>
      <c r="M189" s="220"/>
      <c r="N189" s="220"/>
      <c r="O189" s="220"/>
      <c r="P189" s="220"/>
      <c r="Q189" s="220"/>
      <c r="R189" s="220"/>
      <c r="S189" s="220"/>
      <c r="T189" s="220"/>
      <c r="U189" s="220"/>
      <c r="V189" s="220"/>
      <c r="W189" s="220"/>
      <c r="X189" s="22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149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17"/>
      <c r="B190" s="218"/>
      <c r="C190" s="256" t="s">
        <v>364</v>
      </c>
      <c r="D190" s="222"/>
      <c r="E190" s="223"/>
      <c r="F190" s="220"/>
      <c r="G190" s="220"/>
      <c r="H190" s="220"/>
      <c r="I190" s="220"/>
      <c r="J190" s="220"/>
      <c r="K190" s="220"/>
      <c r="L190" s="220"/>
      <c r="M190" s="220"/>
      <c r="N190" s="220"/>
      <c r="O190" s="220"/>
      <c r="P190" s="220"/>
      <c r="Q190" s="220"/>
      <c r="R190" s="220"/>
      <c r="S190" s="220"/>
      <c r="T190" s="220"/>
      <c r="U190" s="220"/>
      <c r="V190" s="220"/>
      <c r="W190" s="220"/>
      <c r="X190" s="22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149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56" t="s">
        <v>365</v>
      </c>
      <c r="D191" s="222"/>
      <c r="E191" s="223">
        <v>1</v>
      </c>
      <c r="F191" s="220"/>
      <c r="G191" s="220"/>
      <c r="H191" s="220"/>
      <c r="I191" s="220"/>
      <c r="J191" s="220"/>
      <c r="K191" s="220"/>
      <c r="L191" s="220"/>
      <c r="M191" s="220"/>
      <c r="N191" s="220"/>
      <c r="O191" s="220"/>
      <c r="P191" s="220"/>
      <c r="Q191" s="220"/>
      <c r="R191" s="220"/>
      <c r="S191" s="220"/>
      <c r="T191" s="220"/>
      <c r="U191" s="220"/>
      <c r="V191" s="220"/>
      <c r="W191" s="220"/>
      <c r="X191" s="22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149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31">
        <v>63</v>
      </c>
      <c r="B192" s="232" t="s">
        <v>366</v>
      </c>
      <c r="C192" s="254" t="s">
        <v>367</v>
      </c>
      <c r="D192" s="233" t="s">
        <v>145</v>
      </c>
      <c r="E192" s="234">
        <v>9.31</v>
      </c>
      <c r="F192" s="235"/>
      <c r="G192" s="236">
        <f>ROUND(E192*F192,2)</f>
        <v>0</v>
      </c>
      <c r="H192" s="235"/>
      <c r="I192" s="236">
        <f>ROUND(E192*H192,2)</f>
        <v>0</v>
      </c>
      <c r="J192" s="235"/>
      <c r="K192" s="236">
        <f>ROUND(E192*J192,2)</f>
        <v>0</v>
      </c>
      <c r="L192" s="236">
        <v>21</v>
      </c>
      <c r="M192" s="236">
        <f>G192*(1+L192/100)</f>
        <v>0</v>
      </c>
      <c r="N192" s="236">
        <v>0</v>
      </c>
      <c r="O192" s="236">
        <f>ROUND(E192*N192,2)</f>
        <v>0</v>
      </c>
      <c r="P192" s="236">
        <v>8.0000000000000002E-3</v>
      </c>
      <c r="Q192" s="236">
        <f>ROUND(E192*P192,2)</f>
        <v>7.0000000000000007E-2</v>
      </c>
      <c r="R192" s="236"/>
      <c r="S192" s="236" t="s">
        <v>309</v>
      </c>
      <c r="T192" s="237" t="s">
        <v>140</v>
      </c>
      <c r="U192" s="220">
        <v>7.0000000000000007E-2</v>
      </c>
      <c r="V192" s="220">
        <f>ROUND(E192*U192,2)</f>
        <v>0.65</v>
      </c>
      <c r="W192" s="220"/>
      <c r="X192" s="220" t="s">
        <v>141</v>
      </c>
      <c r="Y192" s="210"/>
      <c r="Z192" s="210"/>
      <c r="AA192" s="210"/>
      <c r="AB192" s="210"/>
      <c r="AC192" s="210"/>
      <c r="AD192" s="210"/>
      <c r="AE192" s="210"/>
      <c r="AF192" s="210"/>
      <c r="AG192" s="210" t="s">
        <v>142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56" t="s">
        <v>368</v>
      </c>
      <c r="D193" s="222"/>
      <c r="E193" s="223">
        <v>9.31</v>
      </c>
      <c r="F193" s="220"/>
      <c r="G193" s="220"/>
      <c r="H193" s="220"/>
      <c r="I193" s="220"/>
      <c r="J193" s="220"/>
      <c r="K193" s="220"/>
      <c r="L193" s="220"/>
      <c r="M193" s="220"/>
      <c r="N193" s="220"/>
      <c r="O193" s="220"/>
      <c r="P193" s="220"/>
      <c r="Q193" s="220"/>
      <c r="R193" s="220"/>
      <c r="S193" s="220"/>
      <c r="T193" s="220"/>
      <c r="U193" s="220"/>
      <c r="V193" s="220"/>
      <c r="W193" s="220"/>
      <c r="X193" s="22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149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31">
        <v>64</v>
      </c>
      <c r="B194" s="232" t="s">
        <v>369</v>
      </c>
      <c r="C194" s="254" t="s">
        <v>370</v>
      </c>
      <c r="D194" s="233" t="s">
        <v>138</v>
      </c>
      <c r="E194" s="234">
        <v>1</v>
      </c>
      <c r="F194" s="235"/>
      <c r="G194" s="236">
        <f>ROUND(E194*F194,2)</f>
        <v>0</v>
      </c>
      <c r="H194" s="235"/>
      <c r="I194" s="236">
        <f>ROUND(E194*H194,2)</f>
        <v>0</v>
      </c>
      <c r="J194" s="235"/>
      <c r="K194" s="236">
        <f>ROUND(E194*J194,2)</f>
        <v>0</v>
      </c>
      <c r="L194" s="236">
        <v>21</v>
      </c>
      <c r="M194" s="236">
        <f>G194*(1+L194/100)</f>
        <v>0</v>
      </c>
      <c r="N194" s="236">
        <v>0</v>
      </c>
      <c r="O194" s="236">
        <f>ROUND(E194*N194,2)</f>
        <v>0</v>
      </c>
      <c r="P194" s="236">
        <v>0</v>
      </c>
      <c r="Q194" s="236">
        <f>ROUND(E194*P194,2)</f>
        <v>0</v>
      </c>
      <c r="R194" s="236"/>
      <c r="S194" s="236" t="s">
        <v>309</v>
      </c>
      <c r="T194" s="237" t="s">
        <v>310</v>
      </c>
      <c r="U194" s="220">
        <v>10.728</v>
      </c>
      <c r="V194" s="220">
        <f>ROUND(E194*U194,2)</f>
        <v>10.73</v>
      </c>
      <c r="W194" s="220"/>
      <c r="X194" s="220" t="s">
        <v>141</v>
      </c>
      <c r="Y194" s="210"/>
      <c r="Z194" s="210"/>
      <c r="AA194" s="210"/>
      <c r="AB194" s="210"/>
      <c r="AC194" s="210"/>
      <c r="AD194" s="210"/>
      <c r="AE194" s="210"/>
      <c r="AF194" s="210"/>
      <c r="AG194" s="210" t="s">
        <v>142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1" x14ac:dyDescent="0.2">
      <c r="A195" s="217"/>
      <c r="B195" s="218"/>
      <c r="C195" s="256" t="s">
        <v>371</v>
      </c>
      <c r="D195" s="222"/>
      <c r="E195" s="223">
        <v>1</v>
      </c>
      <c r="F195" s="220"/>
      <c r="G195" s="220"/>
      <c r="H195" s="220"/>
      <c r="I195" s="220"/>
      <c r="J195" s="220"/>
      <c r="K195" s="220"/>
      <c r="L195" s="220"/>
      <c r="M195" s="220"/>
      <c r="N195" s="220"/>
      <c r="O195" s="220"/>
      <c r="P195" s="220"/>
      <c r="Q195" s="220"/>
      <c r="R195" s="220"/>
      <c r="S195" s="220"/>
      <c r="T195" s="220"/>
      <c r="U195" s="220"/>
      <c r="V195" s="220"/>
      <c r="W195" s="220"/>
      <c r="X195" s="22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149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31">
        <v>65</v>
      </c>
      <c r="B196" s="232" t="s">
        <v>372</v>
      </c>
      <c r="C196" s="254" t="s">
        <v>373</v>
      </c>
      <c r="D196" s="233" t="s">
        <v>138</v>
      </c>
      <c r="E196" s="234">
        <v>1</v>
      </c>
      <c r="F196" s="235"/>
      <c r="G196" s="236">
        <f>ROUND(E196*F196,2)</f>
        <v>0</v>
      </c>
      <c r="H196" s="235"/>
      <c r="I196" s="236">
        <f>ROUND(E196*H196,2)</f>
        <v>0</v>
      </c>
      <c r="J196" s="235"/>
      <c r="K196" s="236">
        <f>ROUND(E196*J196,2)</f>
        <v>0</v>
      </c>
      <c r="L196" s="236">
        <v>21</v>
      </c>
      <c r="M196" s="236">
        <f>G196*(1+L196/100)</f>
        <v>0</v>
      </c>
      <c r="N196" s="236">
        <v>0</v>
      </c>
      <c r="O196" s="236">
        <f>ROUND(E196*N196,2)</f>
        <v>0</v>
      </c>
      <c r="P196" s="236">
        <v>0</v>
      </c>
      <c r="Q196" s="236">
        <f>ROUND(E196*P196,2)</f>
        <v>0</v>
      </c>
      <c r="R196" s="236" t="s">
        <v>220</v>
      </c>
      <c r="S196" s="236" t="s">
        <v>140</v>
      </c>
      <c r="T196" s="237" t="s">
        <v>140</v>
      </c>
      <c r="U196" s="220">
        <v>0</v>
      </c>
      <c r="V196" s="220">
        <f>ROUND(E196*U196,2)</f>
        <v>0</v>
      </c>
      <c r="W196" s="220"/>
      <c r="X196" s="220" t="s">
        <v>221</v>
      </c>
      <c r="Y196" s="210"/>
      <c r="Z196" s="210"/>
      <c r="AA196" s="210"/>
      <c r="AB196" s="210"/>
      <c r="AC196" s="210"/>
      <c r="AD196" s="210"/>
      <c r="AE196" s="210"/>
      <c r="AF196" s="210"/>
      <c r="AG196" s="210" t="s">
        <v>222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17"/>
      <c r="B197" s="218"/>
      <c r="C197" s="256" t="s">
        <v>374</v>
      </c>
      <c r="D197" s="222"/>
      <c r="E197" s="223">
        <v>1</v>
      </c>
      <c r="F197" s="220"/>
      <c r="G197" s="220"/>
      <c r="H197" s="220"/>
      <c r="I197" s="220"/>
      <c r="J197" s="220"/>
      <c r="K197" s="220"/>
      <c r="L197" s="220"/>
      <c r="M197" s="220"/>
      <c r="N197" s="220"/>
      <c r="O197" s="220"/>
      <c r="P197" s="220"/>
      <c r="Q197" s="220"/>
      <c r="R197" s="220"/>
      <c r="S197" s="220"/>
      <c r="T197" s="220"/>
      <c r="U197" s="220"/>
      <c r="V197" s="220"/>
      <c r="W197" s="220"/>
      <c r="X197" s="22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149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31">
        <v>66</v>
      </c>
      <c r="B198" s="232" t="s">
        <v>375</v>
      </c>
      <c r="C198" s="254" t="s">
        <v>376</v>
      </c>
      <c r="D198" s="233" t="s">
        <v>138</v>
      </c>
      <c r="E198" s="234">
        <v>8</v>
      </c>
      <c r="F198" s="235"/>
      <c r="G198" s="236">
        <f>ROUND(E198*F198,2)</f>
        <v>0</v>
      </c>
      <c r="H198" s="235"/>
      <c r="I198" s="236">
        <f>ROUND(E198*H198,2)</f>
        <v>0</v>
      </c>
      <c r="J198" s="235"/>
      <c r="K198" s="236">
        <f>ROUND(E198*J198,2)</f>
        <v>0</v>
      </c>
      <c r="L198" s="236">
        <v>21</v>
      </c>
      <c r="M198" s="236">
        <f>G198*(1+L198/100)</f>
        <v>0</v>
      </c>
      <c r="N198" s="236">
        <v>0</v>
      </c>
      <c r="O198" s="236">
        <f>ROUND(E198*N198,2)</f>
        <v>0</v>
      </c>
      <c r="P198" s="236">
        <v>0</v>
      </c>
      <c r="Q198" s="236">
        <f>ROUND(E198*P198,2)</f>
        <v>0</v>
      </c>
      <c r="R198" s="236" t="s">
        <v>220</v>
      </c>
      <c r="S198" s="236" t="s">
        <v>140</v>
      </c>
      <c r="T198" s="237" t="s">
        <v>140</v>
      </c>
      <c r="U198" s="220">
        <v>0</v>
      </c>
      <c r="V198" s="220">
        <f>ROUND(E198*U198,2)</f>
        <v>0</v>
      </c>
      <c r="W198" s="220"/>
      <c r="X198" s="220" t="s">
        <v>221</v>
      </c>
      <c r="Y198" s="210"/>
      <c r="Z198" s="210"/>
      <c r="AA198" s="210"/>
      <c r="AB198" s="210"/>
      <c r="AC198" s="210"/>
      <c r="AD198" s="210"/>
      <c r="AE198" s="210"/>
      <c r="AF198" s="210"/>
      <c r="AG198" s="210" t="s">
        <v>222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17"/>
      <c r="B199" s="218"/>
      <c r="C199" s="256" t="s">
        <v>377</v>
      </c>
      <c r="D199" s="222"/>
      <c r="E199" s="223">
        <v>8</v>
      </c>
      <c r="F199" s="220"/>
      <c r="G199" s="220"/>
      <c r="H199" s="220"/>
      <c r="I199" s="220"/>
      <c r="J199" s="220"/>
      <c r="K199" s="220"/>
      <c r="L199" s="220"/>
      <c r="M199" s="220"/>
      <c r="N199" s="220"/>
      <c r="O199" s="220"/>
      <c r="P199" s="220"/>
      <c r="Q199" s="220"/>
      <c r="R199" s="220"/>
      <c r="S199" s="220"/>
      <c r="T199" s="220"/>
      <c r="U199" s="220"/>
      <c r="V199" s="220"/>
      <c r="W199" s="220"/>
      <c r="X199" s="22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149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31">
        <v>67</v>
      </c>
      <c r="B200" s="232" t="s">
        <v>378</v>
      </c>
      <c r="C200" s="254" t="s">
        <v>379</v>
      </c>
      <c r="D200" s="233" t="s">
        <v>313</v>
      </c>
      <c r="E200" s="234">
        <v>1</v>
      </c>
      <c r="F200" s="235"/>
      <c r="G200" s="236">
        <f>ROUND(E200*F200,2)</f>
        <v>0</v>
      </c>
      <c r="H200" s="235"/>
      <c r="I200" s="236">
        <f>ROUND(E200*H200,2)</f>
        <v>0</v>
      </c>
      <c r="J200" s="235"/>
      <c r="K200" s="236">
        <f>ROUND(E200*J200,2)</f>
        <v>0</v>
      </c>
      <c r="L200" s="236">
        <v>21</v>
      </c>
      <c r="M200" s="236">
        <f>G200*(1+L200/100)</f>
        <v>0</v>
      </c>
      <c r="N200" s="236">
        <v>0</v>
      </c>
      <c r="O200" s="236">
        <f>ROUND(E200*N200,2)</f>
        <v>0</v>
      </c>
      <c r="P200" s="236">
        <v>0</v>
      </c>
      <c r="Q200" s="236">
        <f>ROUND(E200*P200,2)</f>
        <v>0</v>
      </c>
      <c r="R200" s="236"/>
      <c r="S200" s="236" t="s">
        <v>309</v>
      </c>
      <c r="T200" s="237" t="s">
        <v>310</v>
      </c>
      <c r="U200" s="220">
        <v>0</v>
      </c>
      <c r="V200" s="220">
        <f>ROUND(E200*U200,2)</f>
        <v>0</v>
      </c>
      <c r="W200" s="220"/>
      <c r="X200" s="220" t="s">
        <v>221</v>
      </c>
      <c r="Y200" s="210"/>
      <c r="Z200" s="210"/>
      <c r="AA200" s="210"/>
      <c r="AB200" s="210"/>
      <c r="AC200" s="210"/>
      <c r="AD200" s="210"/>
      <c r="AE200" s="210"/>
      <c r="AF200" s="210"/>
      <c r="AG200" s="210" t="s">
        <v>222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17"/>
      <c r="B201" s="218"/>
      <c r="C201" s="256" t="s">
        <v>380</v>
      </c>
      <c r="D201" s="222"/>
      <c r="E201" s="223"/>
      <c r="F201" s="220"/>
      <c r="G201" s="220"/>
      <c r="H201" s="220"/>
      <c r="I201" s="220"/>
      <c r="J201" s="220"/>
      <c r="K201" s="220"/>
      <c r="L201" s="220"/>
      <c r="M201" s="220"/>
      <c r="N201" s="220"/>
      <c r="O201" s="220"/>
      <c r="P201" s="220"/>
      <c r="Q201" s="220"/>
      <c r="R201" s="220"/>
      <c r="S201" s="220"/>
      <c r="T201" s="220"/>
      <c r="U201" s="220"/>
      <c r="V201" s="220"/>
      <c r="W201" s="220"/>
      <c r="X201" s="22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149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17"/>
      <c r="B202" s="218"/>
      <c r="C202" s="256" t="s">
        <v>381</v>
      </c>
      <c r="D202" s="222"/>
      <c r="E202" s="223"/>
      <c r="F202" s="220"/>
      <c r="G202" s="220"/>
      <c r="H202" s="220"/>
      <c r="I202" s="220"/>
      <c r="J202" s="220"/>
      <c r="K202" s="220"/>
      <c r="L202" s="220"/>
      <c r="M202" s="220"/>
      <c r="N202" s="220"/>
      <c r="O202" s="220"/>
      <c r="P202" s="220"/>
      <c r="Q202" s="220"/>
      <c r="R202" s="220"/>
      <c r="S202" s="220"/>
      <c r="T202" s="220"/>
      <c r="U202" s="220"/>
      <c r="V202" s="220"/>
      <c r="W202" s="220"/>
      <c r="X202" s="22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149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17"/>
      <c r="B203" s="218"/>
      <c r="C203" s="256" t="s">
        <v>382</v>
      </c>
      <c r="D203" s="222"/>
      <c r="E203" s="223"/>
      <c r="F203" s="220"/>
      <c r="G203" s="220"/>
      <c r="H203" s="220"/>
      <c r="I203" s="220"/>
      <c r="J203" s="220"/>
      <c r="K203" s="220"/>
      <c r="L203" s="220"/>
      <c r="M203" s="220"/>
      <c r="N203" s="220"/>
      <c r="O203" s="220"/>
      <c r="P203" s="220"/>
      <c r="Q203" s="220"/>
      <c r="R203" s="220"/>
      <c r="S203" s="220"/>
      <c r="T203" s="220"/>
      <c r="U203" s="220"/>
      <c r="V203" s="220"/>
      <c r="W203" s="220"/>
      <c r="X203" s="220"/>
      <c r="Y203" s="210"/>
      <c r="Z203" s="210"/>
      <c r="AA203" s="210"/>
      <c r="AB203" s="210"/>
      <c r="AC203" s="210"/>
      <c r="AD203" s="210"/>
      <c r="AE203" s="210"/>
      <c r="AF203" s="210"/>
      <c r="AG203" s="210" t="s">
        <v>149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56" t="s">
        <v>365</v>
      </c>
      <c r="D204" s="222"/>
      <c r="E204" s="223">
        <v>1</v>
      </c>
      <c r="F204" s="220"/>
      <c r="G204" s="220"/>
      <c r="H204" s="220"/>
      <c r="I204" s="220"/>
      <c r="J204" s="220"/>
      <c r="K204" s="220"/>
      <c r="L204" s="220"/>
      <c r="M204" s="220"/>
      <c r="N204" s="220"/>
      <c r="O204" s="220"/>
      <c r="P204" s="220"/>
      <c r="Q204" s="220"/>
      <c r="R204" s="220"/>
      <c r="S204" s="220"/>
      <c r="T204" s="220"/>
      <c r="U204" s="220"/>
      <c r="V204" s="220"/>
      <c r="W204" s="220"/>
      <c r="X204" s="220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149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ht="22.5" outlineLevel="1" x14ac:dyDescent="0.2">
      <c r="A205" s="231">
        <v>68</v>
      </c>
      <c r="B205" s="232" t="s">
        <v>383</v>
      </c>
      <c r="C205" s="254" t="s">
        <v>384</v>
      </c>
      <c r="D205" s="233" t="s">
        <v>138</v>
      </c>
      <c r="E205" s="234">
        <v>4</v>
      </c>
      <c r="F205" s="235"/>
      <c r="G205" s="236">
        <f>ROUND(E205*F205,2)</f>
        <v>0</v>
      </c>
      <c r="H205" s="235"/>
      <c r="I205" s="236">
        <f>ROUND(E205*H205,2)</f>
        <v>0</v>
      </c>
      <c r="J205" s="235"/>
      <c r="K205" s="236">
        <f>ROUND(E205*J205,2)</f>
        <v>0</v>
      </c>
      <c r="L205" s="236">
        <v>21</v>
      </c>
      <c r="M205" s="236">
        <f>G205*(1+L205/100)</f>
        <v>0</v>
      </c>
      <c r="N205" s="236">
        <v>1.6E-2</v>
      </c>
      <c r="O205" s="236">
        <f>ROUND(E205*N205,2)</f>
        <v>0.06</v>
      </c>
      <c r="P205" s="236">
        <v>0</v>
      </c>
      <c r="Q205" s="236">
        <f>ROUND(E205*P205,2)</f>
        <v>0</v>
      </c>
      <c r="R205" s="236" t="s">
        <v>220</v>
      </c>
      <c r="S205" s="236" t="s">
        <v>140</v>
      </c>
      <c r="T205" s="237" t="s">
        <v>140</v>
      </c>
      <c r="U205" s="220">
        <v>0</v>
      </c>
      <c r="V205" s="220">
        <f>ROUND(E205*U205,2)</f>
        <v>0</v>
      </c>
      <c r="W205" s="220"/>
      <c r="X205" s="220" t="s">
        <v>221</v>
      </c>
      <c r="Y205" s="210"/>
      <c r="Z205" s="210"/>
      <c r="AA205" s="210"/>
      <c r="AB205" s="210"/>
      <c r="AC205" s="210"/>
      <c r="AD205" s="210"/>
      <c r="AE205" s="210"/>
      <c r="AF205" s="210"/>
      <c r="AG205" s="210" t="s">
        <v>222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17"/>
      <c r="B206" s="218"/>
      <c r="C206" s="256" t="s">
        <v>385</v>
      </c>
      <c r="D206" s="222"/>
      <c r="E206" s="223"/>
      <c r="F206" s="220"/>
      <c r="G206" s="220"/>
      <c r="H206" s="220"/>
      <c r="I206" s="220"/>
      <c r="J206" s="220"/>
      <c r="K206" s="220"/>
      <c r="L206" s="220"/>
      <c r="M206" s="220"/>
      <c r="N206" s="220"/>
      <c r="O206" s="220"/>
      <c r="P206" s="220"/>
      <c r="Q206" s="220"/>
      <c r="R206" s="220"/>
      <c r="S206" s="220"/>
      <c r="T206" s="220"/>
      <c r="U206" s="220"/>
      <c r="V206" s="220"/>
      <c r="W206" s="220"/>
      <c r="X206" s="220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149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7"/>
      <c r="B207" s="218"/>
      <c r="C207" s="256" t="s">
        <v>386</v>
      </c>
      <c r="D207" s="222"/>
      <c r="E207" s="223">
        <v>3</v>
      </c>
      <c r="F207" s="220"/>
      <c r="G207" s="220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20"/>
      <c r="V207" s="220"/>
      <c r="W207" s="220"/>
      <c r="X207" s="220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149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1" x14ac:dyDescent="0.2">
      <c r="A208" s="217"/>
      <c r="B208" s="218"/>
      <c r="C208" s="256" t="s">
        <v>214</v>
      </c>
      <c r="D208" s="222"/>
      <c r="E208" s="223">
        <v>1</v>
      </c>
      <c r="F208" s="220"/>
      <c r="G208" s="220"/>
      <c r="H208" s="220"/>
      <c r="I208" s="220"/>
      <c r="J208" s="220"/>
      <c r="K208" s="220"/>
      <c r="L208" s="220"/>
      <c r="M208" s="220"/>
      <c r="N208" s="220"/>
      <c r="O208" s="220"/>
      <c r="P208" s="220"/>
      <c r="Q208" s="220"/>
      <c r="R208" s="220"/>
      <c r="S208" s="220"/>
      <c r="T208" s="220"/>
      <c r="U208" s="220"/>
      <c r="V208" s="220"/>
      <c r="W208" s="220"/>
      <c r="X208" s="220"/>
      <c r="Y208" s="210"/>
      <c r="Z208" s="210"/>
      <c r="AA208" s="210"/>
      <c r="AB208" s="210"/>
      <c r="AC208" s="210"/>
      <c r="AD208" s="210"/>
      <c r="AE208" s="210"/>
      <c r="AF208" s="210"/>
      <c r="AG208" s="210" t="s">
        <v>149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17"/>
      <c r="B209" s="218"/>
      <c r="C209" s="256" t="s">
        <v>387</v>
      </c>
      <c r="D209" s="222"/>
      <c r="E209" s="223"/>
      <c r="F209" s="220"/>
      <c r="G209" s="220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0"/>
      <c r="X209" s="220"/>
      <c r="Y209" s="210"/>
      <c r="Z209" s="210"/>
      <c r="AA209" s="210"/>
      <c r="AB209" s="210"/>
      <c r="AC209" s="210"/>
      <c r="AD209" s="210"/>
      <c r="AE209" s="210"/>
      <c r="AF209" s="210"/>
      <c r="AG209" s="210" t="s">
        <v>149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ht="22.5" outlineLevel="1" x14ac:dyDescent="0.2">
      <c r="A210" s="231">
        <v>69</v>
      </c>
      <c r="B210" s="232" t="s">
        <v>388</v>
      </c>
      <c r="C210" s="254" t="s">
        <v>389</v>
      </c>
      <c r="D210" s="233" t="s">
        <v>138</v>
      </c>
      <c r="E210" s="234">
        <v>2</v>
      </c>
      <c r="F210" s="235"/>
      <c r="G210" s="236">
        <f>ROUND(E210*F210,2)</f>
        <v>0</v>
      </c>
      <c r="H210" s="235"/>
      <c r="I210" s="236">
        <f>ROUND(E210*H210,2)</f>
        <v>0</v>
      </c>
      <c r="J210" s="235"/>
      <c r="K210" s="236">
        <f>ROUND(E210*J210,2)</f>
        <v>0</v>
      </c>
      <c r="L210" s="236">
        <v>21</v>
      </c>
      <c r="M210" s="236">
        <f>G210*(1+L210/100)</f>
        <v>0</v>
      </c>
      <c r="N210" s="236">
        <v>1.7000000000000001E-2</v>
      </c>
      <c r="O210" s="236">
        <f>ROUND(E210*N210,2)</f>
        <v>0.03</v>
      </c>
      <c r="P210" s="236">
        <v>0</v>
      </c>
      <c r="Q210" s="236">
        <f>ROUND(E210*P210,2)</f>
        <v>0</v>
      </c>
      <c r="R210" s="236" t="s">
        <v>220</v>
      </c>
      <c r="S210" s="236" t="s">
        <v>140</v>
      </c>
      <c r="T210" s="237" t="s">
        <v>140</v>
      </c>
      <c r="U210" s="220">
        <v>0</v>
      </c>
      <c r="V210" s="220">
        <f>ROUND(E210*U210,2)</f>
        <v>0</v>
      </c>
      <c r="W210" s="220"/>
      <c r="X210" s="220" t="s">
        <v>221</v>
      </c>
      <c r="Y210" s="210"/>
      <c r="Z210" s="210"/>
      <c r="AA210" s="210"/>
      <c r="AB210" s="210"/>
      <c r="AC210" s="210"/>
      <c r="AD210" s="210"/>
      <c r="AE210" s="210"/>
      <c r="AF210" s="210"/>
      <c r="AG210" s="210" t="s">
        <v>222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7"/>
      <c r="B211" s="218"/>
      <c r="C211" s="256" t="s">
        <v>390</v>
      </c>
      <c r="D211" s="222"/>
      <c r="E211" s="223">
        <v>2</v>
      </c>
      <c r="F211" s="220"/>
      <c r="G211" s="220"/>
      <c r="H211" s="220"/>
      <c r="I211" s="220"/>
      <c r="J211" s="220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20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149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ht="22.5" outlineLevel="1" x14ac:dyDescent="0.2">
      <c r="A212" s="231">
        <v>70</v>
      </c>
      <c r="B212" s="232" t="s">
        <v>391</v>
      </c>
      <c r="C212" s="254" t="s">
        <v>392</v>
      </c>
      <c r="D212" s="233" t="s">
        <v>138</v>
      </c>
      <c r="E212" s="234">
        <v>1</v>
      </c>
      <c r="F212" s="235"/>
      <c r="G212" s="236">
        <f>ROUND(E212*F212,2)</f>
        <v>0</v>
      </c>
      <c r="H212" s="235"/>
      <c r="I212" s="236">
        <f>ROUND(E212*H212,2)</f>
        <v>0</v>
      </c>
      <c r="J212" s="235"/>
      <c r="K212" s="236">
        <f>ROUND(E212*J212,2)</f>
        <v>0</v>
      </c>
      <c r="L212" s="236">
        <v>21</v>
      </c>
      <c r="M212" s="236">
        <f>G212*(1+L212/100)</f>
        <v>0</v>
      </c>
      <c r="N212" s="236">
        <v>0.02</v>
      </c>
      <c r="O212" s="236">
        <f>ROUND(E212*N212,2)</f>
        <v>0.02</v>
      </c>
      <c r="P212" s="236">
        <v>0</v>
      </c>
      <c r="Q212" s="236">
        <f>ROUND(E212*P212,2)</f>
        <v>0</v>
      </c>
      <c r="R212" s="236" t="s">
        <v>220</v>
      </c>
      <c r="S212" s="236" t="s">
        <v>140</v>
      </c>
      <c r="T212" s="237" t="s">
        <v>310</v>
      </c>
      <c r="U212" s="220">
        <v>0</v>
      </c>
      <c r="V212" s="220">
        <f>ROUND(E212*U212,2)</f>
        <v>0</v>
      </c>
      <c r="W212" s="220"/>
      <c r="X212" s="220" t="s">
        <v>221</v>
      </c>
      <c r="Y212" s="210"/>
      <c r="Z212" s="210"/>
      <c r="AA212" s="210"/>
      <c r="AB212" s="210"/>
      <c r="AC212" s="210"/>
      <c r="AD212" s="210"/>
      <c r="AE212" s="210"/>
      <c r="AF212" s="210"/>
      <c r="AG212" s="210" t="s">
        <v>222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17"/>
      <c r="B213" s="218"/>
      <c r="C213" s="256" t="s">
        <v>393</v>
      </c>
      <c r="D213" s="222"/>
      <c r="E213" s="223">
        <v>1</v>
      </c>
      <c r="F213" s="220"/>
      <c r="G213" s="220"/>
      <c r="H213" s="220"/>
      <c r="I213" s="220"/>
      <c r="J213" s="220"/>
      <c r="K213" s="220"/>
      <c r="L213" s="220"/>
      <c r="M213" s="220"/>
      <c r="N213" s="220"/>
      <c r="O213" s="220"/>
      <c r="P213" s="220"/>
      <c r="Q213" s="220"/>
      <c r="R213" s="220"/>
      <c r="S213" s="220"/>
      <c r="T213" s="220"/>
      <c r="U213" s="220"/>
      <c r="V213" s="220"/>
      <c r="W213" s="220"/>
      <c r="X213" s="220"/>
      <c r="Y213" s="210"/>
      <c r="Z213" s="210"/>
      <c r="AA213" s="210"/>
      <c r="AB213" s="210"/>
      <c r="AC213" s="210"/>
      <c r="AD213" s="210"/>
      <c r="AE213" s="210"/>
      <c r="AF213" s="210"/>
      <c r="AG213" s="210" t="s">
        <v>149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31">
        <v>71</v>
      </c>
      <c r="B214" s="232" t="s">
        <v>394</v>
      </c>
      <c r="C214" s="254" t="s">
        <v>395</v>
      </c>
      <c r="D214" s="233" t="s">
        <v>138</v>
      </c>
      <c r="E214" s="234">
        <v>2</v>
      </c>
      <c r="F214" s="235"/>
      <c r="G214" s="236">
        <f>ROUND(E214*F214,2)</f>
        <v>0</v>
      </c>
      <c r="H214" s="235"/>
      <c r="I214" s="236">
        <f>ROUND(E214*H214,2)</f>
        <v>0</v>
      </c>
      <c r="J214" s="235"/>
      <c r="K214" s="236">
        <f>ROUND(E214*J214,2)</f>
        <v>0</v>
      </c>
      <c r="L214" s="236">
        <v>21</v>
      </c>
      <c r="M214" s="236">
        <f>G214*(1+L214/100)</f>
        <v>0</v>
      </c>
      <c r="N214" s="236">
        <v>1.41E-3</v>
      </c>
      <c r="O214" s="236">
        <f>ROUND(E214*N214,2)</f>
        <v>0</v>
      </c>
      <c r="P214" s="236">
        <v>0</v>
      </c>
      <c r="Q214" s="236">
        <f>ROUND(E214*P214,2)</f>
        <v>0</v>
      </c>
      <c r="R214" s="236" t="s">
        <v>220</v>
      </c>
      <c r="S214" s="236" t="s">
        <v>140</v>
      </c>
      <c r="T214" s="237" t="s">
        <v>140</v>
      </c>
      <c r="U214" s="220">
        <v>0</v>
      </c>
      <c r="V214" s="220">
        <f>ROUND(E214*U214,2)</f>
        <v>0</v>
      </c>
      <c r="W214" s="220"/>
      <c r="X214" s="220" t="s">
        <v>221</v>
      </c>
      <c r="Y214" s="210"/>
      <c r="Z214" s="210"/>
      <c r="AA214" s="210"/>
      <c r="AB214" s="210"/>
      <c r="AC214" s="210"/>
      <c r="AD214" s="210"/>
      <c r="AE214" s="210"/>
      <c r="AF214" s="210"/>
      <c r="AG214" s="210" t="s">
        <v>222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17"/>
      <c r="B215" s="218"/>
      <c r="C215" s="256" t="s">
        <v>396</v>
      </c>
      <c r="D215" s="222"/>
      <c r="E215" s="223">
        <v>1</v>
      </c>
      <c r="F215" s="220"/>
      <c r="G215" s="220"/>
      <c r="H215" s="220"/>
      <c r="I215" s="220"/>
      <c r="J215" s="220"/>
      <c r="K215" s="220"/>
      <c r="L215" s="220"/>
      <c r="M215" s="220"/>
      <c r="N215" s="220"/>
      <c r="O215" s="220"/>
      <c r="P215" s="220"/>
      <c r="Q215" s="220"/>
      <c r="R215" s="220"/>
      <c r="S215" s="220"/>
      <c r="T215" s="220"/>
      <c r="U215" s="220"/>
      <c r="V215" s="220"/>
      <c r="W215" s="220"/>
      <c r="X215" s="220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149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56" t="s">
        <v>397</v>
      </c>
      <c r="D216" s="222"/>
      <c r="E216" s="223">
        <v>1</v>
      </c>
      <c r="F216" s="220"/>
      <c r="G216" s="220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20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149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38">
        <v>72</v>
      </c>
      <c r="B217" s="239" t="s">
        <v>398</v>
      </c>
      <c r="C217" s="253" t="s">
        <v>399</v>
      </c>
      <c r="D217" s="240" t="s">
        <v>138</v>
      </c>
      <c r="E217" s="241">
        <v>5</v>
      </c>
      <c r="F217" s="242"/>
      <c r="G217" s="243">
        <f>ROUND(E217*F217,2)</f>
        <v>0</v>
      </c>
      <c r="H217" s="242"/>
      <c r="I217" s="243">
        <f>ROUND(E217*H217,2)</f>
        <v>0</v>
      </c>
      <c r="J217" s="242"/>
      <c r="K217" s="243">
        <f>ROUND(E217*J217,2)</f>
        <v>0</v>
      </c>
      <c r="L217" s="243">
        <v>21</v>
      </c>
      <c r="M217" s="243">
        <f>G217*(1+L217/100)</f>
        <v>0</v>
      </c>
      <c r="N217" s="243">
        <v>1.6100000000000001E-3</v>
      </c>
      <c r="O217" s="243">
        <f>ROUND(E217*N217,2)</f>
        <v>0.01</v>
      </c>
      <c r="P217" s="243">
        <v>0</v>
      </c>
      <c r="Q217" s="243">
        <f>ROUND(E217*P217,2)</f>
        <v>0</v>
      </c>
      <c r="R217" s="243" t="s">
        <v>220</v>
      </c>
      <c r="S217" s="243" t="s">
        <v>140</v>
      </c>
      <c r="T217" s="244" t="s">
        <v>140</v>
      </c>
      <c r="U217" s="220">
        <v>0</v>
      </c>
      <c r="V217" s="220">
        <f>ROUND(E217*U217,2)</f>
        <v>0</v>
      </c>
      <c r="W217" s="220"/>
      <c r="X217" s="220" t="s">
        <v>221</v>
      </c>
      <c r="Y217" s="210"/>
      <c r="Z217" s="210"/>
      <c r="AA217" s="210"/>
      <c r="AB217" s="210"/>
      <c r="AC217" s="210"/>
      <c r="AD217" s="210"/>
      <c r="AE217" s="210"/>
      <c r="AF217" s="210"/>
      <c r="AG217" s="210" t="s">
        <v>222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31">
        <v>73</v>
      </c>
      <c r="B218" s="232" t="s">
        <v>400</v>
      </c>
      <c r="C218" s="254" t="s">
        <v>401</v>
      </c>
      <c r="D218" s="233" t="s">
        <v>138</v>
      </c>
      <c r="E218" s="234">
        <v>2</v>
      </c>
      <c r="F218" s="235"/>
      <c r="G218" s="236">
        <f>ROUND(E218*F218,2)</f>
        <v>0</v>
      </c>
      <c r="H218" s="235"/>
      <c r="I218" s="236">
        <f>ROUND(E218*H218,2)</f>
        <v>0</v>
      </c>
      <c r="J218" s="235"/>
      <c r="K218" s="236">
        <f>ROUND(E218*J218,2)</f>
        <v>0</v>
      </c>
      <c r="L218" s="236">
        <v>21</v>
      </c>
      <c r="M218" s="236">
        <f>G218*(1+L218/100)</f>
        <v>0</v>
      </c>
      <c r="N218" s="236">
        <v>1.81E-3</v>
      </c>
      <c r="O218" s="236">
        <f>ROUND(E218*N218,2)</f>
        <v>0</v>
      </c>
      <c r="P218" s="236">
        <v>0</v>
      </c>
      <c r="Q218" s="236">
        <f>ROUND(E218*P218,2)</f>
        <v>0</v>
      </c>
      <c r="R218" s="236" t="s">
        <v>220</v>
      </c>
      <c r="S218" s="236" t="s">
        <v>140</v>
      </c>
      <c r="T218" s="237" t="s">
        <v>140</v>
      </c>
      <c r="U218" s="220">
        <v>0</v>
      </c>
      <c r="V218" s="220">
        <f>ROUND(E218*U218,2)</f>
        <v>0</v>
      </c>
      <c r="W218" s="220"/>
      <c r="X218" s="220" t="s">
        <v>221</v>
      </c>
      <c r="Y218" s="210"/>
      <c r="Z218" s="210"/>
      <c r="AA218" s="210"/>
      <c r="AB218" s="210"/>
      <c r="AC218" s="210"/>
      <c r="AD218" s="210"/>
      <c r="AE218" s="210"/>
      <c r="AF218" s="210"/>
      <c r="AG218" s="210" t="s">
        <v>222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17">
        <v>74</v>
      </c>
      <c r="B219" s="218" t="s">
        <v>402</v>
      </c>
      <c r="C219" s="259" t="s">
        <v>403</v>
      </c>
      <c r="D219" s="219" t="s">
        <v>0</v>
      </c>
      <c r="E219" s="249"/>
      <c r="F219" s="221"/>
      <c r="G219" s="220">
        <f>ROUND(E219*F219,2)</f>
        <v>0</v>
      </c>
      <c r="H219" s="221"/>
      <c r="I219" s="220">
        <f>ROUND(E219*H219,2)</f>
        <v>0</v>
      </c>
      <c r="J219" s="221"/>
      <c r="K219" s="220">
        <f>ROUND(E219*J219,2)</f>
        <v>0</v>
      </c>
      <c r="L219" s="220">
        <v>21</v>
      </c>
      <c r="M219" s="220">
        <f>G219*(1+L219/100)</f>
        <v>0</v>
      </c>
      <c r="N219" s="220">
        <v>0</v>
      </c>
      <c r="O219" s="220">
        <f>ROUND(E219*N219,2)</f>
        <v>0</v>
      </c>
      <c r="P219" s="220">
        <v>0</v>
      </c>
      <c r="Q219" s="220">
        <f>ROUND(E219*P219,2)</f>
        <v>0</v>
      </c>
      <c r="R219" s="220" t="s">
        <v>341</v>
      </c>
      <c r="S219" s="220" t="s">
        <v>140</v>
      </c>
      <c r="T219" s="220" t="s">
        <v>140</v>
      </c>
      <c r="U219" s="220">
        <v>0</v>
      </c>
      <c r="V219" s="220">
        <f>ROUND(E219*U219,2)</f>
        <v>0</v>
      </c>
      <c r="W219" s="220"/>
      <c r="X219" s="220" t="s">
        <v>282</v>
      </c>
      <c r="Y219" s="210"/>
      <c r="Z219" s="210"/>
      <c r="AA219" s="210"/>
      <c r="AB219" s="210"/>
      <c r="AC219" s="210"/>
      <c r="AD219" s="210"/>
      <c r="AE219" s="210"/>
      <c r="AF219" s="210"/>
      <c r="AG219" s="210" t="s">
        <v>283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17"/>
      <c r="B220" s="218"/>
      <c r="C220" s="260" t="s">
        <v>338</v>
      </c>
      <c r="D220" s="250"/>
      <c r="E220" s="250"/>
      <c r="F220" s="250"/>
      <c r="G220" s="250"/>
      <c r="H220" s="220"/>
      <c r="I220" s="220"/>
      <c r="J220" s="220"/>
      <c r="K220" s="220"/>
      <c r="L220" s="220"/>
      <c r="M220" s="220"/>
      <c r="N220" s="220"/>
      <c r="O220" s="220"/>
      <c r="P220" s="220"/>
      <c r="Q220" s="220"/>
      <c r="R220" s="220"/>
      <c r="S220" s="220"/>
      <c r="T220" s="220"/>
      <c r="U220" s="220"/>
      <c r="V220" s="220"/>
      <c r="W220" s="220"/>
      <c r="X220" s="220"/>
      <c r="Y220" s="210"/>
      <c r="Z220" s="210"/>
      <c r="AA220" s="210"/>
      <c r="AB220" s="210"/>
      <c r="AC220" s="210"/>
      <c r="AD220" s="210"/>
      <c r="AE220" s="210"/>
      <c r="AF220" s="210"/>
      <c r="AG220" s="210" t="s">
        <v>147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x14ac:dyDescent="0.2">
      <c r="A221" s="225" t="s">
        <v>134</v>
      </c>
      <c r="B221" s="226" t="s">
        <v>85</v>
      </c>
      <c r="C221" s="252" t="s">
        <v>86</v>
      </c>
      <c r="D221" s="227"/>
      <c r="E221" s="228"/>
      <c r="F221" s="229"/>
      <c r="G221" s="229">
        <f>SUMIF(AG222:AG226,"&lt;&gt;NOR",G222:G226)</f>
        <v>0</v>
      </c>
      <c r="H221" s="229"/>
      <c r="I221" s="229">
        <f>SUM(I222:I226)</f>
        <v>0</v>
      </c>
      <c r="J221" s="229"/>
      <c r="K221" s="229">
        <f>SUM(K222:K226)</f>
        <v>0</v>
      </c>
      <c r="L221" s="229"/>
      <c r="M221" s="229">
        <f>SUM(M222:M226)</f>
        <v>0</v>
      </c>
      <c r="N221" s="229"/>
      <c r="O221" s="229">
        <f>SUM(O222:O226)</f>
        <v>0</v>
      </c>
      <c r="P221" s="229"/>
      <c r="Q221" s="229">
        <f>SUM(Q222:Q226)</f>
        <v>0</v>
      </c>
      <c r="R221" s="229"/>
      <c r="S221" s="229"/>
      <c r="T221" s="230"/>
      <c r="U221" s="224"/>
      <c r="V221" s="224">
        <f>SUM(V222:V226)</f>
        <v>1.01</v>
      </c>
      <c r="W221" s="224"/>
      <c r="X221" s="224"/>
      <c r="AG221" t="s">
        <v>135</v>
      </c>
    </row>
    <row r="222" spans="1:60" ht="22.5" outlineLevel="1" x14ac:dyDescent="0.2">
      <c r="A222" s="238">
        <v>75</v>
      </c>
      <c r="B222" s="239" t="s">
        <v>404</v>
      </c>
      <c r="C222" s="253" t="s">
        <v>405</v>
      </c>
      <c r="D222" s="240" t="s">
        <v>138</v>
      </c>
      <c r="E222" s="241">
        <v>1</v>
      </c>
      <c r="F222" s="242"/>
      <c r="G222" s="243">
        <f>ROUND(E222*F222,2)</f>
        <v>0</v>
      </c>
      <c r="H222" s="242"/>
      <c r="I222" s="243">
        <f>ROUND(E222*H222,2)</f>
        <v>0</v>
      </c>
      <c r="J222" s="242"/>
      <c r="K222" s="243">
        <f>ROUND(E222*J222,2)</f>
        <v>0</v>
      </c>
      <c r="L222" s="243">
        <v>21</v>
      </c>
      <c r="M222" s="243">
        <f>G222*(1+L222/100)</f>
        <v>0</v>
      </c>
      <c r="N222" s="243">
        <v>0</v>
      </c>
      <c r="O222" s="243">
        <f>ROUND(E222*N222,2)</f>
        <v>0</v>
      </c>
      <c r="P222" s="243">
        <v>0</v>
      </c>
      <c r="Q222" s="243">
        <f>ROUND(E222*P222,2)</f>
        <v>0</v>
      </c>
      <c r="R222" s="243" t="s">
        <v>341</v>
      </c>
      <c r="S222" s="243" t="s">
        <v>140</v>
      </c>
      <c r="T222" s="244" t="s">
        <v>140</v>
      </c>
      <c r="U222" s="220">
        <v>0.56000000000000005</v>
      </c>
      <c r="V222" s="220">
        <f>ROUND(E222*U222,2)</f>
        <v>0.56000000000000005</v>
      </c>
      <c r="W222" s="220"/>
      <c r="X222" s="220" t="s">
        <v>141</v>
      </c>
      <c r="Y222" s="210"/>
      <c r="Z222" s="210"/>
      <c r="AA222" s="210"/>
      <c r="AB222" s="210"/>
      <c r="AC222" s="210"/>
      <c r="AD222" s="210"/>
      <c r="AE222" s="210"/>
      <c r="AF222" s="210"/>
      <c r="AG222" s="210" t="s">
        <v>142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38">
        <v>76</v>
      </c>
      <c r="B223" s="239" t="s">
        <v>406</v>
      </c>
      <c r="C223" s="253" t="s">
        <v>407</v>
      </c>
      <c r="D223" s="240" t="s">
        <v>138</v>
      </c>
      <c r="E223" s="241">
        <v>1</v>
      </c>
      <c r="F223" s="242"/>
      <c r="G223" s="243">
        <f>ROUND(E223*F223,2)</f>
        <v>0</v>
      </c>
      <c r="H223" s="242"/>
      <c r="I223" s="243">
        <f>ROUND(E223*H223,2)</f>
        <v>0</v>
      </c>
      <c r="J223" s="242"/>
      <c r="K223" s="243">
        <f>ROUND(E223*J223,2)</f>
        <v>0</v>
      </c>
      <c r="L223" s="243">
        <v>21</v>
      </c>
      <c r="M223" s="243">
        <f>G223*(1+L223/100)</f>
        <v>0</v>
      </c>
      <c r="N223" s="243">
        <v>1.0000000000000001E-5</v>
      </c>
      <c r="O223" s="243">
        <f>ROUND(E223*N223,2)</f>
        <v>0</v>
      </c>
      <c r="P223" s="243">
        <v>0</v>
      </c>
      <c r="Q223" s="243">
        <f>ROUND(E223*P223,2)</f>
        <v>0</v>
      </c>
      <c r="R223" s="243" t="s">
        <v>408</v>
      </c>
      <c r="S223" s="243" t="s">
        <v>140</v>
      </c>
      <c r="T223" s="244" t="s">
        <v>140</v>
      </c>
      <c r="U223" s="220">
        <v>0.45</v>
      </c>
      <c r="V223" s="220">
        <f>ROUND(E223*U223,2)</f>
        <v>0.45</v>
      </c>
      <c r="W223" s="220"/>
      <c r="X223" s="220" t="s">
        <v>141</v>
      </c>
      <c r="Y223" s="210"/>
      <c r="Z223" s="210"/>
      <c r="AA223" s="210"/>
      <c r="AB223" s="210"/>
      <c r="AC223" s="210"/>
      <c r="AD223" s="210"/>
      <c r="AE223" s="210"/>
      <c r="AF223" s="210"/>
      <c r="AG223" s="210" t="s">
        <v>142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31">
        <v>77</v>
      </c>
      <c r="B224" s="232" t="s">
        <v>409</v>
      </c>
      <c r="C224" s="254" t="s">
        <v>410</v>
      </c>
      <c r="D224" s="233" t="s">
        <v>313</v>
      </c>
      <c r="E224" s="234">
        <v>1</v>
      </c>
      <c r="F224" s="235"/>
      <c r="G224" s="236">
        <f>ROUND(E224*F224,2)</f>
        <v>0</v>
      </c>
      <c r="H224" s="235"/>
      <c r="I224" s="236">
        <f>ROUND(E224*H224,2)</f>
        <v>0</v>
      </c>
      <c r="J224" s="235"/>
      <c r="K224" s="236">
        <f>ROUND(E224*J224,2)</f>
        <v>0</v>
      </c>
      <c r="L224" s="236">
        <v>21</v>
      </c>
      <c r="M224" s="236">
        <f>G224*(1+L224/100)</f>
        <v>0</v>
      </c>
      <c r="N224" s="236">
        <v>0</v>
      </c>
      <c r="O224" s="236">
        <f>ROUND(E224*N224,2)</f>
        <v>0</v>
      </c>
      <c r="P224" s="236">
        <v>0</v>
      </c>
      <c r="Q224" s="236">
        <f>ROUND(E224*P224,2)</f>
        <v>0</v>
      </c>
      <c r="R224" s="236"/>
      <c r="S224" s="236" t="s">
        <v>309</v>
      </c>
      <c r="T224" s="237" t="s">
        <v>310</v>
      </c>
      <c r="U224" s="220">
        <v>0</v>
      </c>
      <c r="V224" s="220">
        <f>ROUND(E224*U224,2)</f>
        <v>0</v>
      </c>
      <c r="W224" s="220"/>
      <c r="X224" s="220" t="s">
        <v>221</v>
      </c>
      <c r="Y224" s="210"/>
      <c r="Z224" s="210"/>
      <c r="AA224" s="210"/>
      <c r="AB224" s="210"/>
      <c r="AC224" s="210"/>
      <c r="AD224" s="210"/>
      <c r="AE224" s="210"/>
      <c r="AF224" s="210"/>
      <c r="AG224" s="210" t="s">
        <v>222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17">
        <v>78</v>
      </c>
      <c r="B225" s="218" t="s">
        <v>411</v>
      </c>
      <c r="C225" s="259" t="s">
        <v>412</v>
      </c>
      <c r="D225" s="219" t="s">
        <v>0</v>
      </c>
      <c r="E225" s="249"/>
      <c r="F225" s="221"/>
      <c r="G225" s="220">
        <f>ROUND(E225*F225,2)</f>
        <v>0</v>
      </c>
      <c r="H225" s="221"/>
      <c r="I225" s="220">
        <f>ROUND(E225*H225,2)</f>
        <v>0</v>
      </c>
      <c r="J225" s="221"/>
      <c r="K225" s="220">
        <f>ROUND(E225*J225,2)</f>
        <v>0</v>
      </c>
      <c r="L225" s="220">
        <v>21</v>
      </c>
      <c r="M225" s="220">
        <f>G225*(1+L225/100)</f>
        <v>0</v>
      </c>
      <c r="N225" s="220">
        <v>0</v>
      </c>
      <c r="O225" s="220">
        <f>ROUND(E225*N225,2)</f>
        <v>0</v>
      </c>
      <c r="P225" s="220">
        <v>0</v>
      </c>
      <c r="Q225" s="220">
        <f>ROUND(E225*P225,2)</f>
        <v>0</v>
      </c>
      <c r="R225" s="220" t="s">
        <v>408</v>
      </c>
      <c r="S225" s="220" t="s">
        <v>140</v>
      </c>
      <c r="T225" s="220" t="s">
        <v>140</v>
      </c>
      <c r="U225" s="220">
        <v>0</v>
      </c>
      <c r="V225" s="220">
        <f>ROUND(E225*U225,2)</f>
        <v>0</v>
      </c>
      <c r="W225" s="220"/>
      <c r="X225" s="220" t="s">
        <v>282</v>
      </c>
      <c r="Y225" s="210"/>
      <c r="Z225" s="210"/>
      <c r="AA225" s="210"/>
      <c r="AB225" s="210"/>
      <c r="AC225" s="210"/>
      <c r="AD225" s="210"/>
      <c r="AE225" s="210"/>
      <c r="AF225" s="210"/>
      <c r="AG225" s="210" t="s">
        <v>283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17"/>
      <c r="B226" s="218"/>
      <c r="C226" s="260" t="s">
        <v>338</v>
      </c>
      <c r="D226" s="250"/>
      <c r="E226" s="250"/>
      <c r="F226" s="250"/>
      <c r="G226" s="250"/>
      <c r="H226" s="220"/>
      <c r="I226" s="220"/>
      <c r="J226" s="220"/>
      <c r="K226" s="220"/>
      <c r="L226" s="220"/>
      <c r="M226" s="220"/>
      <c r="N226" s="220"/>
      <c r="O226" s="220"/>
      <c r="P226" s="220"/>
      <c r="Q226" s="220"/>
      <c r="R226" s="220"/>
      <c r="S226" s="220"/>
      <c r="T226" s="220"/>
      <c r="U226" s="220"/>
      <c r="V226" s="220"/>
      <c r="W226" s="220"/>
      <c r="X226" s="220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147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x14ac:dyDescent="0.2">
      <c r="A227" s="225" t="s">
        <v>134</v>
      </c>
      <c r="B227" s="226" t="s">
        <v>87</v>
      </c>
      <c r="C227" s="252" t="s">
        <v>88</v>
      </c>
      <c r="D227" s="227"/>
      <c r="E227" s="228"/>
      <c r="F227" s="229"/>
      <c r="G227" s="229">
        <f>SUMIF(AG228:AG231,"&lt;&gt;NOR",G228:G231)</f>
        <v>0</v>
      </c>
      <c r="H227" s="229"/>
      <c r="I227" s="229">
        <f>SUM(I228:I231)</f>
        <v>0</v>
      </c>
      <c r="J227" s="229"/>
      <c r="K227" s="229">
        <f>SUM(K228:K231)</f>
        <v>0</v>
      </c>
      <c r="L227" s="229"/>
      <c r="M227" s="229">
        <f>SUM(M228:M231)</f>
        <v>0</v>
      </c>
      <c r="N227" s="229"/>
      <c r="O227" s="229">
        <f>SUM(O228:O231)</f>
        <v>0.67999999999999994</v>
      </c>
      <c r="P227" s="229"/>
      <c r="Q227" s="229">
        <f>SUM(Q228:Q231)</f>
        <v>0</v>
      </c>
      <c r="R227" s="229"/>
      <c r="S227" s="229"/>
      <c r="T227" s="230"/>
      <c r="U227" s="224"/>
      <c r="V227" s="224">
        <f>SUM(V228:V231)</f>
        <v>0</v>
      </c>
      <c r="W227" s="224"/>
      <c r="X227" s="224"/>
      <c r="AG227" t="s">
        <v>135</v>
      </c>
    </row>
    <row r="228" spans="1:60" ht="22.5" outlineLevel="1" x14ac:dyDescent="0.2">
      <c r="A228" s="231">
        <v>79</v>
      </c>
      <c r="B228" s="232" t="s">
        <v>413</v>
      </c>
      <c r="C228" s="254" t="s">
        <v>414</v>
      </c>
      <c r="D228" s="233" t="s">
        <v>145</v>
      </c>
      <c r="E228" s="234">
        <v>21.9</v>
      </c>
      <c r="F228" s="235"/>
      <c r="G228" s="236">
        <f>ROUND(E228*F228,2)</f>
        <v>0</v>
      </c>
      <c r="H228" s="235"/>
      <c r="I228" s="236">
        <f>ROUND(E228*H228,2)</f>
        <v>0</v>
      </c>
      <c r="J228" s="235"/>
      <c r="K228" s="236">
        <f>ROUND(E228*J228,2)</f>
        <v>0</v>
      </c>
      <c r="L228" s="236">
        <v>21</v>
      </c>
      <c r="M228" s="236">
        <f>G228*(1+L228/100)</f>
        <v>0</v>
      </c>
      <c r="N228" s="236">
        <v>5.1399999999999996E-3</v>
      </c>
      <c r="O228" s="236">
        <f>ROUND(E228*N228,2)</f>
        <v>0.11</v>
      </c>
      <c r="P228" s="236">
        <v>0</v>
      </c>
      <c r="Q228" s="236">
        <f>ROUND(E228*P228,2)</f>
        <v>0</v>
      </c>
      <c r="R228" s="236" t="s">
        <v>298</v>
      </c>
      <c r="S228" s="236" t="s">
        <v>140</v>
      </c>
      <c r="T228" s="237" t="s">
        <v>299</v>
      </c>
      <c r="U228" s="220">
        <v>0</v>
      </c>
      <c r="V228" s="220">
        <f>ROUND(E228*U228,2)</f>
        <v>0</v>
      </c>
      <c r="W228" s="220"/>
      <c r="X228" s="220" t="s">
        <v>300</v>
      </c>
      <c r="Y228" s="210"/>
      <c r="Z228" s="210"/>
      <c r="AA228" s="210"/>
      <c r="AB228" s="210"/>
      <c r="AC228" s="210"/>
      <c r="AD228" s="210"/>
      <c r="AE228" s="210"/>
      <c r="AF228" s="210"/>
      <c r="AG228" s="210" t="s">
        <v>301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">
      <c r="A229" s="217"/>
      <c r="B229" s="218"/>
      <c r="C229" s="256" t="s">
        <v>415</v>
      </c>
      <c r="D229" s="222"/>
      <c r="E229" s="223">
        <v>21.9</v>
      </c>
      <c r="F229" s="220"/>
      <c r="G229" s="220"/>
      <c r="H229" s="220"/>
      <c r="I229" s="220"/>
      <c r="J229" s="220"/>
      <c r="K229" s="220"/>
      <c r="L229" s="220"/>
      <c r="M229" s="220"/>
      <c r="N229" s="220"/>
      <c r="O229" s="220"/>
      <c r="P229" s="220"/>
      <c r="Q229" s="220"/>
      <c r="R229" s="220"/>
      <c r="S229" s="220"/>
      <c r="T229" s="220"/>
      <c r="U229" s="220"/>
      <c r="V229" s="220"/>
      <c r="W229" s="220"/>
      <c r="X229" s="220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149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31">
        <v>80</v>
      </c>
      <c r="B230" s="232" t="s">
        <v>416</v>
      </c>
      <c r="C230" s="254" t="s">
        <v>417</v>
      </c>
      <c r="D230" s="233" t="s">
        <v>145</v>
      </c>
      <c r="E230" s="234">
        <v>21.9</v>
      </c>
      <c r="F230" s="235"/>
      <c r="G230" s="236">
        <f>ROUND(E230*F230,2)</f>
        <v>0</v>
      </c>
      <c r="H230" s="235"/>
      <c r="I230" s="236">
        <f>ROUND(E230*H230,2)</f>
        <v>0</v>
      </c>
      <c r="J230" s="235"/>
      <c r="K230" s="236">
        <f>ROUND(E230*J230,2)</f>
        <v>0</v>
      </c>
      <c r="L230" s="236">
        <v>21</v>
      </c>
      <c r="M230" s="236">
        <f>G230*(1+L230/100)</f>
        <v>0</v>
      </c>
      <c r="N230" s="236">
        <v>2.5909999999999999E-2</v>
      </c>
      <c r="O230" s="236">
        <f>ROUND(E230*N230,2)</f>
        <v>0.56999999999999995</v>
      </c>
      <c r="P230" s="236">
        <v>0</v>
      </c>
      <c r="Q230" s="236">
        <f>ROUND(E230*P230,2)</f>
        <v>0</v>
      </c>
      <c r="R230" s="236" t="s">
        <v>298</v>
      </c>
      <c r="S230" s="236" t="s">
        <v>140</v>
      </c>
      <c r="T230" s="237" t="s">
        <v>299</v>
      </c>
      <c r="U230" s="220">
        <v>0</v>
      </c>
      <c r="V230" s="220">
        <f>ROUND(E230*U230,2)</f>
        <v>0</v>
      </c>
      <c r="W230" s="220"/>
      <c r="X230" s="220" t="s">
        <v>300</v>
      </c>
      <c r="Y230" s="210"/>
      <c r="Z230" s="210"/>
      <c r="AA230" s="210"/>
      <c r="AB230" s="210"/>
      <c r="AC230" s="210"/>
      <c r="AD230" s="210"/>
      <c r="AE230" s="210"/>
      <c r="AF230" s="210"/>
      <c r="AG230" s="210" t="s">
        <v>301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17"/>
      <c r="B231" s="218"/>
      <c r="C231" s="256" t="s">
        <v>415</v>
      </c>
      <c r="D231" s="222"/>
      <c r="E231" s="223">
        <v>21.9</v>
      </c>
      <c r="F231" s="220"/>
      <c r="G231" s="220"/>
      <c r="H231" s="220"/>
      <c r="I231" s="220"/>
      <c r="J231" s="220"/>
      <c r="K231" s="220"/>
      <c r="L231" s="220"/>
      <c r="M231" s="220"/>
      <c r="N231" s="220"/>
      <c r="O231" s="220"/>
      <c r="P231" s="220"/>
      <c r="Q231" s="220"/>
      <c r="R231" s="220"/>
      <c r="S231" s="220"/>
      <c r="T231" s="220"/>
      <c r="U231" s="220"/>
      <c r="V231" s="220"/>
      <c r="W231" s="220"/>
      <c r="X231" s="220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149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x14ac:dyDescent="0.2">
      <c r="A232" s="225" t="s">
        <v>134</v>
      </c>
      <c r="B232" s="226" t="s">
        <v>89</v>
      </c>
      <c r="C232" s="252" t="s">
        <v>90</v>
      </c>
      <c r="D232" s="227"/>
      <c r="E232" s="228"/>
      <c r="F232" s="229"/>
      <c r="G232" s="229">
        <f>SUMIF(AG233:AG244,"&lt;&gt;NOR",G233:G244)</f>
        <v>0</v>
      </c>
      <c r="H232" s="229"/>
      <c r="I232" s="229">
        <f>SUM(I233:I244)</f>
        <v>0</v>
      </c>
      <c r="J232" s="229"/>
      <c r="K232" s="229">
        <f>SUM(K233:K244)</f>
        <v>0</v>
      </c>
      <c r="L232" s="229"/>
      <c r="M232" s="229">
        <f>SUM(M233:M244)</f>
        <v>0</v>
      </c>
      <c r="N232" s="229"/>
      <c r="O232" s="229">
        <f>SUM(O233:O244)</f>
        <v>0.02</v>
      </c>
      <c r="P232" s="229"/>
      <c r="Q232" s="229">
        <f>SUM(Q233:Q244)</f>
        <v>0</v>
      </c>
      <c r="R232" s="229"/>
      <c r="S232" s="229"/>
      <c r="T232" s="230"/>
      <c r="U232" s="224"/>
      <c r="V232" s="224">
        <f>SUM(V233:V244)</f>
        <v>23.490000000000002</v>
      </c>
      <c r="W232" s="224"/>
      <c r="X232" s="224"/>
      <c r="AG232" t="s">
        <v>135</v>
      </c>
    </row>
    <row r="233" spans="1:60" outlineLevel="1" x14ac:dyDescent="0.2">
      <c r="A233" s="231">
        <v>81</v>
      </c>
      <c r="B233" s="232" t="s">
        <v>418</v>
      </c>
      <c r="C233" s="254" t="s">
        <v>419</v>
      </c>
      <c r="D233" s="233" t="s">
        <v>145</v>
      </c>
      <c r="E233" s="234">
        <v>36.9</v>
      </c>
      <c r="F233" s="235"/>
      <c r="G233" s="236">
        <f>ROUND(E233*F233,2)</f>
        <v>0</v>
      </c>
      <c r="H233" s="235"/>
      <c r="I233" s="236">
        <f>ROUND(E233*H233,2)</f>
        <v>0</v>
      </c>
      <c r="J233" s="235"/>
      <c r="K233" s="236">
        <f>ROUND(E233*J233,2)</f>
        <v>0</v>
      </c>
      <c r="L233" s="236">
        <v>21</v>
      </c>
      <c r="M233" s="236">
        <f>G233*(1+L233/100)</f>
        <v>0</v>
      </c>
      <c r="N233" s="236">
        <v>1.0000000000000001E-5</v>
      </c>
      <c r="O233" s="236">
        <f>ROUND(E233*N233,2)</f>
        <v>0</v>
      </c>
      <c r="P233" s="236">
        <v>0</v>
      </c>
      <c r="Q233" s="236">
        <f>ROUND(E233*P233,2)</f>
        <v>0</v>
      </c>
      <c r="R233" s="236" t="s">
        <v>420</v>
      </c>
      <c r="S233" s="236" t="s">
        <v>140</v>
      </c>
      <c r="T233" s="237" t="s">
        <v>140</v>
      </c>
      <c r="U233" s="220">
        <v>0.34</v>
      </c>
      <c r="V233" s="220">
        <f>ROUND(E233*U233,2)</f>
        <v>12.55</v>
      </c>
      <c r="W233" s="220"/>
      <c r="X233" s="220" t="s">
        <v>141</v>
      </c>
      <c r="Y233" s="210"/>
      <c r="Z233" s="210"/>
      <c r="AA233" s="210"/>
      <c r="AB233" s="210"/>
      <c r="AC233" s="210"/>
      <c r="AD233" s="210"/>
      <c r="AE233" s="210"/>
      <c r="AF233" s="210"/>
      <c r="AG233" s="210" t="s">
        <v>142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17"/>
      <c r="B234" s="218"/>
      <c r="C234" s="256" t="s">
        <v>421</v>
      </c>
      <c r="D234" s="222"/>
      <c r="E234" s="223">
        <v>36.9</v>
      </c>
      <c r="F234" s="220"/>
      <c r="G234" s="220"/>
      <c r="H234" s="220"/>
      <c r="I234" s="220"/>
      <c r="J234" s="220"/>
      <c r="K234" s="220"/>
      <c r="L234" s="220"/>
      <c r="M234" s="220"/>
      <c r="N234" s="220"/>
      <c r="O234" s="220"/>
      <c r="P234" s="220"/>
      <c r="Q234" s="220"/>
      <c r="R234" s="220"/>
      <c r="S234" s="220"/>
      <c r="T234" s="220"/>
      <c r="U234" s="220"/>
      <c r="V234" s="220"/>
      <c r="W234" s="220"/>
      <c r="X234" s="220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149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31">
        <v>82</v>
      </c>
      <c r="B235" s="232" t="s">
        <v>422</v>
      </c>
      <c r="C235" s="254" t="s">
        <v>423</v>
      </c>
      <c r="D235" s="233" t="s">
        <v>145</v>
      </c>
      <c r="E235" s="234">
        <v>36.9</v>
      </c>
      <c r="F235" s="235"/>
      <c r="G235" s="236">
        <f>ROUND(E235*F235,2)</f>
        <v>0</v>
      </c>
      <c r="H235" s="235"/>
      <c r="I235" s="236">
        <f>ROUND(E235*H235,2)</f>
        <v>0</v>
      </c>
      <c r="J235" s="235"/>
      <c r="K235" s="236">
        <f>ROUND(E235*J235,2)</f>
        <v>0</v>
      </c>
      <c r="L235" s="236">
        <v>21</v>
      </c>
      <c r="M235" s="236">
        <f>G235*(1+L235/100)</f>
        <v>0</v>
      </c>
      <c r="N235" s="236">
        <v>3.0000000000000001E-5</v>
      </c>
      <c r="O235" s="236">
        <f>ROUND(E235*N235,2)</f>
        <v>0</v>
      </c>
      <c r="P235" s="236">
        <v>0</v>
      </c>
      <c r="Q235" s="236">
        <f>ROUND(E235*P235,2)</f>
        <v>0</v>
      </c>
      <c r="R235" s="236" t="s">
        <v>420</v>
      </c>
      <c r="S235" s="236" t="s">
        <v>140</v>
      </c>
      <c r="T235" s="237" t="s">
        <v>140</v>
      </c>
      <c r="U235" s="220">
        <v>4.3999999999999997E-2</v>
      </c>
      <c r="V235" s="220">
        <f>ROUND(E235*U235,2)</f>
        <v>1.62</v>
      </c>
      <c r="W235" s="220"/>
      <c r="X235" s="220" t="s">
        <v>141</v>
      </c>
      <c r="Y235" s="210"/>
      <c r="Z235" s="210"/>
      <c r="AA235" s="210"/>
      <c r="AB235" s="210"/>
      <c r="AC235" s="210"/>
      <c r="AD235" s="210"/>
      <c r="AE235" s="210"/>
      <c r="AF235" s="210"/>
      <c r="AG235" s="210" t="s">
        <v>142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17"/>
      <c r="B236" s="218"/>
      <c r="C236" s="256" t="s">
        <v>421</v>
      </c>
      <c r="D236" s="222"/>
      <c r="E236" s="223">
        <v>36.9</v>
      </c>
      <c r="F236" s="220"/>
      <c r="G236" s="220"/>
      <c r="H236" s="220"/>
      <c r="I236" s="220"/>
      <c r="J236" s="220"/>
      <c r="K236" s="220"/>
      <c r="L236" s="220"/>
      <c r="M236" s="220"/>
      <c r="N236" s="220"/>
      <c r="O236" s="220"/>
      <c r="P236" s="220"/>
      <c r="Q236" s="220"/>
      <c r="R236" s="220"/>
      <c r="S236" s="220"/>
      <c r="T236" s="220"/>
      <c r="U236" s="220"/>
      <c r="V236" s="220"/>
      <c r="W236" s="220"/>
      <c r="X236" s="220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149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31">
        <v>83</v>
      </c>
      <c r="B237" s="232" t="s">
        <v>424</v>
      </c>
      <c r="C237" s="254" t="s">
        <v>425</v>
      </c>
      <c r="D237" s="233" t="s">
        <v>145</v>
      </c>
      <c r="E237" s="234">
        <v>36.9</v>
      </c>
      <c r="F237" s="235"/>
      <c r="G237" s="236">
        <f>ROUND(E237*F237,2)</f>
        <v>0</v>
      </c>
      <c r="H237" s="235"/>
      <c r="I237" s="236">
        <f>ROUND(E237*H237,2)</f>
        <v>0</v>
      </c>
      <c r="J237" s="235"/>
      <c r="K237" s="236">
        <f>ROUND(E237*J237,2)</f>
        <v>0</v>
      </c>
      <c r="L237" s="236">
        <v>21</v>
      </c>
      <c r="M237" s="236">
        <f>G237*(1+L237/100)</f>
        <v>0</v>
      </c>
      <c r="N237" s="236">
        <v>0</v>
      </c>
      <c r="O237" s="236">
        <f>ROUND(E237*N237,2)</f>
        <v>0</v>
      </c>
      <c r="P237" s="236">
        <v>0</v>
      </c>
      <c r="Q237" s="236">
        <f>ROUND(E237*P237,2)</f>
        <v>0</v>
      </c>
      <c r="R237" s="236" t="s">
        <v>420</v>
      </c>
      <c r="S237" s="236" t="s">
        <v>140</v>
      </c>
      <c r="T237" s="237" t="s">
        <v>140</v>
      </c>
      <c r="U237" s="220">
        <v>0.09</v>
      </c>
      <c r="V237" s="220">
        <f>ROUND(E237*U237,2)</f>
        <v>3.32</v>
      </c>
      <c r="W237" s="220"/>
      <c r="X237" s="220" t="s">
        <v>141</v>
      </c>
      <c r="Y237" s="210"/>
      <c r="Z237" s="210"/>
      <c r="AA237" s="210"/>
      <c r="AB237" s="210"/>
      <c r="AC237" s="210"/>
      <c r="AD237" s="210"/>
      <c r="AE237" s="210"/>
      <c r="AF237" s="210"/>
      <c r="AG237" s="210" t="s">
        <v>142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">
      <c r="A238" s="217"/>
      <c r="B238" s="218"/>
      <c r="C238" s="256" t="s">
        <v>421</v>
      </c>
      <c r="D238" s="222"/>
      <c r="E238" s="223">
        <v>36.9</v>
      </c>
      <c r="F238" s="220"/>
      <c r="G238" s="220"/>
      <c r="H238" s="220"/>
      <c r="I238" s="220"/>
      <c r="J238" s="220"/>
      <c r="K238" s="220"/>
      <c r="L238" s="220"/>
      <c r="M238" s="220"/>
      <c r="N238" s="220"/>
      <c r="O238" s="220"/>
      <c r="P238" s="220"/>
      <c r="Q238" s="220"/>
      <c r="R238" s="220"/>
      <c r="S238" s="220"/>
      <c r="T238" s="220"/>
      <c r="U238" s="220"/>
      <c r="V238" s="220"/>
      <c r="W238" s="220"/>
      <c r="X238" s="220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149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31">
        <v>84</v>
      </c>
      <c r="B239" s="232" t="s">
        <v>426</v>
      </c>
      <c r="C239" s="254" t="s">
        <v>427</v>
      </c>
      <c r="D239" s="233" t="s">
        <v>145</v>
      </c>
      <c r="E239" s="234">
        <v>36.9</v>
      </c>
      <c r="F239" s="235"/>
      <c r="G239" s="236">
        <f>ROUND(E239*F239,2)</f>
        <v>0</v>
      </c>
      <c r="H239" s="235"/>
      <c r="I239" s="236">
        <f>ROUND(E239*H239,2)</f>
        <v>0</v>
      </c>
      <c r="J239" s="235"/>
      <c r="K239" s="236">
        <f>ROUND(E239*J239,2)</f>
        <v>0</v>
      </c>
      <c r="L239" s="236">
        <v>21</v>
      </c>
      <c r="M239" s="236">
        <f>G239*(1+L239/100)</f>
        <v>0</v>
      </c>
      <c r="N239" s="236">
        <v>4.8999999999999998E-4</v>
      </c>
      <c r="O239" s="236">
        <f>ROUND(E239*N239,2)</f>
        <v>0.02</v>
      </c>
      <c r="P239" s="236">
        <v>0</v>
      </c>
      <c r="Q239" s="236">
        <f>ROUND(E239*P239,2)</f>
        <v>0</v>
      </c>
      <c r="R239" s="236" t="s">
        <v>420</v>
      </c>
      <c r="S239" s="236" t="s">
        <v>140</v>
      </c>
      <c r="T239" s="237" t="s">
        <v>140</v>
      </c>
      <c r="U239" s="220">
        <v>0.13</v>
      </c>
      <c r="V239" s="220">
        <f>ROUND(E239*U239,2)</f>
        <v>4.8</v>
      </c>
      <c r="W239" s="220"/>
      <c r="X239" s="220" t="s">
        <v>141</v>
      </c>
      <c r="Y239" s="210"/>
      <c r="Z239" s="210"/>
      <c r="AA239" s="210"/>
      <c r="AB239" s="210"/>
      <c r="AC239" s="210"/>
      <c r="AD239" s="210"/>
      <c r="AE239" s="210"/>
      <c r="AF239" s="210"/>
      <c r="AG239" s="210" t="s">
        <v>142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17"/>
      <c r="B240" s="218"/>
      <c r="C240" s="256" t="s">
        <v>421</v>
      </c>
      <c r="D240" s="222"/>
      <c r="E240" s="223">
        <v>36.9</v>
      </c>
      <c r="F240" s="220"/>
      <c r="G240" s="220"/>
      <c r="H240" s="220"/>
      <c r="I240" s="220"/>
      <c r="J240" s="220"/>
      <c r="K240" s="220"/>
      <c r="L240" s="220"/>
      <c r="M240" s="220"/>
      <c r="N240" s="220"/>
      <c r="O240" s="220"/>
      <c r="P240" s="220"/>
      <c r="Q240" s="220"/>
      <c r="R240" s="220"/>
      <c r="S240" s="220"/>
      <c r="T240" s="220"/>
      <c r="U240" s="220"/>
      <c r="V240" s="220"/>
      <c r="W240" s="220"/>
      <c r="X240" s="220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149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31">
        <v>85</v>
      </c>
      <c r="B241" s="232" t="s">
        <v>428</v>
      </c>
      <c r="C241" s="254" t="s">
        <v>429</v>
      </c>
      <c r="D241" s="233" t="s">
        <v>145</v>
      </c>
      <c r="E241" s="234">
        <v>36.9</v>
      </c>
      <c r="F241" s="235"/>
      <c r="G241" s="236">
        <f>ROUND(E241*F241,2)</f>
        <v>0</v>
      </c>
      <c r="H241" s="235"/>
      <c r="I241" s="236">
        <f>ROUND(E241*H241,2)</f>
        <v>0</v>
      </c>
      <c r="J241" s="235"/>
      <c r="K241" s="236">
        <f>ROUND(E241*J241,2)</f>
        <v>0</v>
      </c>
      <c r="L241" s="236">
        <v>21</v>
      </c>
      <c r="M241" s="236">
        <f>G241*(1+L241/100)</f>
        <v>0</v>
      </c>
      <c r="N241" s="236">
        <v>0</v>
      </c>
      <c r="O241" s="236">
        <f>ROUND(E241*N241,2)</f>
        <v>0</v>
      </c>
      <c r="P241" s="236">
        <v>0</v>
      </c>
      <c r="Q241" s="236">
        <f>ROUND(E241*P241,2)</f>
        <v>0</v>
      </c>
      <c r="R241" s="236" t="s">
        <v>420</v>
      </c>
      <c r="S241" s="236" t="s">
        <v>140</v>
      </c>
      <c r="T241" s="237" t="s">
        <v>140</v>
      </c>
      <c r="U241" s="220">
        <v>3.2500000000000001E-2</v>
      </c>
      <c r="V241" s="220">
        <f>ROUND(E241*U241,2)</f>
        <v>1.2</v>
      </c>
      <c r="W241" s="220"/>
      <c r="X241" s="220" t="s">
        <v>141</v>
      </c>
      <c r="Y241" s="210"/>
      <c r="Z241" s="210"/>
      <c r="AA241" s="210"/>
      <c r="AB241" s="210"/>
      <c r="AC241" s="210"/>
      <c r="AD241" s="210"/>
      <c r="AE241" s="210"/>
      <c r="AF241" s="210"/>
      <c r="AG241" s="210" t="s">
        <v>142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17"/>
      <c r="B242" s="218"/>
      <c r="C242" s="256" t="s">
        <v>421</v>
      </c>
      <c r="D242" s="222"/>
      <c r="E242" s="223">
        <v>36.9</v>
      </c>
      <c r="F242" s="220"/>
      <c r="G242" s="220"/>
      <c r="H242" s="220"/>
      <c r="I242" s="220"/>
      <c r="J242" s="220"/>
      <c r="K242" s="220"/>
      <c r="L242" s="220"/>
      <c r="M242" s="220"/>
      <c r="N242" s="220"/>
      <c r="O242" s="220"/>
      <c r="P242" s="220"/>
      <c r="Q242" s="220"/>
      <c r="R242" s="220"/>
      <c r="S242" s="220"/>
      <c r="T242" s="220"/>
      <c r="U242" s="220"/>
      <c r="V242" s="220"/>
      <c r="W242" s="220"/>
      <c r="X242" s="220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149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17">
        <v>86</v>
      </c>
      <c r="B243" s="218" t="s">
        <v>430</v>
      </c>
      <c r="C243" s="259" t="s">
        <v>431</v>
      </c>
      <c r="D243" s="219" t="s">
        <v>0</v>
      </c>
      <c r="E243" s="249"/>
      <c r="F243" s="221"/>
      <c r="G243" s="220">
        <f>ROUND(E243*F243,2)</f>
        <v>0</v>
      </c>
      <c r="H243" s="221"/>
      <c r="I243" s="220">
        <f>ROUND(E243*H243,2)</f>
        <v>0</v>
      </c>
      <c r="J243" s="221"/>
      <c r="K243" s="220">
        <f>ROUND(E243*J243,2)</f>
        <v>0</v>
      </c>
      <c r="L243" s="220">
        <v>21</v>
      </c>
      <c r="M243" s="220">
        <f>G243*(1+L243/100)</f>
        <v>0</v>
      </c>
      <c r="N243" s="220">
        <v>0</v>
      </c>
      <c r="O243" s="220">
        <f>ROUND(E243*N243,2)</f>
        <v>0</v>
      </c>
      <c r="P243" s="220">
        <v>0</v>
      </c>
      <c r="Q243" s="220">
        <f>ROUND(E243*P243,2)</f>
        <v>0</v>
      </c>
      <c r="R243" s="220" t="s">
        <v>420</v>
      </c>
      <c r="S243" s="220" t="s">
        <v>140</v>
      </c>
      <c r="T243" s="220" t="s">
        <v>140</v>
      </c>
      <c r="U243" s="220">
        <v>0</v>
      </c>
      <c r="V243" s="220">
        <f>ROUND(E243*U243,2)</f>
        <v>0</v>
      </c>
      <c r="W243" s="220"/>
      <c r="X243" s="220" t="s">
        <v>282</v>
      </c>
      <c r="Y243" s="210"/>
      <c r="Z243" s="210"/>
      <c r="AA243" s="210"/>
      <c r="AB243" s="210"/>
      <c r="AC243" s="210"/>
      <c r="AD243" s="210"/>
      <c r="AE243" s="210"/>
      <c r="AF243" s="210"/>
      <c r="AG243" s="210" t="s">
        <v>283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17"/>
      <c r="B244" s="218"/>
      <c r="C244" s="260" t="s">
        <v>338</v>
      </c>
      <c r="D244" s="250"/>
      <c r="E244" s="250"/>
      <c r="F244" s="250"/>
      <c r="G244" s="250"/>
      <c r="H244" s="220"/>
      <c r="I244" s="220"/>
      <c r="J244" s="220"/>
      <c r="K244" s="220"/>
      <c r="L244" s="220"/>
      <c r="M244" s="220"/>
      <c r="N244" s="220"/>
      <c r="O244" s="220"/>
      <c r="P244" s="220"/>
      <c r="Q244" s="220"/>
      <c r="R244" s="220"/>
      <c r="S244" s="220"/>
      <c r="T244" s="220"/>
      <c r="U244" s="220"/>
      <c r="V244" s="220"/>
      <c r="W244" s="220"/>
      <c r="X244" s="220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147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x14ac:dyDescent="0.2">
      <c r="A245" s="225" t="s">
        <v>134</v>
      </c>
      <c r="B245" s="226" t="s">
        <v>91</v>
      </c>
      <c r="C245" s="252" t="s">
        <v>92</v>
      </c>
      <c r="D245" s="227"/>
      <c r="E245" s="228"/>
      <c r="F245" s="229"/>
      <c r="G245" s="229">
        <f>SUMIF(AG246:AG265,"&lt;&gt;NOR",G246:G265)</f>
        <v>0</v>
      </c>
      <c r="H245" s="229"/>
      <c r="I245" s="229">
        <f>SUM(I246:I265)</f>
        <v>0</v>
      </c>
      <c r="J245" s="229"/>
      <c r="K245" s="229">
        <f>SUM(K246:K265)</f>
        <v>0</v>
      </c>
      <c r="L245" s="229"/>
      <c r="M245" s="229">
        <f>SUM(M246:M265)</f>
        <v>0</v>
      </c>
      <c r="N245" s="229"/>
      <c r="O245" s="229">
        <f>SUM(O246:O265)</f>
        <v>0.16</v>
      </c>
      <c r="P245" s="229"/>
      <c r="Q245" s="229">
        <f>SUM(Q246:Q265)</f>
        <v>0.03</v>
      </c>
      <c r="R245" s="229"/>
      <c r="S245" s="229"/>
      <c r="T245" s="230"/>
      <c r="U245" s="224"/>
      <c r="V245" s="224">
        <f>SUM(V246:V265)</f>
        <v>5.0600000000000005</v>
      </c>
      <c r="W245" s="224"/>
      <c r="X245" s="224"/>
      <c r="AG245" t="s">
        <v>135</v>
      </c>
    </row>
    <row r="246" spans="1:60" outlineLevel="1" x14ac:dyDescent="0.2">
      <c r="A246" s="231">
        <v>87</v>
      </c>
      <c r="B246" s="232" t="s">
        <v>432</v>
      </c>
      <c r="C246" s="254" t="s">
        <v>433</v>
      </c>
      <c r="D246" s="233" t="s">
        <v>145</v>
      </c>
      <c r="E246" s="234">
        <v>10.25</v>
      </c>
      <c r="F246" s="235"/>
      <c r="G246" s="236">
        <f>ROUND(E246*F246,2)</f>
        <v>0</v>
      </c>
      <c r="H246" s="235"/>
      <c r="I246" s="236">
        <f>ROUND(E246*H246,2)</f>
        <v>0</v>
      </c>
      <c r="J246" s="235"/>
      <c r="K246" s="236">
        <f>ROUND(E246*J246,2)</f>
        <v>0</v>
      </c>
      <c r="L246" s="236">
        <v>21</v>
      </c>
      <c r="M246" s="236">
        <f>G246*(1+L246/100)</f>
        <v>0</v>
      </c>
      <c r="N246" s="236">
        <v>0</v>
      </c>
      <c r="O246" s="236">
        <f>ROUND(E246*N246,2)</f>
        <v>0</v>
      </c>
      <c r="P246" s="236">
        <v>0</v>
      </c>
      <c r="Q246" s="236">
        <f>ROUND(E246*P246,2)</f>
        <v>0</v>
      </c>
      <c r="R246" s="236" t="s">
        <v>420</v>
      </c>
      <c r="S246" s="236" t="s">
        <v>140</v>
      </c>
      <c r="T246" s="237" t="s">
        <v>140</v>
      </c>
      <c r="U246" s="220">
        <v>1.6E-2</v>
      </c>
      <c r="V246" s="220">
        <f>ROUND(E246*U246,2)</f>
        <v>0.16</v>
      </c>
      <c r="W246" s="220"/>
      <c r="X246" s="220" t="s">
        <v>141</v>
      </c>
      <c r="Y246" s="210"/>
      <c r="Z246" s="210"/>
      <c r="AA246" s="210"/>
      <c r="AB246" s="210"/>
      <c r="AC246" s="210"/>
      <c r="AD246" s="210"/>
      <c r="AE246" s="210"/>
      <c r="AF246" s="210"/>
      <c r="AG246" s="210" t="s">
        <v>142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1" x14ac:dyDescent="0.2">
      <c r="A247" s="217"/>
      <c r="B247" s="218"/>
      <c r="C247" s="255" t="s">
        <v>434</v>
      </c>
      <c r="D247" s="246"/>
      <c r="E247" s="246"/>
      <c r="F247" s="246"/>
      <c r="G247" s="246"/>
      <c r="H247" s="220"/>
      <c r="I247" s="220"/>
      <c r="J247" s="220"/>
      <c r="K247" s="220"/>
      <c r="L247" s="220"/>
      <c r="M247" s="220"/>
      <c r="N247" s="220"/>
      <c r="O247" s="220"/>
      <c r="P247" s="220"/>
      <c r="Q247" s="220"/>
      <c r="R247" s="220"/>
      <c r="S247" s="220"/>
      <c r="T247" s="220"/>
      <c r="U247" s="220"/>
      <c r="V247" s="220"/>
      <c r="W247" s="220"/>
      <c r="X247" s="220"/>
      <c r="Y247" s="210"/>
      <c r="Z247" s="210"/>
      <c r="AA247" s="210"/>
      <c r="AB247" s="210"/>
      <c r="AC247" s="210"/>
      <c r="AD247" s="210"/>
      <c r="AE247" s="210"/>
      <c r="AF247" s="210"/>
      <c r="AG247" s="210" t="s">
        <v>147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2">
      <c r="A248" s="231">
        <v>88</v>
      </c>
      <c r="B248" s="232" t="s">
        <v>435</v>
      </c>
      <c r="C248" s="254" t="s">
        <v>436</v>
      </c>
      <c r="D248" s="233" t="s">
        <v>145</v>
      </c>
      <c r="E248" s="234">
        <v>10.25</v>
      </c>
      <c r="F248" s="235"/>
      <c r="G248" s="236">
        <f>ROUND(E248*F248,2)</f>
        <v>0</v>
      </c>
      <c r="H248" s="235"/>
      <c r="I248" s="236">
        <f>ROUND(E248*H248,2)</f>
        <v>0</v>
      </c>
      <c r="J248" s="235"/>
      <c r="K248" s="236">
        <f>ROUND(E248*J248,2)</f>
        <v>0</v>
      </c>
      <c r="L248" s="236">
        <v>21</v>
      </c>
      <c r="M248" s="236">
        <f>G248*(1+L248/100)</f>
        <v>0</v>
      </c>
      <c r="N248" s="236">
        <v>0</v>
      </c>
      <c r="O248" s="236">
        <f>ROUND(E248*N248,2)</f>
        <v>0</v>
      </c>
      <c r="P248" s="236">
        <v>0</v>
      </c>
      <c r="Q248" s="236">
        <f>ROUND(E248*P248,2)</f>
        <v>0</v>
      </c>
      <c r="R248" s="236" t="s">
        <v>420</v>
      </c>
      <c r="S248" s="236" t="s">
        <v>140</v>
      </c>
      <c r="T248" s="237" t="s">
        <v>140</v>
      </c>
      <c r="U248" s="220">
        <v>0.15</v>
      </c>
      <c r="V248" s="220">
        <f>ROUND(E248*U248,2)</f>
        <v>1.54</v>
      </c>
      <c r="W248" s="220"/>
      <c r="X248" s="220" t="s">
        <v>141</v>
      </c>
      <c r="Y248" s="210"/>
      <c r="Z248" s="210"/>
      <c r="AA248" s="210"/>
      <c r="AB248" s="210"/>
      <c r="AC248" s="210"/>
      <c r="AD248" s="210"/>
      <c r="AE248" s="210"/>
      <c r="AF248" s="210"/>
      <c r="AG248" s="210" t="s">
        <v>142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17"/>
      <c r="B249" s="218"/>
      <c r="C249" s="255" t="s">
        <v>434</v>
      </c>
      <c r="D249" s="246"/>
      <c r="E249" s="246"/>
      <c r="F249" s="246"/>
      <c r="G249" s="246"/>
      <c r="H249" s="220"/>
      <c r="I249" s="220"/>
      <c r="J249" s="220"/>
      <c r="K249" s="220"/>
      <c r="L249" s="220"/>
      <c r="M249" s="220"/>
      <c r="N249" s="220"/>
      <c r="O249" s="220"/>
      <c r="P249" s="220"/>
      <c r="Q249" s="220"/>
      <c r="R249" s="220"/>
      <c r="S249" s="220"/>
      <c r="T249" s="220"/>
      <c r="U249" s="220"/>
      <c r="V249" s="220"/>
      <c r="W249" s="220"/>
      <c r="X249" s="220"/>
      <c r="Y249" s="210"/>
      <c r="Z249" s="210"/>
      <c r="AA249" s="210"/>
      <c r="AB249" s="210"/>
      <c r="AC249" s="210"/>
      <c r="AD249" s="210"/>
      <c r="AE249" s="210"/>
      <c r="AF249" s="210"/>
      <c r="AG249" s="210" t="s">
        <v>147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1" x14ac:dyDescent="0.2">
      <c r="A250" s="217"/>
      <c r="B250" s="218"/>
      <c r="C250" s="256" t="s">
        <v>288</v>
      </c>
      <c r="D250" s="222"/>
      <c r="E250" s="223">
        <v>10.25</v>
      </c>
      <c r="F250" s="220"/>
      <c r="G250" s="220"/>
      <c r="H250" s="220"/>
      <c r="I250" s="220"/>
      <c r="J250" s="220"/>
      <c r="K250" s="220"/>
      <c r="L250" s="220"/>
      <c r="M250" s="220"/>
      <c r="N250" s="220"/>
      <c r="O250" s="220"/>
      <c r="P250" s="220"/>
      <c r="Q250" s="220"/>
      <c r="R250" s="220"/>
      <c r="S250" s="220"/>
      <c r="T250" s="220"/>
      <c r="U250" s="220"/>
      <c r="V250" s="220"/>
      <c r="W250" s="220"/>
      <c r="X250" s="220"/>
      <c r="Y250" s="210"/>
      <c r="Z250" s="210"/>
      <c r="AA250" s="210"/>
      <c r="AB250" s="210"/>
      <c r="AC250" s="210"/>
      <c r="AD250" s="210"/>
      <c r="AE250" s="210"/>
      <c r="AF250" s="210"/>
      <c r="AG250" s="210" t="s">
        <v>149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2">
      <c r="A251" s="231">
        <v>89</v>
      </c>
      <c r="B251" s="232" t="s">
        <v>437</v>
      </c>
      <c r="C251" s="254" t="s">
        <v>438</v>
      </c>
      <c r="D251" s="233" t="s">
        <v>145</v>
      </c>
      <c r="E251" s="234">
        <v>10.25</v>
      </c>
      <c r="F251" s="235"/>
      <c r="G251" s="236">
        <f>ROUND(E251*F251,2)</f>
        <v>0</v>
      </c>
      <c r="H251" s="235"/>
      <c r="I251" s="236">
        <f>ROUND(E251*H251,2)</f>
        <v>0</v>
      </c>
      <c r="J251" s="235"/>
      <c r="K251" s="236">
        <f>ROUND(E251*J251,2)</f>
        <v>0</v>
      </c>
      <c r="L251" s="236">
        <v>21</v>
      </c>
      <c r="M251" s="236">
        <f>G251*(1+L251/100)</f>
        <v>0</v>
      </c>
      <c r="N251" s="236">
        <v>0</v>
      </c>
      <c r="O251" s="236">
        <f>ROUND(E251*N251,2)</f>
        <v>0</v>
      </c>
      <c r="P251" s="236">
        <v>0</v>
      </c>
      <c r="Q251" s="236">
        <f>ROUND(E251*P251,2)</f>
        <v>0</v>
      </c>
      <c r="R251" s="236" t="s">
        <v>420</v>
      </c>
      <c r="S251" s="236" t="s">
        <v>140</v>
      </c>
      <c r="T251" s="237" t="s">
        <v>140</v>
      </c>
      <c r="U251" s="220">
        <v>4.5999999999999999E-2</v>
      </c>
      <c r="V251" s="220">
        <f>ROUND(E251*U251,2)</f>
        <v>0.47</v>
      </c>
      <c r="W251" s="220"/>
      <c r="X251" s="220" t="s">
        <v>141</v>
      </c>
      <c r="Y251" s="210"/>
      <c r="Z251" s="210"/>
      <c r="AA251" s="210"/>
      <c r="AB251" s="210"/>
      <c r="AC251" s="210"/>
      <c r="AD251" s="210"/>
      <c r="AE251" s="210"/>
      <c r="AF251" s="210"/>
      <c r="AG251" s="210" t="s">
        <v>142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1" x14ac:dyDescent="0.2">
      <c r="A252" s="217"/>
      <c r="B252" s="218"/>
      <c r="C252" s="255" t="s">
        <v>434</v>
      </c>
      <c r="D252" s="246"/>
      <c r="E252" s="246"/>
      <c r="F252" s="246"/>
      <c r="G252" s="246"/>
      <c r="H252" s="220"/>
      <c r="I252" s="220"/>
      <c r="J252" s="220"/>
      <c r="K252" s="220"/>
      <c r="L252" s="220"/>
      <c r="M252" s="220"/>
      <c r="N252" s="220"/>
      <c r="O252" s="220"/>
      <c r="P252" s="220"/>
      <c r="Q252" s="220"/>
      <c r="R252" s="220"/>
      <c r="S252" s="220"/>
      <c r="T252" s="220"/>
      <c r="U252" s="220"/>
      <c r="V252" s="220"/>
      <c r="W252" s="220"/>
      <c r="X252" s="220"/>
      <c r="Y252" s="210"/>
      <c r="Z252" s="210"/>
      <c r="AA252" s="210"/>
      <c r="AB252" s="210"/>
      <c r="AC252" s="210"/>
      <c r="AD252" s="210"/>
      <c r="AE252" s="210"/>
      <c r="AF252" s="210"/>
      <c r="AG252" s="210" t="s">
        <v>147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17"/>
      <c r="B253" s="218"/>
      <c r="C253" s="256" t="s">
        <v>288</v>
      </c>
      <c r="D253" s="222"/>
      <c r="E253" s="223">
        <v>10.25</v>
      </c>
      <c r="F253" s="220"/>
      <c r="G253" s="220"/>
      <c r="H253" s="220"/>
      <c r="I253" s="220"/>
      <c r="J253" s="220"/>
      <c r="K253" s="220"/>
      <c r="L253" s="220"/>
      <c r="M253" s="220"/>
      <c r="N253" s="220"/>
      <c r="O253" s="220"/>
      <c r="P253" s="220"/>
      <c r="Q253" s="220"/>
      <c r="R253" s="220"/>
      <c r="S253" s="220"/>
      <c r="T253" s="220"/>
      <c r="U253" s="220"/>
      <c r="V253" s="220"/>
      <c r="W253" s="220"/>
      <c r="X253" s="220"/>
      <c r="Y253" s="210"/>
      <c r="Z253" s="210"/>
      <c r="AA253" s="210"/>
      <c r="AB253" s="210"/>
      <c r="AC253" s="210"/>
      <c r="AD253" s="210"/>
      <c r="AE253" s="210"/>
      <c r="AF253" s="210"/>
      <c r="AG253" s="210" t="s">
        <v>149</v>
      </c>
      <c r="AH253" s="210">
        <v>0</v>
      </c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ht="22.5" outlineLevel="1" x14ac:dyDescent="0.2">
      <c r="A254" s="231">
        <v>90</v>
      </c>
      <c r="B254" s="232" t="s">
        <v>439</v>
      </c>
      <c r="C254" s="254" t="s">
        <v>440</v>
      </c>
      <c r="D254" s="233" t="s">
        <v>145</v>
      </c>
      <c r="E254" s="234">
        <v>25.088000000000001</v>
      </c>
      <c r="F254" s="235"/>
      <c r="G254" s="236">
        <f>ROUND(E254*F254,2)</f>
        <v>0</v>
      </c>
      <c r="H254" s="235"/>
      <c r="I254" s="236">
        <f>ROUND(E254*H254,2)</f>
        <v>0</v>
      </c>
      <c r="J254" s="235"/>
      <c r="K254" s="236">
        <f>ROUND(E254*J254,2)</f>
        <v>0</v>
      </c>
      <c r="L254" s="236">
        <v>21</v>
      </c>
      <c r="M254" s="236">
        <f>G254*(1+L254/100)</f>
        <v>0</v>
      </c>
      <c r="N254" s="236">
        <v>0</v>
      </c>
      <c r="O254" s="236">
        <f>ROUND(E254*N254,2)</f>
        <v>0</v>
      </c>
      <c r="P254" s="236">
        <v>1E-3</v>
      </c>
      <c r="Q254" s="236">
        <f>ROUND(E254*P254,2)</f>
        <v>0.03</v>
      </c>
      <c r="R254" s="236" t="s">
        <v>420</v>
      </c>
      <c r="S254" s="236" t="s">
        <v>140</v>
      </c>
      <c r="T254" s="237" t="s">
        <v>140</v>
      </c>
      <c r="U254" s="220">
        <v>0.115</v>
      </c>
      <c r="V254" s="220">
        <f>ROUND(E254*U254,2)</f>
        <v>2.89</v>
      </c>
      <c r="W254" s="220"/>
      <c r="X254" s="220" t="s">
        <v>141</v>
      </c>
      <c r="Y254" s="210"/>
      <c r="Z254" s="210"/>
      <c r="AA254" s="210"/>
      <c r="AB254" s="210"/>
      <c r="AC254" s="210"/>
      <c r="AD254" s="210"/>
      <c r="AE254" s="210"/>
      <c r="AF254" s="210"/>
      <c r="AG254" s="210" t="s">
        <v>142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2">
      <c r="A255" s="217"/>
      <c r="B255" s="218"/>
      <c r="C255" s="256" t="s">
        <v>441</v>
      </c>
      <c r="D255" s="222"/>
      <c r="E255" s="223">
        <v>25.088000000000001</v>
      </c>
      <c r="F255" s="220"/>
      <c r="G255" s="220"/>
      <c r="H255" s="220"/>
      <c r="I255" s="220"/>
      <c r="J255" s="220"/>
      <c r="K255" s="220"/>
      <c r="L255" s="220"/>
      <c r="M255" s="220"/>
      <c r="N255" s="220"/>
      <c r="O255" s="220"/>
      <c r="P255" s="220"/>
      <c r="Q255" s="220"/>
      <c r="R255" s="220"/>
      <c r="S255" s="220"/>
      <c r="T255" s="220"/>
      <c r="U255" s="220"/>
      <c r="V255" s="220"/>
      <c r="W255" s="220"/>
      <c r="X255" s="220"/>
      <c r="Y255" s="210"/>
      <c r="Z255" s="210"/>
      <c r="AA255" s="210"/>
      <c r="AB255" s="210"/>
      <c r="AC255" s="210"/>
      <c r="AD255" s="210"/>
      <c r="AE255" s="210"/>
      <c r="AF255" s="210"/>
      <c r="AG255" s="210" t="s">
        <v>149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ht="22.5" outlineLevel="1" x14ac:dyDescent="0.2">
      <c r="A256" s="231">
        <v>91</v>
      </c>
      <c r="B256" s="232" t="s">
        <v>442</v>
      </c>
      <c r="C256" s="254" t="s">
        <v>443</v>
      </c>
      <c r="D256" s="233" t="s">
        <v>145</v>
      </c>
      <c r="E256" s="234">
        <v>10.25</v>
      </c>
      <c r="F256" s="235"/>
      <c r="G256" s="236">
        <f>ROUND(E256*F256,2)</f>
        <v>0</v>
      </c>
      <c r="H256" s="235"/>
      <c r="I256" s="236">
        <f>ROUND(E256*H256,2)</f>
        <v>0</v>
      </c>
      <c r="J256" s="235"/>
      <c r="K256" s="236">
        <f>ROUND(E256*J256,2)</f>
        <v>0</v>
      </c>
      <c r="L256" s="236">
        <v>21</v>
      </c>
      <c r="M256" s="236">
        <f>G256*(1+L256/100)</f>
        <v>0</v>
      </c>
      <c r="N256" s="236">
        <v>4.0000000000000002E-4</v>
      </c>
      <c r="O256" s="236">
        <f>ROUND(E256*N256,2)</f>
        <v>0</v>
      </c>
      <c r="P256" s="236">
        <v>0</v>
      </c>
      <c r="Q256" s="236">
        <f>ROUND(E256*P256,2)</f>
        <v>0</v>
      </c>
      <c r="R256" s="236" t="s">
        <v>298</v>
      </c>
      <c r="S256" s="236" t="s">
        <v>140</v>
      </c>
      <c r="T256" s="237" t="s">
        <v>299</v>
      </c>
      <c r="U256" s="220">
        <v>0</v>
      </c>
      <c r="V256" s="220">
        <f>ROUND(E256*U256,2)</f>
        <v>0</v>
      </c>
      <c r="W256" s="220"/>
      <c r="X256" s="220" t="s">
        <v>300</v>
      </c>
      <c r="Y256" s="210"/>
      <c r="Z256" s="210"/>
      <c r="AA256" s="210"/>
      <c r="AB256" s="210"/>
      <c r="AC256" s="210"/>
      <c r="AD256" s="210"/>
      <c r="AE256" s="210"/>
      <c r="AF256" s="210"/>
      <c r="AG256" s="210" t="s">
        <v>301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ht="22.5" outlineLevel="1" x14ac:dyDescent="0.2">
      <c r="A257" s="217"/>
      <c r="B257" s="218"/>
      <c r="C257" s="255" t="s">
        <v>444</v>
      </c>
      <c r="D257" s="246"/>
      <c r="E257" s="246"/>
      <c r="F257" s="246"/>
      <c r="G257" s="246"/>
      <c r="H257" s="220"/>
      <c r="I257" s="220"/>
      <c r="J257" s="220"/>
      <c r="K257" s="220"/>
      <c r="L257" s="220"/>
      <c r="M257" s="220"/>
      <c r="N257" s="220"/>
      <c r="O257" s="220"/>
      <c r="P257" s="220"/>
      <c r="Q257" s="220"/>
      <c r="R257" s="220"/>
      <c r="S257" s="220"/>
      <c r="T257" s="220"/>
      <c r="U257" s="220"/>
      <c r="V257" s="220"/>
      <c r="W257" s="220"/>
      <c r="X257" s="220"/>
      <c r="Y257" s="210"/>
      <c r="Z257" s="210"/>
      <c r="AA257" s="210"/>
      <c r="AB257" s="210"/>
      <c r="AC257" s="210"/>
      <c r="AD257" s="210"/>
      <c r="AE257" s="210"/>
      <c r="AF257" s="210"/>
      <c r="AG257" s="210" t="s">
        <v>147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45" t="str">
        <f>C257</f>
        <v>lepení a dodávka podlahoviny z PVC, bez podkladu. Svaření podlahoviny. Dodávka a lepení podlahových soklíků z měkčeného PVC. Pastování a vyleštění podlah.</v>
      </c>
      <c r="BB257" s="210"/>
      <c r="BC257" s="210"/>
      <c r="BD257" s="210"/>
      <c r="BE257" s="210"/>
      <c r="BF257" s="210"/>
      <c r="BG257" s="210"/>
      <c r="BH257" s="210"/>
    </row>
    <row r="258" spans="1:60" outlineLevel="1" x14ac:dyDescent="0.2">
      <c r="A258" s="217"/>
      <c r="B258" s="218"/>
      <c r="C258" s="257" t="s">
        <v>445</v>
      </c>
      <c r="D258" s="247"/>
      <c r="E258" s="247"/>
      <c r="F258" s="247"/>
      <c r="G258" s="247"/>
      <c r="H258" s="220"/>
      <c r="I258" s="220"/>
      <c r="J258" s="220"/>
      <c r="K258" s="220"/>
      <c r="L258" s="220"/>
      <c r="M258" s="220"/>
      <c r="N258" s="220"/>
      <c r="O258" s="220"/>
      <c r="P258" s="220"/>
      <c r="Q258" s="220"/>
      <c r="R258" s="220"/>
      <c r="S258" s="220"/>
      <c r="T258" s="220"/>
      <c r="U258" s="220"/>
      <c r="V258" s="220"/>
      <c r="W258" s="220"/>
      <c r="X258" s="220"/>
      <c r="Y258" s="210"/>
      <c r="Z258" s="210"/>
      <c r="AA258" s="210"/>
      <c r="AB258" s="210"/>
      <c r="AC258" s="210"/>
      <c r="AD258" s="210"/>
      <c r="AE258" s="210"/>
      <c r="AF258" s="210"/>
      <c r="AG258" s="210" t="s">
        <v>154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2">
      <c r="A259" s="217"/>
      <c r="B259" s="218"/>
      <c r="C259" s="256" t="s">
        <v>288</v>
      </c>
      <c r="D259" s="222"/>
      <c r="E259" s="223">
        <v>10.25</v>
      </c>
      <c r="F259" s="220"/>
      <c r="G259" s="220"/>
      <c r="H259" s="220"/>
      <c r="I259" s="220"/>
      <c r="J259" s="220"/>
      <c r="K259" s="220"/>
      <c r="L259" s="220"/>
      <c r="M259" s="220"/>
      <c r="N259" s="220"/>
      <c r="O259" s="220"/>
      <c r="P259" s="220"/>
      <c r="Q259" s="220"/>
      <c r="R259" s="220"/>
      <c r="S259" s="220"/>
      <c r="T259" s="220"/>
      <c r="U259" s="220"/>
      <c r="V259" s="220"/>
      <c r="W259" s="220"/>
      <c r="X259" s="220"/>
      <c r="Y259" s="210"/>
      <c r="Z259" s="210"/>
      <c r="AA259" s="210"/>
      <c r="AB259" s="210"/>
      <c r="AC259" s="210"/>
      <c r="AD259" s="210"/>
      <c r="AE259" s="210"/>
      <c r="AF259" s="210"/>
      <c r="AG259" s="210" t="s">
        <v>149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1" x14ac:dyDescent="0.2">
      <c r="A260" s="231">
        <v>92</v>
      </c>
      <c r="B260" s="232" t="s">
        <v>446</v>
      </c>
      <c r="C260" s="254" t="s">
        <v>447</v>
      </c>
      <c r="D260" s="233" t="s">
        <v>145</v>
      </c>
      <c r="E260" s="234">
        <v>47.1</v>
      </c>
      <c r="F260" s="235"/>
      <c r="G260" s="236">
        <f>ROUND(E260*F260,2)</f>
        <v>0</v>
      </c>
      <c r="H260" s="235"/>
      <c r="I260" s="236">
        <f>ROUND(E260*H260,2)</f>
        <v>0</v>
      </c>
      <c r="J260" s="235"/>
      <c r="K260" s="236">
        <f>ROUND(E260*J260,2)</f>
        <v>0</v>
      </c>
      <c r="L260" s="236">
        <v>21</v>
      </c>
      <c r="M260" s="236">
        <f>G260*(1+L260/100)</f>
        <v>0</v>
      </c>
      <c r="N260" s="236">
        <v>2.2499999999999998E-3</v>
      </c>
      <c r="O260" s="236">
        <f>ROUND(E260*N260,2)</f>
        <v>0.11</v>
      </c>
      <c r="P260" s="236">
        <v>0</v>
      </c>
      <c r="Q260" s="236">
        <f>ROUND(E260*P260,2)</f>
        <v>0</v>
      </c>
      <c r="R260" s="236" t="s">
        <v>298</v>
      </c>
      <c r="S260" s="236" t="s">
        <v>140</v>
      </c>
      <c r="T260" s="237" t="s">
        <v>299</v>
      </c>
      <c r="U260" s="220">
        <v>0</v>
      </c>
      <c r="V260" s="220">
        <f>ROUND(E260*U260,2)</f>
        <v>0</v>
      </c>
      <c r="W260" s="220"/>
      <c r="X260" s="220" t="s">
        <v>300</v>
      </c>
      <c r="Y260" s="210"/>
      <c r="Z260" s="210"/>
      <c r="AA260" s="210"/>
      <c r="AB260" s="210"/>
      <c r="AC260" s="210"/>
      <c r="AD260" s="210"/>
      <c r="AE260" s="210"/>
      <c r="AF260" s="210"/>
      <c r="AG260" s="210" t="s">
        <v>301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2">
      <c r="A261" s="217"/>
      <c r="B261" s="218"/>
      <c r="C261" s="256" t="s">
        <v>448</v>
      </c>
      <c r="D261" s="222"/>
      <c r="E261" s="223">
        <v>47.1</v>
      </c>
      <c r="F261" s="220"/>
      <c r="G261" s="220"/>
      <c r="H261" s="220"/>
      <c r="I261" s="220"/>
      <c r="J261" s="220"/>
      <c r="K261" s="220"/>
      <c r="L261" s="220"/>
      <c r="M261" s="220"/>
      <c r="N261" s="220"/>
      <c r="O261" s="220"/>
      <c r="P261" s="220"/>
      <c r="Q261" s="220"/>
      <c r="R261" s="220"/>
      <c r="S261" s="220"/>
      <c r="T261" s="220"/>
      <c r="U261" s="220"/>
      <c r="V261" s="220"/>
      <c r="W261" s="220"/>
      <c r="X261" s="220"/>
      <c r="Y261" s="210"/>
      <c r="Z261" s="210"/>
      <c r="AA261" s="210"/>
      <c r="AB261" s="210"/>
      <c r="AC261" s="210"/>
      <c r="AD261" s="210"/>
      <c r="AE261" s="210"/>
      <c r="AF261" s="210"/>
      <c r="AG261" s="210" t="s">
        <v>149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ht="22.5" outlineLevel="1" x14ac:dyDescent="0.2">
      <c r="A262" s="231">
        <v>93</v>
      </c>
      <c r="B262" s="232" t="s">
        <v>449</v>
      </c>
      <c r="C262" s="254" t="s">
        <v>450</v>
      </c>
      <c r="D262" s="233" t="s">
        <v>145</v>
      </c>
      <c r="E262" s="234">
        <v>11.7875</v>
      </c>
      <c r="F262" s="235"/>
      <c r="G262" s="236">
        <f>ROUND(E262*F262,2)</f>
        <v>0</v>
      </c>
      <c r="H262" s="235"/>
      <c r="I262" s="236">
        <f>ROUND(E262*H262,2)</f>
        <v>0</v>
      </c>
      <c r="J262" s="235"/>
      <c r="K262" s="236">
        <f>ROUND(E262*J262,2)</f>
        <v>0</v>
      </c>
      <c r="L262" s="236">
        <v>21</v>
      </c>
      <c r="M262" s="236">
        <f>G262*(1+L262/100)</f>
        <v>0</v>
      </c>
      <c r="N262" s="236">
        <v>3.8500000000000001E-3</v>
      </c>
      <c r="O262" s="236">
        <f>ROUND(E262*N262,2)</f>
        <v>0.05</v>
      </c>
      <c r="P262" s="236">
        <v>0</v>
      </c>
      <c r="Q262" s="236">
        <f>ROUND(E262*P262,2)</f>
        <v>0</v>
      </c>
      <c r="R262" s="236" t="s">
        <v>220</v>
      </c>
      <c r="S262" s="236" t="s">
        <v>140</v>
      </c>
      <c r="T262" s="237" t="s">
        <v>140</v>
      </c>
      <c r="U262" s="220">
        <v>0</v>
      </c>
      <c r="V262" s="220">
        <f>ROUND(E262*U262,2)</f>
        <v>0</v>
      </c>
      <c r="W262" s="220"/>
      <c r="X262" s="220" t="s">
        <v>221</v>
      </c>
      <c r="Y262" s="210"/>
      <c r="Z262" s="210"/>
      <c r="AA262" s="210"/>
      <c r="AB262" s="210"/>
      <c r="AC262" s="210"/>
      <c r="AD262" s="210"/>
      <c r="AE262" s="210"/>
      <c r="AF262" s="210"/>
      <c r="AG262" s="210" t="s">
        <v>222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17"/>
      <c r="B263" s="218"/>
      <c r="C263" s="256" t="s">
        <v>335</v>
      </c>
      <c r="D263" s="222"/>
      <c r="E263" s="223">
        <v>11.7875</v>
      </c>
      <c r="F263" s="220"/>
      <c r="G263" s="220"/>
      <c r="H263" s="220"/>
      <c r="I263" s="220"/>
      <c r="J263" s="220"/>
      <c r="K263" s="220"/>
      <c r="L263" s="220"/>
      <c r="M263" s="220"/>
      <c r="N263" s="220"/>
      <c r="O263" s="220"/>
      <c r="P263" s="220"/>
      <c r="Q263" s="220"/>
      <c r="R263" s="220"/>
      <c r="S263" s="220"/>
      <c r="T263" s="220"/>
      <c r="U263" s="220"/>
      <c r="V263" s="220"/>
      <c r="W263" s="220"/>
      <c r="X263" s="220"/>
      <c r="Y263" s="210"/>
      <c r="Z263" s="210"/>
      <c r="AA263" s="210"/>
      <c r="AB263" s="210"/>
      <c r="AC263" s="210"/>
      <c r="AD263" s="210"/>
      <c r="AE263" s="210"/>
      <c r="AF263" s="210"/>
      <c r="AG263" s="210" t="s">
        <v>149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1" x14ac:dyDescent="0.2">
      <c r="A264" s="217">
        <v>94</v>
      </c>
      <c r="B264" s="218" t="s">
        <v>451</v>
      </c>
      <c r="C264" s="259" t="s">
        <v>452</v>
      </c>
      <c r="D264" s="219" t="s">
        <v>0</v>
      </c>
      <c r="E264" s="249"/>
      <c r="F264" s="221"/>
      <c r="G264" s="220">
        <f>ROUND(E264*F264,2)</f>
        <v>0</v>
      </c>
      <c r="H264" s="221"/>
      <c r="I264" s="220">
        <f>ROUND(E264*H264,2)</f>
        <v>0</v>
      </c>
      <c r="J264" s="221"/>
      <c r="K264" s="220">
        <f>ROUND(E264*J264,2)</f>
        <v>0</v>
      </c>
      <c r="L264" s="220">
        <v>21</v>
      </c>
      <c r="M264" s="220">
        <f>G264*(1+L264/100)</f>
        <v>0</v>
      </c>
      <c r="N264" s="220">
        <v>0</v>
      </c>
      <c r="O264" s="220">
        <f>ROUND(E264*N264,2)</f>
        <v>0</v>
      </c>
      <c r="P264" s="220">
        <v>0</v>
      </c>
      <c r="Q264" s="220">
        <f>ROUND(E264*P264,2)</f>
        <v>0</v>
      </c>
      <c r="R264" s="220" t="s">
        <v>420</v>
      </c>
      <c r="S264" s="220" t="s">
        <v>140</v>
      </c>
      <c r="T264" s="220" t="s">
        <v>140</v>
      </c>
      <c r="U264" s="220">
        <v>0</v>
      </c>
      <c r="V264" s="220">
        <f>ROUND(E264*U264,2)</f>
        <v>0</v>
      </c>
      <c r="W264" s="220"/>
      <c r="X264" s="220" t="s">
        <v>282</v>
      </c>
      <c r="Y264" s="210"/>
      <c r="Z264" s="210"/>
      <c r="AA264" s="210"/>
      <c r="AB264" s="210"/>
      <c r="AC264" s="210"/>
      <c r="AD264" s="210"/>
      <c r="AE264" s="210"/>
      <c r="AF264" s="210"/>
      <c r="AG264" s="210" t="s">
        <v>283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1" x14ac:dyDescent="0.2">
      <c r="A265" s="217"/>
      <c r="B265" s="218"/>
      <c r="C265" s="260" t="s">
        <v>453</v>
      </c>
      <c r="D265" s="250"/>
      <c r="E265" s="250"/>
      <c r="F265" s="250"/>
      <c r="G265" s="250"/>
      <c r="H265" s="220"/>
      <c r="I265" s="220"/>
      <c r="J265" s="220"/>
      <c r="K265" s="220"/>
      <c r="L265" s="220"/>
      <c r="M265" s="220"/>
      <c r="N265" s="220"/>
      <c r="O265" s="220"/>
      <c r="P265" s="220"/>
      <c r="Q265" s="220"/>
      <c r="R265" s="220"/>
      <c r="S265" s="220"/>
      <c r="T265" s="220"/>
      <c r="U265" s="220"/>
      <c r="V265" s="220"/>
      <c r="W265" s="220"/>
      <c r="X265" s="220"/>
      <c r="Y265" s="210"/>
      <c r="Z265" s="210"/>
      <c r="AA265" s="210"/>
      <c r="AB265" s="210"/>
      <c r="AC265" s="210"/>
      <c r="AD265" s="210"/>
      <c r="AE265" s="210"/>
      <c r="AF265" s="210"/>
      <c r="AG265" s="210" t="s">
        <v>147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x14ac:dyDescent="0.2">
      <c r="A266" s="225" t="s">
        <v>134</v>
      </c>
      <c r="B266" s="226" t="s">
        <v>93</v>
      </c>
      <c r="C266" s="252" t="s">
        <v>94</v>
      </c>
      <c r="D266" s="227"/>
      <c r="E266" s="228"/>
      <c r="F266" s="229"/>
      <c r="G266" s="229">
        <f>SUMIF(AG267:AG270,"&lt;&gt;NOR",G267:G270)</f>
        <v>0</v>
      </c>
      <c r="H266" s="229"/>
      <c r="I266" s="229">
        <f>SUM(I267:I270)</f>
        <v>0</v>
      </c>
      <c r="J266" s="229"/>
      <c r="K266" s="229">
        <f>SUM(K267:K270)</f>
        <v>0</v>
      </c>
      <c r="L266" s="229"/>
      <c r="M266" s="229">
        <f>SUM(M267:M270)</f>
        <v>0</v>
      </c>
      <c r="N266" s="229"/>
      <c r="O266" s="229">
        <f>SUM(O267:O270)</f>
        <v>0.42</v>
      </c>
      <c r="P266" s="229"/>
      <c r="Q266" s="229">
        <f>SUM(Q267:Q270)</f>
        <v>0</v>
      </c>
      <c r="R266" s="229"/>
      <c r="S266" s="229"/>
      <c r="T266" s="230"/>
      <c r="U266" s="224"/>
      <c r="V266" s="224">
        <f>SUM(V267:V270)</f>
        <v>0</v>
      </c>
      <c r="W266" s="224"/>
      <c r="X266" s="224"/>
      <c r="AG266" t="s">
        <v>135</v>
      </c>
    </row>
    <row r="267" spans="1:60" outlineLevel="1" x14ac:dyDescent="0.2">
      <c r="A267" s="231">
        <v>95</v>
      </c>
      <c r="B267" s="232" t="s">
        <v>454</v>
      </c>
      <c r="C267" s="254" t="s">
        <v>455</v>
      </c>
      <c r="D267" s="233" t="s">
        <v>145</v>
      </c>
      <c r="E267" s="234">
        <v>24.38</v>
      </c>
      <c r="F267" s="235"/>
      <c r="G267" s="236">
        <f>ROUND(E267*F267,2)</f>
        <v>0</v>
      </c>
      <c r="H267" s="235"/>
      <c r="I267" s="236">
        <f>ROUND(E267*H267,2)</f>
        <v>0</v>
      </c>
      <c r="J267" s="235"/>
      <c r="K267" s="236">
        <f>ROUND(E267*J267,2)</f>
        <v>0</v>
      </c>
      <c r="L267" s="236">
        <v>21</v>
      </c>
      <c r="M267" s="236">
        <f>G267*(1+L267/100)</f>
        <v>0</v>
      </c>
      <c r="N267" s="236">
        <v>1.728E-2</v>
      </c>
      <c r="O267" s="236">
        <f>ROUND(E267*N267,2)</f>
        <v>0.42</v>
      </c>
      <c r="P267" s="236">
        <v>0</v>
      </c>
      <c r="Q267" s="236">
        <f>ROUND(E267*P267,2)</f>
        <v>0</v>
      </c>
      <c r="R267" s="236" t="s">
        <v>298</v>
      </c>
      <c r="S267" s="236" t="s">
        <v>140</v>
      </c>
      <c r="T267" s="237" t="s">
        <v>299</v>
      </c>
      <c r="U267" s="220">
        <v>0</v>
      </c>
      <c r="V267" s="220">
        <f>ROUND(E267*U267,2)</f>
        <v>0</v>
      </c>
      <c r="W267" s="220"/>
      <c r="X267" s="220" t="s">
        <v>300</v>
      </c>
      <c r="Y267" s="210"/>
      <c r="Z267" s="210"/>
      <c r="AA267" s="210"/>
      <c r="AB267" s="210"/>
      <c r="AC267" s="210"/>
      <c r="AD267" s="210"/>
      <c r="AE267" s="210"/>
      <c r="AF267" s="210"/>
      <c r="AG267" s="210" t="s">
        <v>301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1" x14ac:dyDescent="0.2">
      <c r="A268" s="217"/>
      <c r="B268" s="218"/>
      <c r="C268" s="255" t="s">
        <v>456</v>
      </c>
      <c r="D268" s="246"/>
      <c r="E268" s="246"/>
      <c r="F268" s="246"/>
      <c r="G268" s="246"/>
      <c r="H268" s="220"/>
      <c r="I268" s="220"/>
      <c r="J268" s="220"/>
      <c r="K268" s="220"/>
      <c r="L268" s="220"/>
      <c r="M268" s="220"/>
      <c r="N268" s="220"/>
      <c r="O268" s="220"/>
      <c r="P268" s="220"/>
      <c r="Q268" s="220"/>
      <c r="R268" s="220"/>
      <c r="S268" s="220"/>
      <c r="T268" s="220"/>
      <c r="U268" s="220"/>
      <c r="V268" s="220"/>
      <c r="W268" s="220"/>
      <c r="X268" s="220"/>
      <c r="Y268" s="210"/>
      <c r="Z268" s="210"/>
      <c r="AA268" s="210"/>
      <c r="AB268" s="210"/>
      <c r="AC268" s="210"/>
      <c r="AD268" s="210"/>
      <c r="AE268" s="210"/>
      <c r="AF268" s="210"/>
      <c r="AG268" s="210" t="s">
        <v>147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45" t="str">
        <f>C268</f>
        <v>z dlaždic keramických kladených do malty, včetně spárování a podílu práce v omezeném prostoru a na malých plochách.</v>
      </c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2">
      <c r="A269" s="217"/>
      <c r="B269" s="218"/>
      <c r="C269" s="256" t="s">
        <v>457</v>
      </c>
      <c r="D269" s="222"/>
      <c r="E269" s="223">
        <v>12.4</v>
      </c>
      <c r="F269" s="220"/>
      <c r="G269" s="220"/>
      <c r="H269" s="220"/>
      <c r="I269" s="220"/>
      <c r="J269" s="220"/>
      <c r="K269" s="220"/>
      <c r="L269" s="220"/>
      <c r="M269" s="220"/>
      <c r="N269" s="220"/>
      <c r="O269" s="220"/>
      <c r="P269" s="220"/>
      <c r="Q269" s="220"/>
      <c r="R269" s="220"/>
      <c r="S269" s="220"/>
      <c r="T269" s="220"/>
      <c r="U269" s="220"/>
      <c r="V269" s="220"/>
      <c r="W269" s="220"/>
      <c r="X269" s="220"/>
      <c r="Y269" s="210"/>
      <c r="Z269" s="210"/>
      <c r="AA269" s="210"/>
      <c r="AB269" s="210"/>
      <c r="AC269" s="210"/>
      <c r="AD269" s="210"/>
      <c r="AE269" s="210"/>
      <c r="AF269" s="210"/>
      <c r="AG269" s="210" t="s">
        <v>149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17"/>
      <c r="B270" s="218"/>
      <c r="C270" s="256" t="s">
        <v>458</v>
      </c>
      <c r="D270" s="222"/>
      <c r="E270" s="223">
        <v>11.98</v>
      </c>
      <c r="F270" s="220"/>
      <c r="G270" s="220"/>
      <c r="H270" s="220"/>
      <c r="I270" s="220"/>
      <c r="J270" s="220"/>
      <c r="K270" s="220"/>
      <c r="L270" s="220"/>
      <c r="M270" s="220"/>
      <c r="N270" s="220"/>
      <c r="O270" s="220"/>
      <c r="P270" s="220"/>
      <c r="Q270" s="220"/>
      <c r="R270" s="220"/>
      <c r="S270" s="220"/>
      <c r="T270" s="220"/>
      <c r="U270" s="220"/>
      <c r="V270" s="220"/>
      <c r="W270" s="220"/>
      <c r="X270" s="220"/>
      <c r="Y270" s="210"/>
      <c r="Z270" s="210"/>
      <c r="AA270" s="210"/>
      <c r="AB270" s="210"/>
      <c r="AC270" s="210"/>
      <c r="AD270" s="210"/>
      <c r="AE270" s="210"/>
      <c r="AF270" s="210"/>
      <c r="AG270" s="210" t="s">
        <v>149</v>
      </c>
      <c r="AH270" s="210">
        <v>0</v>
      </c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x14ac:dyDescent="0.2">
      <c r="A271" s="225" t="s">
        <v>134</v>
      </c>
      <c r="B271" s="226" t="s">
        <v>95</v>
      </c>
      <c r="C271" s="252" t="s">
        <v>96</v>
      </c>
      <c r="D271" s="227"/>
      <c r="E271" s="228"/>
      <c r="F271" s="229"/>
      <c r="G271" s="229">
        <f>SUMIF(AG272:AG293,"&lt;&gt;NOR",G272:G293)</f>
        <v>0</v>
      </c>
      <c r="H271" s="229"/>
      <c r="I271" s="229">
        <f>SUM(I272:I293)</f>
        <v>0</v>
      </c>
      <c r="J271" s="229"/>
      <c r="K271" s="229">
        <f>SUM(K272:K293)</f>
        <v>0</v>
      </c>
      <c r="L271" s="229"/>
      <c r="M271" s="229">
        <f>SUM(M272:M293)</f>
        <v>0</v>
      </c>
      <c r="N271" s="229"/>
      <c r="O271" s="229">
        <f>SUM(O272:O293)</f>
        <v>0.25</v>
      </c>
      <c r="P271" s="229"/>
      <c r="Q271" s="229">
        <f>SUM(Q272:Q293)</f>
        <v>0</v>
      </c>
      <c r="R271" s="229"/>
      <c r="S271" s="229"/>
      <c r="T271" s="230"/>
      <c r="U271" s="224"/>
      <c r="V271" s="224">
        <f>SUM(V272:V293)</f>
        <v>75.19</v>
      </c>
      <c r="W271" s="224"/>
      <c r="X271" s="224"/>
      <c r="AG271" t="s">
        <v>135</v>
      </c>
    </row>
    <row r="272" spans="1:60" outlineLevel="1" x14ac:dyDescent="0.2">
      <c r="A272" s="231">
        <v>96</v>
      </c>
      <c r="B272" s="232" t="s">
        <v>459</v>
      </c>
      <c r="C272" s="254" t="s">
        <v>460</v>
      </c>
      <c r="D272" s="233" t="s">
        <v>145</v>
      </c>
      <c r="E272" s="234">
        <v>336.22750000000002</v>
      </c>
      <c r="F272" s="235"/>
      <c r="G272" s="236">
        <f>ROUND(E272*F272,2)</f>
        <v>0</v>
      </c>
      <c r="H272" s="235"/>
      <c r="I272" s="236">
        <f>ROUND(E272*H272,2)</f>
        <v>0</v>
      </c>
      <c r="J272" s="235"/>
      <c r="K272" s="236">
        <f>ROUND(E272*J272,2)</f>
        <v>0</v>
      </c>
      <c r="L272" s="236">
        <v>21</v>
      </c>
      <c r="M272" s="236">
        <f>G272*(1+L272/100)</f>
        <v>0</v>
      </c>
      <c r="N272" s="236">
        <v>0</v>
      </c>
      <c r="O272" s="236">
        <f>ROUND(E272*N272,2)</f>
        <v>0</v>
      </c>
      <c r="P272" s="236">
        <v>0</v>
      </c>
      <c r="Q272" s="236">
        <f>ROUND(E272*P272,2)</f>
        <v>0</v>
      </c>
      <c r="R272" s="236" t="s">
        <v>461</v>
      </c>
      <c r="S272" s="236" t="s">
        <v>140</v>
      </c>
      <c r="T272" s="237" t="s">
        <v>140</v>
      </c>
      <c r="U272" s="220">
        <v>7.0000000000000007E-2</v>
      </c>
      <c r="V272" s="220">
        <f>ROUND(E272*U272,2)</f>
        <v>23.54</v>
      </c>
      <c r="W272" s="220"/>
      <c r="X272" s="220" t="s">
        <v>141</v>
      </c>
      <c r="Y272" s="210"/>
      <c r="Z272" s="210"/>
      <c r="AA272" s="210"/>
      <c r="AB272" s="210"/>
      <c r="AC272" s="210"/>
      <c r="AD272" s="210"/>
      <c r="AE272" s="210"/>
      <c r="AF272" s="210"/>
      <c r="AG272" s="210" t="s">
        <v>142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17"/>
      <c r="B273" s="218"/>
      <c r="C273" s="256" t="s">
        <v>462</v>
      </c>
      <c r="D273" s="222"/>
      <c r="E273" s="223">
        <v>62.75</v>
      </c>
      <c r="F273" s="220"/>
      <c r="G273" s="220"/>
      <c r="H273" s="220"/>
      <c r="I273" s="220"/>
      <c r="J273" s="220"/>
      <c r="K273" s="220"/>
      <c r="L273" s="220"/>
      <c r="M273" s="220"/>
      <c r="N273" s="220"/>
      <c r="O273" s="220"/>
      <c r="P273" s="220"/>
      <c r="Q273" s="220"/>
      <c r="R273" s="220"/>
      <c r="S273" s="220"/>
      <c r="T273" s="220"/>
      <c r="U273" s="220"/>
      <c r="V273" s="220"/>
      <c r="W273" s="220"/>
      <c r="X273" s="220"/>
      <c r="Y273" s="210"/>
      <c r="Z273" s="210"/>
      <c r="AA273" s="210"/>
      <c r="AB273" s="210"/>
      <c r="AC273" s="210"/>
      <c r="AD273" s="210"/>
      <c r="AE273" s="210"/>
      <c r="AF273" s="210"/>
      <c r="AG273" s="210" t="s">
        <v>149</v>
      </c>
      <c r="AH273" s="210">
        <v>0</v>
      </c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17"/>
      <c r="B274" s="218"/>
      <c r="C274" s="256" t="s">
        <v>463</v>
      </c>
      <c r="D274" s="222"/>
      <c r="E274" s="223">
        <v>45.15</v>
      </c>
      <c r="F274" s="220"/>
      <c r="G274" s="220"/>
      <c r="H274" s="220"/>
      <c r="I274" s="220"/>
      <c r="J274" s="220"/>
      <c r="K274" s="220"/>
      <c r="L274" s="220"/>
      <c r="M274" s="220"/>
      <c r="N274" s="220"/>
      <c r="O274" s="220"/>
      <c r="P274" s="220"/>
      <c r="Q274" s="220"/>
      <c r="R274" s="220"/>
      <c r="S274" s="220"/>
      <c r="T274" s="220"/>
      <c r="U274" s="220"/>
      <c r="V274" s="220"/>
      <c r="W274" s="220"/>
      <c r="X274" s="220"/>
      <c r="Y274" s="210"/>
      <c r="Z274" s="210"/>
      <c r="AA274" s="210"/>
      <c r="AB274" s="210"/>
      <c r="AC274" s="210"/>
      <c r="AD274" s="210"/>
      <c r="AE274" s="210"/>
      <c r="AF274" s="210"/>
      <c r="AG274" s="210" t="s">
        <v>149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2">
      <c r="A275" s="217"/>
      <c r="B275" s="218"/>
      <c r="C275" s="256" t="s">
        <v>464</v>
      </c>
      <c r="D275" s="222"/>
      <c r="E275" s="223">
        <v>59.15</v>
      </c>
      <c r="F275" s="220"/>
      <c r="G275" s="220"/>
      <c r="H275" s="220"/>
      <c r="I275" s="220"/>
      <c r="J275" s="220"/>
      <c r="K275" s="220"/>
      <c r="L275" s="220"/>
      <c r="M275" s="220"/>
      <c r="N275" s="220"/>
      <c r="O275" s="220"/>
      <c r="P275" s="220"/>
      <c r="Q275" s="220"/>
      <c r="R275" s="220"/>
      <c r="S275" s="220"/>
      <c r="T275" s="220"/>
      <c r="U275" s="220"/>
      <c r="V275" s="220"/>
      <c r="W275" s="220"/>
      <c r="X275" s="220"/>
      <c r="Y275" s="210"/>
      <c r="Z275" s="210"/>
      <c r="AA275" s="210"/>
      <c r="AB275" s="210"/>
      <c r="AC275" s="210"/>
      <c r="AD275" s="210"/>
      <c r="AE275" s="210"/>
      <c r="AF275" s="210"/>
      <c r="AG275" s="210" t="s">
        <v>149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">
      <c r="A276" s="217"/>
      <c r="B276" s="218"/>
      <c r="C276" s="256" t="s">
        <v>465</v>
      </c>
      <c r="D276" s="222"/>
      <c r="E276" s="223">
        <v>45.01</v>
      </c>
      <c r="F276" s="220"/>
      <c r="G276" s="220"/>
      <c r="H276" s="220"/>
      <c r="I276" s="220"/>
      <c r="J276" s="220"/>
      <c r="K276" s="220"/>
      <c r="L276" s="220"/>
      <c r="M276" s="220"/>
      <c r="N276" s="220"/>
      <c r="O276" s="220"/>
      <c r="P276" s="220"/>
      <c r="Q276" s="220"/>
      <c r="R276" s="220"/>
      <c r="S276" s="220"/>
      <c r="T276" s="220"/>
      <c r="U276" s="220"/>
      <c r="V276" s="220"/>
      <c r="W276" s="220"/>
      <c r="X276" s="220"/>
      <c r="Y276" s="210"/>
      <c r="Z276" s="210"/>
      <c r="AA276" s="210"/>
      <c r="AB276" s="210"/>
      <c r="AC276" s="210"/>
      <c r="AD276" s="210"/>
      <c r="AE276" s="210"/>
      <c r="AF276" s="210"/>
      <c r="AG276" s="210" t="s">
        <v>149</v>
      </c>
      <c r="AH276" s="210">
        <v>0</v>
      </c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2">
      <c r="A277" s="217"/>
      <c r="B277" s="218"/>
      <c r="C277" s="256" t="s">
        <v>466</v>
      </c>
      <c r="D277" s="222"/>
      <c r="E277" s="223">
        <v>30.0825</v>
      </c>
      <c r="F277" s="220"/>
      <c r="G277" s="220"/>
      <c r="H277" s="220"/>
      <c r="I277" s="220"/>
      <c r="J277" s="220"/>
      <c r="K277" s="220"/>
      <c r="L277" s="220"/>
      <c r="M277" s="220"/>
      <c r="N277" s="220"/>
      <c r="O277" s="220"/>
      <c r="P277" s="220"/>
      <c r="Q277" s="220"/>
      <c r="R277" s="220"/>
      <c r="S277" s="220"/>
      <c r="T277" s="220"/>
      <c r="U277" s="220"/>
      <c r="V277" s="220"/>
      <c r="W277" s="220"/>
      <c r="X277" s="220"/>
      <c r="Y277" s="210"/>
      <c r="Z277" s="210"/>
      <c r="AA277" s="210"/>
      <c r="AB277" s="210"/>
      <c r="AC277" s="210"/>
      <c r="AD277" s="210"/>
      <c r="AE277" s="210"/>
      <c r="AF277" s="210"/>
      <c r="AG277" s="210" t="s">
        <v>149</v>
      </c>
      <c r="AH277" s="210">
        <v>0</v>
      </c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1" x14ac:dyDescent="0.2">
      <c r="A278" s="217"/>
      <c r="B278" s="218"/>
      <c r="C278" s="256" t="s">
        <v>176</v>
      </c>
      <c r="D278" s="222"/>
      <c r="E278" s="223">
        <v>8.9849999999999994</v>
      </c>
      <c r="F278" s="220"/>
      <c r="G278" s="220"/>
      <c r="H278" s="220"/>
      <c r="I278" s="220"/>
      <c r="J278" s="220"/>
      <c r="K278" s="220"/>
      <c r="L278" s="220"/>
      <c r="M278" s="220"/>
      <c r="N278" s="220"/>
      <c r="O278" s="220"/>
      <c r="P278" s="220"/>
      <c r="Q278" s="220"/>
      <c r="R278" s="220"/>
      <c r="S278" s="220"/>
      <c r="T278" s="220"/>
      <c r="U278" s="220"/>
      <c r="V278" s="220"/>
      <c r="W278" s="220"/>
      <c r="X278" s="220"/>
      <c r="Y278" s="210"/>
      <c r="Z278" s="210"/>
      <c r="AA278" s="210"/>
      <c r="AB278" s="210"/>
      <c r="AC278" s="210"/>
      <c r="AD278" s="210"/>
      <c r="AE278" s="210"/>
      <c r="AF278" s="210"/>
      <c r="AG278" s="210" t="s">
        <v>149</v>
      </c>
      <c r="AH278" s="210">
        <v>0</v>
      </c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">
      <c r="A279" s="217"/>
      <c r="B279" s="218"/>
      <c r="C279" s="256" t="s">
        <v>467</v>
      </c>
      <c r="D279" s="222"/>
      <c r="E279" s="223">
        <v>44.1</v>
      </c>
      <c r="F279" s="220"/>
      <c r="G279" s="220"/>
      <c r="H279" s="220"/>
      <c r="I279" s="220"/>
      <c r="J279" s="220"/>
      <c r="K279" s="220"/>
      <c r="L279" s="220"/>
      <c r="M279" s="220"/>
      <c r="N279" s="220"/>
      <c r="O279" s="220"/>
      <c r="P279" s="220"/>
      <c r="Q279" s="220"/>
      <c r="R279" s="220"/>
      <c r="S279" s="220"/>
      <c r="T279" s="220"/>
      <c r="U279" s="220"/>
      <c r="V279" s="220"/>
      <c r="W279" s="220"/>
      <c r="X279" s="220"/>
      <c r="Y279" s="210"/>
      <c r="Z279" s="210"/>
      <c r="AA279" s="210"/>
      <c r="AB279" s="210"/>
      <c r="AC279" s="210"/>
      <c r="AD279" s="210"/>
      <c r="AE279" s="210"/>
      <c r="AF279" s="210"/>
      <c r="AG279" s="210" t="s">
        <v>149</v>
      </c>
      <c r="AH279" s="210">
        <v>0</v>
      </c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1" x14ac:dyDescent="0.2">
      <c r="A280" s="217"/>
      <c r="B280" s="218"/>
      <c r="C280" s="256" t="s">
        <v>178</v>
      </c>
      <c r="D280" s="222"/>
      <c r="E280" s="223">
        <v>11.25</v>
      </c>
      <c r="F280" s="220"/>
      <c r="G280" s="220"/>
      <c r="H280" s="220"/>
      <c r="I280" s="220"/>
      <c r="J280" s="220"/>
      <c r="K280" s="220"/>
      <c r="L280" s="220"/>
      <c r="M280" s="220"/>
      <c r="N280" s="220"/>
      <c r="O280" s="220"/>
      <c r="P280" s="220"/>
      <c r="Q280" s="220"/>
      <c r="R280" s="220"/>
      <c r="S280" s="220"/>
      <c r="T280" s="220"/>
      <c r="U280" s="220"/>
      <c r="V280" s="220"/>
      <c r="W280" s="220"/>
      <c r="X280" s="220"/>
      <c r="Y280" s="210"/>
      <c r="Z280" s="210"/>
      <c r="AA280" s="210"/>
      <c r="AB280" s="210"/>
      <c r="AC280" s="210"/>
      <c r="AD280" s="210"/>
      <c r="AE280" s="210"/>
      <c r="AF280" s="210"/>
      <c r="AG280" s="210" t="s">
        <v>149</v>
      </c>
      <c r="AH280" s="210">
        <v>0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17"/>
      <c r="B281" s="218"/>
      <c r="C281" s="256" t="s">
        <v>468</v>
      </c>
      <c r="D281" s="222"/>
      <c r="E281" s="223">
        <v>29.75</v>
      </c>
      <c r="F281" s="220"/>
      <c r="G281" s="220"/>
      <c r="H281" s="220"/>
      <c r="I281" s="220"/>
      <c r="J281" s="220"/>
      <c r="K281" s="220"/>
      <c r="L281" s="220"/>
      <c r="M281" s="220"/>
      <c r="N281" s="220"/>
      <c r="O281" s="220"/>
      <c r="P281" s="220"/>
      <c r="Q281" s="220"/>
      <c r="R281" s="220"/>
      <c r="S281" s="220"/>
      <c r="T281" s="220"/>
      <c r="U281" s="220"/>
      <c r="V281" s="220"/>
      <c r="W281" s="220"/>
      <c r="X281" s="220"/>
      <c r="Y281" s="210"/>
      <c r="Z281" s="210"/>
      <c r="AA281" s="210"/>
      <c r="AB281" s="210"/>
      <c r="AC281" s="210"/>
      <c r="AD281" s="210"/>
      <c r="AE281" s="210"/>
      <c r="AF281" s="210"/>
      <c r="AG281" s="210" t="s">
        <v>149</v>
      </c>
      <c r="AH281" s="210">
        <v>0</v>
      </c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1" x14ac:dyDescent="0.2">
      <c r="A282" s="231">
        <v>97</v>
      </c>
      <c r="B282" s="232" t="s">
        <v>469</v>
      </c>
      <c r="C282" s="254" t="s">
        <v>470</v>
      </c>
      <c r="D282" s="233" t="s">
        <v>145</v>
      </c>
      <c r="E282" s="234">
        <v>384.35250000000002</v>
      </c>
      <c r="F282" s="235"/>
      <c r="G282" s="236">
        <f>ROUND(E282*F282,2)</f>
        <v>0</v>
      </c>
      <c r="H282" s="235"/>
      <c r="I282" s="236">
        <f>ROUND(E282*H282,2)</f>
        <v>0</v>
      </c>
      <c r="J282" s="235"/>
      <c r="K282" s="236">
        <f>ROUND(E282*J282,2)</f>
        <v>0</v>
      </c>
      <c r="L282" s="236">
        <v>21</v>
      </c>
      <c r="M282" s="236">
        <f>G282*(1+L282/100)</f>
        <v>0</v>
      </c>
      <c r="N282" s="236">
        <v>1.6000000000000001E-4</v>
      </c>
      <c r="O282" s="236">
        <f>ROUND(E282*N282,2)</f>
        <v>0.06</v>
      </c>
      <c r="P282" s="236">
        <v>0</v>
      </c>
      <c r="Q282" s="236">
        <f>ROUND(E282*P282,2)</f>
        <v>0</v>
      </c>
      <c r="R282" s="236" t="s">
        <v>461</v>
      </c>
      <c r="S282" s="236" t="s">
        <v>140</v>
      </c>
      <c r="T282" s="237" t="s">
        <v>140</v>
      </c>
      <c r="U282" s="220">
        <v>3.2480000000000002E-2</v>
      </c>
      <c r="V282" s="220">
        <f>ROUND(E282*U282,2)</f>
        <v>12.48</v>
      </c>
      <c r="W282" s="220"/>
      <c r="X282" s="220" t="s">
        <v>141</v>
      </c>
      <c r="Y282" s="210"/>
      <c r="Z282" s="210"/>
      <c r="AA282" s="210"/>
      <c r="AB282" s="210"/>
      <c r="AC282" s="210"/>
      <c r="AD282" s="210"/>
      <c r="AE282" s="210"/>
      <c r="AF282" s="210"/>
      <c r="AG282" s="210" t="s">
        <v>142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1" x14ac:dyDescent="0.2">
      <c r="A283" s="217"/>
      <c r="B283" s="218"/>
      <c r="C283" s="256" t="s">
        <v>462</v>
      </c>
      <c r="D283" s="222"/>
      <c r="E283" s="223">
        <v>62.75</v>
      </c>
      <c r="F283" s="220"/>
      <c r="G283" s="220"/>
      <c r="H283" s="220"/>
      <c r="I283" s="220"/>
      <c r="J283" s="220"/>
      <c r="K283" s="220"/>
      <c r="L283" s="220"/>
      <c r="M283" s="220"/>
      <c r="N283" s="220"/>
      <c r="O283" s="220"/>
      <c r="P283" s="220"/>
      <c r="Q283" s="220"/>
      <c r="R283" s="220"/>
      <c r="S283" s="220"/>
      <c r="T283" s="220"/>
      <c r="U283" s="220"/>
      <c r="V283" s="220"/>
      <c r="W283" s="220"/>
      <c r="X283" s="220"/>
      <c r="Y283" s="210"/>
      <c r="Z283" s="210"/>
      <c r="AA283" s="210"/>
      <c r="AB283" s="210"/>
      <c r="AC283" s="210"/>
      <c r="AD283" s="210"/>
      <c r="AE283" s="210"/>
      <c r="AF283" s="210"/>
      <c r="AG283" s="210" t="s">
        <v>149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1" x14ac:dyDescent="0.2">
      <c r="A284" s="217"/>
      <c r="B284" s="218"/>
      <c r="C284" s="256" t="s">
        <v>463</v>
      </c>
      <c r="D284" s="222"/>
      <c r="E284" s="223">
        <v>45.15</v>
      </c>
      <c r="F284" s="220"/>
      <c r="G284" s="220"/>
      <c r="H284" s="220"/>
      <c r="I284" s="220"/>
      <c r="J284" s="220"/>
      <c r="K284" s="220"/>
      <c r="L284" s="220"/>
      <c r="M284" s="220"/>
      <c r="N284" s="220"/>
      <c r="O284" s="220"/>
      <c r="P284" s="220"/>
      <c r="Q284" s="220"/>
      <c r="R284" s="220"/>
      <c r="S284" s="220"/>
      <c r="T284" s="220"/>
      <c r="U284" s="220"/>
      <c r="V284" s="220"/>
      <c r="W284" s="220"/>
      <c r="X284" s="220"/>
      <c r="Y284" s="210"/>
      <c r="Z284" s="210"/>
      <c r="AA284" s="210"/>
      <c r="AB284" s="210"/>
      <c r="AC284" s="210"/>
      <c r="AD284" s="210"/>
      <c r="AE284" s="210"/>
      <c r="AF284" s="210"/>
      <c r="AG284" s="210" t="s">
        <v>149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1" x14ac:dyDescent="0.2">
      <c r="A285" s="217"/>
      <c r="B285" s="218"/>
      <c r="C285" s="256" t="s">
        <v>464</v>
      </c>
      <c r="D285" s="222"/>
      <c r="E285" s="223">
        <v>59.15</v>
      </c>
      <c r="F285" s="220"/>
      <c r="G285" s="220"/>
      <c r="H285" s="220"/>
      <c r="I285" s="220"/>
      <c r="J285" s="220"/>
      <c r="K285" s="220"/>
      <c r="L285" s="220"/>
      <c r="M285" s="220"/>
      <c r="N285" s="220"/>
      <c r="O285" s="220"/>
      <c r="P285" s="220"/>
      <c r="Q285" s="220"/>
      <c r="R285" s="220"/>
      <c r="S285" s="220"/>
      <c r="T285" s="220"/>
      <c r="U285" s="220"/>
      <c r="V285" s="220"/>
      <c r="W285" s="220"/>
      <c r="X285" s="220"/>
      <c r="Y285" s="210"/>
      <c r="Z285" s="210"/>
      <c r="AA285" s="210"/>
      <c r="AB285" s="210"/>
      <c r="AC285" s="210"/>
      <c r="AD285" s="210"/>
      <c r="AE285" s="210"/>
      <c r="AF285" s="210"/>
      <c r="AG285" s="210" t="s">
        <v>149</v>
      </c>
      <c r="AH285" s="210">
        <v>0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">
      <c r="A286" s="217"/>
      <c r="B286" s="218"/>
      <c r="C286" s="256" t="s">
        <v>465</v>
      </c>
      <c r="D286" s="222"/>
      <c r="E286" s="223">
        <v>45.01</v>
      </c>
      <c r="F286" s="220"/>
      <c r="G286" s="220"/>
      <c r="H286" s="220"/>
      <c r="I286" s="220"/>
      <c r="J286" s="220"/>
      <c r="K286" s="220"/>
      <c r="L286" s="220"/>
      <c r="M286" s="220"/>
      <c r="N286" s="220"/>
      <c r="O286" s="220"/>
      <c r="P286" s="220"/>
      <c r="Q286" s="220"/>
      <c r="R286" s="220"/>
      <c r="S286" s="220"/>
      <c r="T286" s="220"/>
      <c r="U286" s="220"/>
      <c r="V286" s="220"/>
      <c r="W286" s="220"/>
      <c r="X286" s="220"/>
      <c r="Y286" s="210"/>
      <c r="Z286" s="210"/>
      <c r="AA286" s="210"/>
      <c r="AB286" s="210"/>
      <c r="AC286" s="210"/>
      <c r="AD286" s="210"/>
      <c r="AE286" s="210"/>
      <c r="AF286" s="210"/>
      <c r="AG286" s="210" t="s">
        <v>149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2">
      <c r="A287" s="217"/>
      <c r="B287" s="218"/>
      <c r="C287" s="256" t="s">
        <v>466</v>
      </c>
      <c r="D287" s="222"/>
      <c r="E287" s="223">
        <v>30.0825</v>
      </c>
      <c r="F287" s="220"/>
      <c r="G287" s="220"/>
      <c r="H287" s="220"/>
      <c r="I287" s="220"/>
      <c r="J287" s="220"/>
      <c r="K287" s="220"/>
      <c r="L287" s="220"/>
      <c r="M287" s="220"/>
      <c r="N287" s="220"/>
      <c r="O287" s="220"/>
      <c r="P287" s="220"/>
      <c r="Q287" s="220"/>
      <c r="R287" s="220"/>
      <c r="S287" s="220"/>
      <c r="T287" s="220"/>
      <c r="U287" s="220"/>
      <c r="V287" s="220"/>
      <c r="W287" s="220"/>
      <c r="X287" s="220"/>
      <c r="Y287" s="210"/>
      <c r="Z287" s="210"/>
      <c r="AA287" s="210"/>
      <c r="AB287" s="210"/>
      <c r="AC287" s="210"/>
      <c r="AD287" s="210"/>
      <c r="AE287" s="210"/>
      <c r="AF287" s="210"/>
      <c r="AG287" s="210" t="s">
        <v>149</v>
      </c>
      <c r="AH287" s="210">
        <v>0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">
      <c r="A288" s="217"/>
      <c r="B288" s="218"/>
      <c r="C288" s="256" t="s">
        <v>176</v>
      </c>
      <c r="D288" s="222"/>
      <c r="E288" s="223">
        <v>8.9849999999999994</v>
      </c>
      <c r="F288" s="220"/>
      <c r="G288" s="220"/>
      <c r="H288" s="220"/>
      <c r="I288" s="220"/>
      <c r="J288" s="220"/>
      <c r="K288" s="220"/>
      <c r="L288" s="220"/>
      <c r="M288" s="220"/>
      <c r="N288" s="220"/>
      <c r="O288" s="220"/>
      <c r="P288" s="220"/>
      <c r="Q288" s="220"/>
      <c r="R288" s="220"/>
      <c r="S288" s="220"/>
      <c r="T288" s="220"/>
      <c r="U288" s="220"/>
      <c r="V288" s="220"/>
      <c r="W288" s="220"/>
      <c r="X288" s="220"/>
      <c r="Y288" s="210"/>
      <c r="Z288" s="210"/>
      <c r="AA288" s="210"/>
      <c r="AB288" s="210"/>
      <c r="AC288" s="210"/>
      <c r="AD288" s="210"/>
      <c r="AE288" s="210"/>
      <c r="AF288" s="210"/>
      <c r="AG288" s="210" t="s">
        <v>149</v>
      </c>
      <c r="AH288" s="210">
        <v>0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17"/>
      <c r="B289" s="218"/>
      <c r="C289" s="256" t="s">
        <v>467</v>
      </c>
      <c r="D289" s="222"/>
      <c r="E289" s="223">
        <v>44.1</v>
      </c>
      <c r="F289" s="220"/>
      <c r="G289" s="220"/>
      <c r="H289" s="220"/>
      <c r="I289" s="220"/>
      <c r="J289" s="220"/>
      <c r="K289" s="220"/>
      <c r="L289" s="220"/>
      <c r="M289" s="220"/>
      <c r="N289" s="220"/>
      <c r="O289" s="220"/>
      <c r="P289" s="220"/>
      <c r="Q289" s="220"/>
      <c r="R289" s="220"/>
      <c r="S289" s="220"/>
      <c r="T289" s="220"/>
      <c r="U289" s="220"/>
      <c r="V289" s="220"/>
      <c r="W289" s="220"/>
      <c r="X289" s="220"/>
      <c r="Y289" s="210"/>
      <c r="Z289" s="210"/>
      <c r="AA289" s="210"/>
      <c r="AB289" s="210"/>
      <c r="AC289" s="210"/>
      <c r="AD289" s="210"/>
      <c r="AE289" s="210"/>
      <c r="AF289" s="210"/>
      <c r="AG289" s="210" t="s">
        <v>149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">
      <c r="A290" s="217"/>
      <c r="B290" s="218"/>
      <c r="C290" s="256" t="s">
        <v>178</v>
      </c>
      <c r="D290" s="222"/>
      <c r="E290" s="223">
        <v>11.25</v>
      </c>
      <c r="F290" s="220"/>
      <c r="G290" s="220"/>
      <c r="H290" s="220"/>
      <c r="I290" s="220"/>
      <c r="J290" s="220"/>
      <c r="K290" s="220"/>
      <c r="L290" s="220"/>
      <c r="M290" s="220"/>
      <c r="N290" s="220"/>
      <c r="O290" s="220"/>
      <c r="P290" s="220"/>
      <c r="Q290" s="220"/>
      <c r="R290" s="220"/>
      <c r="S290" s="220"/>
      <c r="T290" s="220"/>
      <c r="U290" s="220"/>
      <c r="V290" s="220"/>
      <c r="W290" s="220"/>
      <c r="X290" s="220"/>
      <c r="Y290" s="210"/>
      <c r="Z290" s="210"/>
      <c r="AA290" s="210"/>
      <c r="AB290" s="210"/>
      <c r="AC290" s="210"/>
      <c r="AD290" s="210"/>
      <c r="AE290" s="210"/>
      <c r="AF290" s="210"/>
      <c r="AG290" s="210" t="s">
        <v>149</v>
      </c>
      <c r="AH290" s="210">
        <v>0</v>
      </c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1" x14ac:dyDescent="0.2">
      <c r="A291" s="217"/>
      <c r="B291" s="218"/>
      <c r="C291" s="256" t="s">
        <v>468</v>
      </c>
      <c r="D291" s="222"/>
      <c r="E291" s="223">
        <v>29.75</v>
      </c>
      <c r="F291" s="220"/>
      <c r="G291" s="220"/>
      <c r="H291" s="220"/>
      <c r="I291" s="220"/>
      <c r="J291" s="220"/>
      <c r="K291" s="220"/>
      <c r="L291" s="220"/>
      <c r="M291" s="220"/>
      <c r="N291" s="220"/>
      <c r="O291" s="220"/>
      <c r="P291" s="220"/>
      <c r="Q291" s="220"/>
      <c r="R291" s="220"/>
      <c r="S291" s="220"/>
      <c r="T291" s="220"/>
      <c r="U291" s="220"/>
      <c r="V291" s="220"/>
      <c r="W291" s="220"/>
      <c r="X291" s="220"/>
      <c r="Y291" s="210"/>
      <c r="Z291" s="210"/>
      <c r="AA291" s="210"/>
      <c r="AB291" s="210"/>
      <c r="AC291" s="210"/>
      <c r="AD291" s="210"/>
      <c r="AE291" s="210"/>
      <c r="AF291" s="210"/>
      <c r="AG291" s="210" t="s">
        <v>149</v>
      </c>
      <c r="AH291" s="210">
        <v>0</v>
      </c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">
      <c r="A292" s="217"/>
      <c r="B292" s="218"/>
      <c r="C292" s="256" t="s">
        <v>471</v>
      </c>
      <c r="D292" s="222"/>
      <c r="E292" s="223">
        <v>48.125</v>
      </c>
      <c r="F292" s="220"/>
      <c r="G292" s="220"/>
      <c r="H292" s="220"/>
      <c r="I292" s="220"/>
      <c r="J292" s="220"/>
      <c r="K292" s="220"/>
      <c r="L292" s="220"/>
      <c r="M292" s="220"/>
      <c r="N292" s="220"/>
      <c r="O292" s="220"/>
      <c r="P292" s="220"/>
      <c r="Q292" s="220"/>
      <c r="R292" s="220"/>
      <c r="S292" s="220"/>
      <c r="T292" s="220"/>
      <c r="U292" s="220"/>
      <c r="V292" s="220"/>
      <c r="W292" s="220"/>
      <c r="X292" s="220"/>
      <c r="Y292" s="210"/>
      <c r="Z292" s="210"/>
      <c r="AA292" s="210"/>
      <c r="AB292" s="210"/>
      <c r="AC292" s="210"/>
      <c r="AD292" s="210"/>
      <c r="AE292" s="210"/>
      <c r="AF292" s="210"/>
      <c r="AG292" s="210" t="s">
        <v>149</v>
      </c>
      <c r="AH292" s="210">
        <v>0</v>
      </c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2">
      <c r="A293" s="238">
        <v>98</v>
      </c>
      <c r="B293" s="239" t="s">
        <v>472</v>
      </c>
      <c r="C293" s="253" t="s">
        <v>473</v>
      </c>
      <c r="D293" s="240" t="s">
        <v>145</v>
      </c>
      <c r="E293" s="241">
        <v>384.35250000000002</v>
      </c>
      <c r="F293" s="242"/>
      <c r="G293" s="243">
        <f>ROUND(E293*F293,2)</f>
        <v>0</v>
      </c>
      <c r="H293" s="242"/>
      <c r="I293" s="243">
        <f>ROUND(E293*H293,2)</f>
        <v>0</v>
      </c>
      <c r="J293" s="242"/>
      <c r="K293" s="243">
        <f>ROUND(E293*J293,2)</f>
        <v>0</v>
      </c>
      <c r="L293" s="243">
        <v>21</v>
      </c>
      <c r="M293" s="243">
        <f>G293*(1+L293/100)</f>
        <v>0</v>
      </c>
      <c r="N293" s="243">
        <v>4.8999999999999998E-4</v>
      </c>
      <c r="O293" s="243">
        <f>ROUND(E293*N293,2)</f>
        <v>0.19</v>
      </c>
      <c r="P293" s="243">
        <v>0</v>
      </c>
      <c r="Q293" s="243">
        <f>ROUND(E293*P293,2)</f>
        <v>0</v>
      </c>
      <c r="R293" s="243" t="s">
        <v>461</v>
      </c>
      <c r="S293" s="243" t="s">
        <v>140</v>
      </c>
      <c r="T293" s="244" t="s">
        <v>140</v>
      </c>
      <c r="U293" s="220">
        <v>0.10191</v>
      </c>
      <c r="V293" s="220">
        <f>ROUND(E293*U293,2)</f>
        <v>39.17</v>
      </c>
      <c r="W293" s="220"/>
      <c r="X293" s="220" t="s">
        <v>141</v>
      </c>
      <c r="Y293" s="210"/>
      <c r="Z293" s="210"/>
      <c r="AA293" s="210"/>
      <c r="AB293" s="210"/>
      <c r="AC293" s="210"/>
      <c r="AD293" s="210"/>
      <c r="AE293" s="210"/>
      <c r="AF293" s="210"/>
      <c r="AG293" s="210" t="s">
        <v>142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x14ac:dyDescent="0.2">
      <c r="A294" s="225" t="s">
        <v>134</v>
      </c>
      <c r="B294" s="226" t="s">
        <v>97</v>
      </c>
      <c r="C294" s="252" t="s">
        <v>98</v>
      </c>
      <c r="D294" s="227"/>
      <c r="E294" s="228"/>
      <c r="F294" s="229"/>
      <c r="G294" s="229">
        <f>SUMIF(AG295:AG328,"&lt;&gt;NOR",G295:G328)</f>
        <v>0</v>
      </c>
      <c r="H294" s="229"/>
      <c r="I294" s="229">
        <f>SUM(I295:I328)</f>
        <v>0</v>
      </c>
      <c r="J294" s="229"/>
      <c r="K294" s="229">
        <f>SUM(K295:K328)</f>
        <v>0</v>
      </c>
      <c r="L294" s="229"/>
      <c r="M294" s="229">
        <f>SUM(M295:M328)</f>
        <v>0</v>
      </c>
      <c r="N294" s="229"/>
      <c r="O294" s="229">
        <f>SUM(O295:O328)</f>
        <v>0</v>
      </c>
      <c r="P294" s="229"/>
      <c r="Q294" s="229">
        <f>SUM(Q295:Q328)</f>
        <v>0</v>
      </c>
      <c r="R294" s="229"/>
      <c r="S294" s="229"/>
      <c r="T294" s="230"/>
      <c r="U294" s="224"/>
      <c r="V294" s="224">
        <f>SUM(V295:V328)</f>
        <v>0</v>
      </c>
      <c r="W294" s="224"/>
      <c r="X294" s="224"/>
      <c r="AG294" t="s">
        <v>135</v>
      </c>
    </row>
    <row r="295" spans="1:60" outlineLevel="1" x14ac:dyDescent="0.2">
      <c r="A295" s="238">
        <v>99</v>
      </c>
      <c r="B295" s="239" t="s">
        <v>474</v>
      </c>
      <c r="C295" s="253" t="s">
        <v>475</v>
      </c>
      <c r="D295" s="240" t="s">
        <v>313</v>
      </c>
      <c r="E295" s="241">
        <v>48</v>
      </c>
      <c r="F295" s="242"/>
      <c r="G295" s="243">
        <f>ROUND(E295*F295,2)</f>
        <v>0</v>
      </c>
      <c r="H295" s="242"/>
      <c r="I295" s="243">
        <f>ROUND(E295*H295,2)</f>
        <v>0</v>
      </c>
      <c r="J295" s="242"/>
      <c r="K295" s="243">
        <f>ROUND(E295*J295,2)</f>
        <v>0</v>
      </c>
      <c r="L295" s="243">
        <v>21</v>
      </c>
      <c r="M295" s="243">
        <f>G295*(1+L295/100)</f>
        <v>0</v>
      </c>
      <c r="N295" s="243">
        <v>0</v>
      </c>
      <c r="O295" s="243">
        <f>ROUND(E295*N295,2)</f>
        <v>0</v>
      </c>
      <c r="P295" s="243">
        <v>0</v>
      </c>
      <c r="Q295" s="243">
        <f>ROUND(E295*P295,2)</f>
        <v>0</v>
      </c>
      <c r="R295" s="243"/>
      <c r="S295" s="243" t="s">
        <v>309</v>
      </c>
      <c r="T295" s="244" t="s">
        <v>310</v>
      </c>
      <c r="U295" s="220">
        <v>0</v>
      </c>
      <c r="V295" s="220">
        <f>ROUND(E295*U295,2)</f>
        <v>0</v>
      </c>
      <c r="W295" s="220"/>
      <c r="X295" s="220" t="s">
        <v>141</v>
      </c>
      <c r="Y295" s="210"/>
      <c r="Z295" s="210"/>
      <c r="AA295" s="210"/>
      <c r="AB295" s="210"/>
      <c r="AC295" s="210"/>
      <c r="AD295" s="210"/>
      <c r="AE295" s="210"/>
      <c r="AF295" s="210"/>
      <c r="AG295" s="210" t="s">
        <v>142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2">
      <c r="A296" s="238">
        <v>100</v>
      </c>
      <c r="B296" s="239" t="s">
        <v>476</v>
      </c>
      <c r="C296" s="253" t="s">
        <v>477</v>
      </c>
      <c r="D296" s="240" t="s">
        <v>313</v>
      </c>
      <c r="E296" s="241">
        <v>13</v>
      </c>
      <c r="F296" s="242"/>
      <c r="G296" s="243">
        <f>ROUND(E296*F296,2)</f>
        <v>0</v>
      </c>
      <c r="H296" s="242"/>
      <c r="I296" s="243">
        <f>ROUND(E296*H296,2)</f>
        <v>0</v>
      </c>
      <c r="J296" s="242"/>
      <c r="K296" s="243">
        <f>ROUND(E296*J296,2)</f>
        <v>0</v>
      </c>
      <c r="L296" s="243">
        <v>21</v>
      </c>
      <c r="M296" s="243">
        <f>G296*(1+L296/100)</f>
        <v>0</v>
      </c>
      <c r="N296" s="243">
        <v>0</v>
      </c>
      <c r="O296" s="243">
        <f>ROUND(E296*N296,2)</f>
        <v>0</v>
      </c>
      <c r="P296" s="243">
        <v>0</v>
      </c>
      <c r="Q296" s="243">
        <f>ROUND(E296*P296,2)</f>
        <v>0</v>
      </c>
      <c r="R296" s="243"/>
      <c r="S296" s="243" t="s">
        <v>309</v>
      </c>
      <c r="T296" s="244" t="s">
        <v>310</v>
      </c>
      <c r="U296" s="220">
        <v>0</v>
      </c>
      <c r="V296" s="220">
        <f>ROUND(E296*U296,2)</f>
        <v>0</v>
      </c>
      <c r="W296" s="220"/>
      <c r="X296" s="220" t="s">
        <v>141</v>
      </c>
      <c r="Y296" s="210"/>
      <c r="Z296" s="210"/>
      <c r="AA296" s="210"/>
      <c r="AB296" s="210"/>
      <c r="AC296" s="210"/>
      <c r="AD296" s="210"/>
      <c r="AE296" s="210"/>
      <c r="AF296" s="210"/>
      <c r="AG296" s="210" t="s">
        <v>142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1" x14ac:dyDescent="0.2">
      <c r="A297" s="238">
        <v>101</v>
      </c>
      <c r="B297" s="239" t="s">
        <v>478</v>
      </c>
      <c r="C297" s="253" t="s">
        <v>479</v>
      </c>
      <c r="D297" s="240" t="s">
        <v>480</v>
      </c>
      <c r="E297" s="241">
        <v>180</v>
      </c>
      <c r="F297" s="242"/>
      <c r="G297" s="243">
        <f>ROUND(E297*F297,2)</f>
        <v>0</v>
      </c>
      <c r="H297" s="242"/>
      <c r="I297" s="243">
        <f>ROUND(E297*H297,2)</f>
        <v>0</v>
      </c>
      <c r="J297" s="242"/>
      <c r="K297" s="243">
        <f>ROUND(E297*J297,2)</f>
        <v>0</v>
      </c>
      <c r="L297" s="243">
        <v>21</v>
      </c>
      <c r="M297" s="243">
        <f>G297*(1+L297/100)</f>
        <v>0</v>
      </c>
      <c r="N297" s="243">
        <v>0</v>
      </c>
      <c r="O297" s="243">
        <f>ROUND(E297*N297,2)</f>
        <v>0</v>
      </c>
      <c r="P297" s="243">
        <v>0</v>
      </c>
      <c r="Q297" s="243">
        <f>ROUND(E297*P297,2)</f>
        <v>0</v>
      </c>
      <c r="R297" s="243"/>
      <c r="S297" s="243" t="s">
        <v>309</v>
      </c>
      <c r="T297" s="244" t="s">
        <v>310</v>
      </c>
      <c r="U297" s="220">
        <v>0</v>
      </c>
      <c r="V297" s="220">
        <f>ROUND(E297*U297,2)</f>
        <v>0</v>
      </c>
      <c r="W297" s="220"/>
      <c r="X297" s="220" t="s">
        <v>141</v>
      </c>
      <c r="Y297" s="210"/>
      <c r="Z297" s="210"/>
      <c r="AA297" s="210"/>
      <c r="AB297" s="210"/>
      <c r="AC297" s="210"/>
      <c r="AD297" s="210"/>
      <c r="AE297" s="210"/>
      <c r="AF297" s="210"/>
      <c r="AG297" s="210" t="s">
        <v>142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">
      <c r="A298" s="238">
        <v>102</v>
      </c>
      <c r="B298" s="239" t="s">
        <v>481</v>
      </c>
      <c r="C298" s="253" t="s">
        <v>482</v>
      </c>
      <c r="D298" s="240" t="s">
        <v>480</v>
      </c>
      <c r="E298" s="241">
        <v>160</v>
      </c>
      <c r="F298" s="242"/>
      <c r="G298" s="243">
        <f>ROUND(E298*F298,2)</f>
        <v>0</v>
      </c>
      <c r="H298" s="242"/>
      <c r="I298" s="243">
        <f>ROUND(E298*H298,2)</f>
        <v>0</v>
      </c>
      <c r="J298" s="242"/>
      <c r="K298" s="243">
        <f>ROUND(E298*J298,2)</f>
        <v>0</v>
      </c>
      <c r="L298" s="243">
        <v>21</v>
      </c>
      <c r="M298" s="243">
        <f>G298*(1+L298/100)</f>
        <v>0</v>
      </c>
      <c r="N298" s="243">
        <v>0</v>
      </c>
      <c r="O298" s="243">
        <f>ROUND(E298*N298,2)</f>
        <v>0</v>
      </c>
      <c r="P298" s="243">
        <v>0</v>
      </c>
      <c r="Q298" s="243">
        <f>ROUND(E298*P298,2)</f>
        <v>0</v>
      </c>
      <c r="R298" s="243"/>
      <c r="S298" s="243" t="s">
        <v>309</v>
      </c>
      <c r="T298" s="244" t="s">
        <v>310</v>
      </c>
      <c r="U298" s="220">
        <v>0</v>
      </c>
      <c r="V298" s="220">
        <f>ROUND(E298*U298,2)</f>
        <v>0</v>
      </c>
      <c r="W298" s="220"/>
      <c r="X298" s="220" t="s">
        <v>141</v>
      </c>
      <c r="Y298" s="210"/>
      <c r="Z298" s="210"/>
      <c r="AA298" s="210"/>
      <c r="AB298" s="210"/>
      <c r="AC298" s="210"/>
      <c r="AD298" s="210"/>
      <c r="AE298" s="210"/>
      <c r="AF298" s="210"/>
      <c r="AG298" s="210" t="s">
        <v>142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1" x14ac:dyDescent="0.2">
      <c r="A299" s="238">
        <v>103</v>
      </c>
      <c r="B299" s="239" t="s">
        <v>483</v>
      </c>
      <c r="C299" s="253" t="s">
        <v>484</v>
      </c>
      <c r="D299" s="240" t="s">
        <v>480</v>
      </c>
      <c r="E299" s="241">
        <v>80</v>
      </c>
      <c r="F299" s="242"/>
      <c r="G299" s="243">
        <f>ROUND(E299*F299,2)</f>
        <v>0</v>
      </c>
      <c r="H299" s="242"/>
      <c r="I299" s="243">
        <f>ROUND(E299*H299,2)</f>
        <v>0</v>
      </c>
      <c r="J299" s="242"/>
      <c r="K299" s="243">
        <f>ROUND(E299*J299,2)</f>
        <v>0</v>
      </c>
      <c r="L299" s="243">
        <v>21</v>
      </c>
      <c r="M299" s="243">
        <f>G299*(1+L299/100)</f>
        <v>0</v>
      </c>
      <c r="N299" s="243">
        <v>0</v>
      </c>
      <c r="O299" s="243">
        <f>ROUND(E299*N299,2)</f>
        <v>0</v>
      </c>
      <c r="P299" s="243">
        <v>0</v>
      </c>
      <c r="Q299" s="243">
        <f>ROUND(E299*P299,2)</f>
        <v>0</v>
      </c>
      <c r="R299" s="243"/>
      <c r="S299" s="243" t="s">
        <v>309</v>
      </c>
      <c r="T299" s="244" t="s">
        <v>310</v>
      </c>
      <c r="U299" s="220">
        <v>0</v>
      </c>
      <c r="V299" s="220">
        <f>ROUND(E299*U299,2)</f>
        <v>0</v>
      </c>
      <c r="W299" s="220"/>
      <c r="X299" s="220" t="s">
        <v>141</v>
      </c>
      <c r="Y299" s="210"/>
      <c r="Z299" s="210"/>
      <c r="AA299" s="210"/>
      <c r="AB299" s="210"/>
      <c r="AC299" s="210"/>
      <c r="AD299" s="210"/>
      <c r="AE299" s="210"/>
      <c r="AF299" s="210"/>
      <c r="AG299" s="210" t="s">
        <v>142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1" x14ac:dyDescent="0.2">
      <c r="A300" s="238">
        <v>104</v>
      </c>
      <c r="B300" s="239" t="s">
        <v>485</v>
      </c>
      <c r="C300" s="253" t="s">
        <v>486</v>
      </c>
      <c r="D300" s="240" t="s">
        <v>480</v>
      </c>
      <c r="E300" s="241">
        <v>150</v>
      </c>
      <c r="F300" s="242"/>
      <c r="G300" s="243">
        <f>ROUND(E300*F300,2)</f>
        <v>0</v>
      </c>
      <c r="H300" s="242"/>
      <c r="I300" s="243">
        <f>ROUND(E300*H300,2)</f>
        <v>0</v>
      </c>
      <c r="J300" s="242"/>
      <c r="K300" s="243">
        <f>ROUND(E300*J300,2)</f>
        <v>0</v>
      </c>
      <c r="L300" s="243">
        <v>21</v>
      </c>
      <c r="M300" s="243">
        <f>G300*(1+L300/100)</f>
        <v>0</v>
      </c>
      <c r="N300" s="243">
        <v>0</v>
      </c>
      <c r="O300" s="243">
        <f>ROUND(E300*N300,2)</f>
        <v>0</v>
      </c>
      <c r="P300" s="243">
        <v>0</v>
      </c>
      <c r="Q300" s="243">
        <f>ROUND(E300*P300,2)</f>
        <v>0</v>
      </c>
      <c r="R300" s="243"/>
      <c r="S300" s="243" t="s">
        <v>309</v>
      </c>
      <c r="T300" s="244" t="s">
        <v>310</v>
      </c>
      <c r="U300" s="220">
        <v>0</v>
      </c>
      <c r="V300" s="220">
        <f>ROUND(E300*U300,2)</f>
        <v>0</v>
      </c>
      <c r="W300" s="220"/>
      <c r="X300" s="220" t="s">
        <v>141</v>
      </c>
      <c r="Y300" s="210"/>
      <c r="Z300" s="210"/>
      <c r="AA300" s="210"/>
      <c r="AB300" s="210"/>
      <c r="AC300" s="210"/>
      <c r="AD300" s="210"/>
      <c r="AE300" s="210"/>
      <c r="AF300" s="210"/>
      <c r="AG300" s="210" t="s">
        <v>142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1" x14ac:dyDescent="0.2">
      <c r="A301" s="238">
        <v>105</v>
      </c>
      <c r="B301" s="239" t="s">
        <v>487</v>
      </c>
      <c r="C301" s="253" t="s">
        <v>488</v>
      </c>
      <c r="D301" s="240" t="s">
        <v>480</v>
      </c>
      <c r="E301" s="241">
        <v>250</v>
      </c>
      <c r="F301" s="242"/>
      <c r="G301" s="243">
        <f>ROUND(E301*F301,2)</f>
        <v>0</v>
      </c>
      <c r="H301" s="242"/>
      <c r="I301" s="243">
        <f>ROUND(E301*H301,2)</f>
        <v>0</v>
      </c>
      <c r="J301" s="242"/>
      <c r="K301" s="243">
        <f>ROUND(E301*J301,2)</f>
        <v>0</v>
      </c>
      <c r="L301" s="243">
        <v>21</v>
      </c>
      <c r="M301" s="243">
        <f>G301*(1+L301/100)</f>
        <v>0</v>
      </c>
      <c r="N301" s="243">
        <v>0</v>
      </c>
      <c r="O301" s="243">
        <f>ROUND(E301*N301,2)</f>
        <v>0</v>
      </c>
      <c r="P301" s="243">
        <v>0</v>
      </c>
      <c r="Q301" s="243">
        <f>ROUND(E301*P301,2)</f>
        <v>0</v>
      </c>
      <c r="R301" s="243"/>
      <c r="S301" s="243" t="s">
        <v>309</v>
      </c>
      <c r="T301" s="244" t="s">
        <v>310</v>
      </c>
      <c r="U301" s="220">
        <v>0</v>
      </c>
      <c r="V301" s="220">
        <f>ROUND(E301*U301,2)</f>
        <v>0</v>
      </c>
      <c r="W301" s="220"/>
      <c r="X301" s="220" t="s">
        <v>141</v>
      </c>
      <c r="Y301" s="210"/>
      <c r="Z301" s="210"/>
      <c r="AA301" s="210"/>
      <c r="AB301" s="210"/>
      <c r="AC301" s="210"/>
      <c r="AD301" s="210"/>
      <c r="AE301" s="210"/>
      <c r="AF301" s="210"/>
      <c r="AG301" s="210" t="s">
        <v>142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38">
        <v>106</v>
      </c>
      <c r="B302" s="239" t="s">
        <v>489</v>
      </c>
      <c r="C302" s="253" t="s">
        <v>490</v>
      </c>
      <c r="D302" s="240" t="s">
        <v>313</v>
      </c>
      <c r="E302" s="241">
        <v>5</v>
      </c>
      <c r="F302" s="242"/>
      <c r="G302" s="243">
        <f>ROUND(E302*F302,2)</f>
        <v>0</v>
      </c>
      <c r="H302" s="242"/>
      <c r="I302" s="243">
        <f>ROUND(E302*H302,2)</f>
        <v>0</v>
      </c>
      <c r="J302" s="242"/>
      <c r="K302" s="243">
        <f>ROUND(E302*J302,2)</f>
        <v>0</v>
      </c>
      <c r="L302" s="243">
        <v>21</v>
      </c>
      <c r="M302" s="243">
        <f>G302*(1+L302/100)</f>
        <v>0</v>
      </c>
      <c r="N302" s="243">
        <v>0</v>
      </c>
      <c r="O302" s="243">
        <f>ROUND(E302*N302,2)</f>
        <v>0</v>
      </c>
      <c r="P302" s="243">
        <v>0</v>
      </c>
      <c r="Q302" s="243">
        <f>ROUND(E302*P302,2)</f>
        <v>0</v>
      </c>
      <c r="R302" s="243"/>
      <c r="S302" s="243" t="s">
        <v>309</v>
      </c>
      <c r="T302" s="244" t="s">
        <v>310</v>
      </c>
      <c r="U302" s="220">
        <v>0</v>
      </c>
      <c r="V302" s="220">
        <f>ROUND(E302*U302,2)</f>
        <v>0</v>
      </c>
      <c r="W302" s="220"/>
      <c r="X302" s="220" t="s">
        <v>141</v>
      </c>
      <c r="Y302" s="210"/>
      <c r="Z302" s="210"/>
      <c r="AA302" s="210"/>
      <c r="AB302" s="210"/>
      <c r="AC302" s="210"/>
      <c r="AD302" s="210"/>
      <c r="AE302" s="210"/>
      <c r="AF302" s="210"/>
      <c r="AG302" s="210" t="s">
        <v>142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38">
        <v>107</v>
      </c>
      <c r="B303" s="239" t="s">
        <v>491</v>
      </c>
      <c r="C303" s="253" t="s">
        <v>492</v>
      </c>
      <c r="D303" s="240" t="s">
        <v>313</v>
      </c>
      <c r="E303" s="241">
        <v>5</v>
      </c>
      <c r="F303" s="242"/>
      <c r="G303" s="243">
        <f>ROUND(E303*F303,2)</f>
        <v>0</v>
      </c>
      <c r="H303" s="242"/>
      <c r="I303" s="243">
        <f>ROUND(E303*H303,2)</f>
        <v>0</v>
      </c>
      <c r="J303" s="242"/>
      <c r="K303" s="243">
        <f>ROUND(E303*J303,2)</f>
        <v>0</v>
      </c>
      <c r="L303" s="243">
        <v>21</v>
      </c>
      <c r="M303" s="243">
        <f>G303*(1+L303/100)</f>
        <v>0</v>
      </c>
      <c r="N303" s="243">
        <v>0</v>
      </c>
      <c r="O303" s="243">
        <f>ROUND(E303*N303,2)</f>
        <v>0</v>
      </c>
      <c r="P303" s="243">
        <v>0</v>
      </c>
      <c r="Q303" s="243">
        <f>ROUND(E303*P303,2)</f>
        <v>0</v>
      </c>
      <c r="R303" s="243"/>
      <c r="S303" s="243" t="s">
        <v>309</v>
      </c>
      <c r="T303" s="244" t="s">
        <v>310</v>
      </c>
      <c r="U303" s="220">
        <v>0</v>
      </c>
      <c r="V303" s="220">
        <f>ROUND(E303*U303,2)</f>
        <v>0</v>
      </c>
      <c r="W303" s="220"/>
      <c r="X303" s="220" t="s">
        <v>141</v>
      </c>
      <c r="Y303" s="210"/>
      <c r="Z303" s="210"/>
      <c r="AA303" s="210"/>
      <c r="AB303" s="210"/>
      <c r="AC303" s="210"/>
      <c r="AD303" s="210"/>
      <c r="AE303" s="210"/>
      <c r="AF303" s="210"/>
      <c r="AG303" s="210" t="s">
        <v>142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38">
        <v>108</v>
      </c>
      <c r="B304" s="239" t="s">
        <v>493</v>
      </c>
      <c r="C304" s="253" t="s">
        <v>494</v>
      </c>
      <c r="D304" s="240" t="s">
        <v>313</v>
      </c>
      <c r="E304" s="241">
        <v>38</v>
      </c>
      <c r="F304" s="242"/>
      <c r="G304" s="243">
        <f>ROUND(E304*F304,2)</f>
        <v>0</v>
      </c>
      <c r="H304" s="242"/>
      <c r="I304" s="243">
        <f>ROUND(E304*H304,2)</f>
        <v>0</v>
      </c>
      <c r="J304" s="242"/>
      <c r="K304" s="243">
        <f>ROUND(E304*J304,2)</f>
        <v>0</v>
      </c>
      <c r="L304" s="243">
        <v>21</v>
      </c>
      <c r="M304" s="243">
        <f>G304*(1+L304/100)</f>
        <v>0</v>
      </c>
      <c r="N304" s="243">
        <v>0</v>
      </c>
      <c r="O304" s="243">
        <f>ROUND(E304*N304,2)</f>
        <v>0</v>
      </c>
      <c r="P304" s="243">
        <v>0</v>
      </c>
      <c r="Q304" s="243">
        <f>ROUND(E304*P304,2)</f>
        <v>0</v>
      </c>
      <c r="R304" s="243"/>
      <c r="S304" s="243" t="s">
        <v>309</v>
      </c>
      <c r="T304" s="244" t="s">
        <v>310</v>
      </c>
      <c r="U304" s="220">
        <v>0</v>
      </c>
      <c r="V304" s="220">
        <f>ROUND(E304*U304,2)</f>
        <v>0</v>
      </c>
      <c r="W304" s="220"/>
      <c r="X304" s="220" t="s">
        <v>141</v>
      </c>
      <c r="Y304" s="210"/>
      <c r="Z304" s="210"/>
      <c r="AA304" s="210"/>
      <c r="AB304" s="210"/>
      <c r="AC304" s="210"/>
      <c r="AD304" s="210"/>
      <c r="AE304" s="210"/>
      <c r="AF304" s="210"/>
      <c r="AG304" s="210" t="s">
        <v>142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38">
        <v>109</v>
      </c>
      <c r="B305" s="239" t="s">
        <v>495</v>
      </c>
      <c r="C305" s="253" t="s">
        <v>496</v>
      </c>
      <c r="D305" s="240" t="s">
        <v>497</v>
      </c>
      <c r="E305" s="241">
        <v>23</v>
      </c>
      <c r="F305" s="242"/>
      <c r="G305" s="243">
        <f>ROUND(E305*F305,2)</f>
        <v>0</v>
      </c>
      <c r="H305" s="242"/>
      <c r="I305" s="243">
        <f>ROUND(E305*H305,2)</f>
        <v>0</v>
      </c>
      <c r="J305" s="242"/>
      <c r="K305" s="243">
        <f>ROUND(E305*J305,2)</f>
        <v>0</v>
      </c>
      <c r="L305" s="243">
        <v>21</v>
      </c>
      <c r="M305" s="243">
        <f>G305*(1+L305/100)</f>
        <v>0</v>
      </c>
      <c r="N305" s="243">
        <v>0</v>
      </c>
      <c r="O305" s="243">
        <f>ROUND(E305*N305,2)</f>
        <v>0</v>
      </c>
      <c r="P305" s="243">
        <v>0</v>
      </c>
      <c r="Q305" s="243">
        <f>ROUND(E305*P305,2)</f>
        <v>0</v>
      </c>
      <c r="R305" s="243"/>
      <c r="S305" s="243" t="s">
        <v>309</v>
      </c>
      <c r="T305" s="244" t="s">
        <v>310</v>
      </c>
      <c r="U305" s="220">
        <v>0</v>
      </c>
      <c r="V305" s="220">
        <f>ROUND(E305*U305,2)</f>
        <v>0</v>
      </c>
      <c r="W305" s="220"/>
      <c r="X305" s="220" t="s">
        <v>141</v>
      </c>
      <c r="Y305" s="210"/>
      <c r="Z305" s="210"/>
      <c r="AA305" s="210"/>
      <c r="AB305" s="210"/>
      <c r="AC305" s="210"/>
      <c r="AD305" s="210"/>
      <c r="AE305" s="210"/>
      <c r="AF305" s="210"/>
      <c r="AG305" s="210" t="s">
        <v>142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 x14ac:dyDescent="0.2">
      <c r="A306" s="238">
        <v>110</v>
      </c>
      <c r="B306" s="239" t="s">
        <v>498</v>
      </c>
      <c r="C306" s="253" t="s">
        <v>499</v>
      </c>
      <c r="D306" s="240" t="s">
        <v>313</v>
      </c>
      <c r="E306" s="241">
        <v>7</v>
      </c>
      <c r="F306" s="242"/>
      <c r="G306" s="243">
        <f>ROUND(E306*F306,2)</f>
        <v>0</v>
      </c>
      <c r="H306" s="242"/>
      <c r="I306" s="243">
        <f>ROUND(E306*H306,2)</f>
        <v>0</v>
      </c>
      <c r="J306" s="242"/>
      <c r="K306" s="243">
        <f>ROUND(E306*J306,2)</f>
        <v>0</v>
      </c>
      <c r="L306" s="243">
        <v>21</v>
      </c>
      <c r="M306" s="243">
        <f>G306*(1+L306/100)</f>
        <v>0</v>
      </c>
      <c r="N306" s="243">
        <v>0</v>
      </c>
      <c r="O306" s="243">
        <f>ROUND(E306*N306,2)</f>
        <v>0</v>
      </c>
      <c r="P306" s="243">
        <v>0</v>
      </c>
      <c r="Q306" s="243">
        <f>ROUND(E306*P306,2)</f>
        <v>0</v>
      </c>
      <c r="R306" s="243"/>
      <c r="S306" s="243" t="s">
        <v>309</v>
      </c>
      <c r="T306" s="244" t="s">
        <v>310</v>
      </c>
      <c r="U306" s="220">
        <v>0</v>
      </c>
      <c r="V306" s="220">
        <f>ROUND(E306*U306,2)</f>
        <v>0</v>
      </c>
      <c r="W306" s="220"/>
      <c r="X306" s="220" t="s">
        <v>141</v>
      </c>
      <c r="Y306" s="210"/>
      <c r="Z306" s="210"/>
      <c r="AA306" s="210"/>
      <c r="AB306" s="210"/>
      <c r="AC306" s="210"/>
      <c r="AD306" s="210"/>
      <c r="AE306" s="210"/>
      <c r="AF306" s="210"/>
      <c r="AG306" s="210" t="s">
        <v>142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1" x14ac:dyDescent="0.2">
      <c r="A307" s="238">
        <v>111</v>
      </c>
      <c r="B307" s="239" t="s">
        <v>500</v>
      </c>
      <c r="C307" s="253" t="s">
        <v>501</v>
      </c>
      <c r="D307" s="240" t="s">
        <v>313</v>
      </c>
      <c r="E307" s="241">
        <v>18</v>
      </c>
      <c r="F307" s="242"/>
      <c r="G307" s="243">
        <f>ROUND(E307*F307,2)</f>
        <v>0</v>
      </c>
      <c r="H307" s="242"/>
      <c r="I307" s="243">
        <f>ROUND(E307*H307,2)</f>
        <v>0</v>
      </c>
      <c r="J307" s="242"/>
      <c r="K307" s="243">
        <f>ROUND(E307*J307,2)</f>
        <v>0</v>
      </c>
      <c r="L307" s="243">
        <v>21</v>
      </c>
      <c r="M307" s="243">
        <f>G307*(1+L307/100)</f>
        <v>0</v>
      </c>
      <c r="N307" s="243">
        <v>0</v>
      </c>
      <c r="O307" s="243">
        <f>ROUND(E307*N307,2)</f>
        <v>0</v>
      </c>
      <c r="P307" s="243">
        <v>0</v>
      </c>
      <c r="Q307" s="243">
        <f>ROUND(E307*P307,2)</f>
        <v>0</v>
      </c>
      <c r="R307" s="243"/>
      <c r="S307" s="243" t="s">
        <v>309</v>
      </c>
      <c r="T307" s="244" t="s">
        <v>310</v>
      </c>
      <c r="U307" s="220">
        <v>0</v>
      </c>
      <c r="V307" s="220">
        <f>ROUND(E307*U307,2)</f>
        <v>0</v>
      </c>
      <c r="W307" s="220"/>
      <c r="X307" s="220" t="s">
        <v>141</v>
      </c>
      <c r="Y307" s="210"/>
      <c r="Z307" s="210"/>
      <c r="AA307" s="210"/>
      <c r="AB307" s="210"/>
      <c r="AC307" s="210"/>
      <c r="AD307" s="210"/>
      <c r="AE307" s="210"/>
      <c r="AF307" s="210"/>
      <c r="AG307" s="210" t="s">
        <v>142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38">
        <v>112</v>
      </c>
      <c r="B308" s="239" t="s">
        <v>502</v>
      </c>
      <c r="C308" s="253" t="s">
        <v>503</v>
      </c>
      <c r="D308" s="240" t="s">
        <v>313</v>
      </c>
      <c r="E308" s="241">
        <v>1</v>
      </c>
      <c r="F308" s="242"/>
      <c r="G308" s="243">
        <f>ROUND(E308*F308,2)</f>
        <v>0</v>
      </c>
      <c r="H308" s="242"/>
      <c r="I308" s="243">
        <f>ROUND(E308*H308,2)</f>
        <v>0</v>
      </c>
      <c r="J308" s="242"/>
      <c r="K308" s="243">
        <f>ROUND(E308*J308,2)</f>
        <v>0</v>
      </c>
      <c r="L308" s="243">
        <v>21</v>
      </c>
      <c r="M308" s="243">
        <f>G308*(1+L308/100)</f>
        <v>0</v>
      </c>
      <c r="N308" s="243">
        <v>0</v>
      </c>
      <c r="O308" s="243">
        <f>ROUND(E308*N308,2)</f>
        <v>0</v>
      </c>
      <c r="P308" s="243">
        <v>0</v>
      </c>
      <c r="Q308" s="243">
        <f>ROUND(E308*P308,2)</f>
        <v>0</v>
      </c>
      <c r="R308" s="243"/>
      <c r="S308" s="243" t="s">
        <v>309</v>
      </c>
      <c r="T308" s="244" t="s">
        <v>310</v>
      </c>
      <c r="U308" s="220">
        <v>0</v>
      </c>
      <c r="V308" s="220">
        <f>ROUND(E308*U308,2)</f>
        <v>0</v>
      </c>
      <c r="W308" s="220"/>
      <c r="X308" s="220" t="s">
        <v>141</v>
      </c>
      <c r="Y308" s="210"/>
      <c r="Z308" s="210"/>
      <c r="AA308" s="210"/>
      <c r="AB308" s="210"/>
      <c r="AC308" s="210"/>
      <c r="AD308" s="210"/>
      <c r="AE308" s="210"/>
      <c r="AF308" s="210"/>
      <c r="AG308" s="210" t="s">
        <v>142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">
      <c r="A309" s="238">
        <v>113</v>
      </c>
      <c r="B309" s="239" t="s">
        <v>504</v>
      </c>
      <c r="C309" s="253" t="s">
        <v>505</v>
      </c>
      <c r="D309" s="240" t="s">
        <v>506</v>
      </c>
      <c r="E309" s="241">
        <v>35</v>
      </c>
      <c r="F309" s="242"/>
      <c r="G309" s="243">
        <f>ROUND(E309*F309,2)</f>
        <v>0</v>
      </c>
      <c r="H309" s="242"/>
      <c r="I309" s="243">
        <f>ROUND(E309*H309,2)</f>
        <v>0</v>
      </c>
      <c r="J309" s="242"/>
      <c r="K309" s="243">
        <f>ROUND(E309*J309,2)</f>
        <v>0</v>
      </c>
      <c r="L309" s="243">
        <v>21</v>
      </c>
      <c r="M309" s="243">
        <f>G309*(1+L309/100)</f>
        <v>0</v>
      </c>
      <c r="N309" s="243">
        <v>0</v>
      </c>
      <c r="O309" s="243">
        <f>ROUND(E309*N309,2)</f>
        <v>0</v>
      </c>
      <c r="P309" s="243">
        <v>0</v>
      </c>
      <c r="Q309" s="243">
        <f>ROUND(E309*P309,2)</f>
        <v>0</v>
      </c>
      <c r="R309" s="243"/>
      <c r="S309" s="243" t="s">
        <v>309</v>
      </c>
      <c r="T309" s="244" t="s">
        <v>310</v>
      </c>
      <c r="U309" s="220">
        <v>0</v>
      </c>
      <c r="V309" s="220">
        <f>ROUND(E309*U309,2)</f>
        <v>0</v>
      </c>
      <c r="W309" s="220"/>
      <c r="X309" s="220" t="s">
        <v>141</v>
      </c>
      <c r="Y309" s="210"/>
      <c r="Z309" s="210"/>
      <c r="AA309" s="210"/>
      <c r="AB309" s="210"/>
      <c r="AC309" s="210"/>
      <c r="AD309" s="210"/>
      <c r="AE309" s="210"/>
      <c r="AF309" s="210"/>
      <c r="AG309" s="210" t="s">
        <v>142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1" x14ac:dyDescent="0.2">
      <c r="A310" s="238">
        <v>114</v>
      </c>
      <c r="B310" s="239" t="s">
        <v>507</v>
      </c>
      <c r="C310" s="253" t="s">
        <v>508</v>
      </c>
      <c r="D310" s="240" t="s">
        <v>308</v>
      </c>
      <c r="E310" s="241">
        <v>1</v>
      </c>
      <c r="F310" s="242"/>
      <c r="G310" s="243">
        <f>ROUND(E310*F310,2)</f>
        <v>0</v>
      </c>
      <c r="H310" s="242"/>
      <c r="I310" s="243">
        <f>ROUND(E310*H310,2)</f>
        <v>0</v>
      </c>
      <c r="J310" s="242"/>
      <c r="K310" s="243">
        <f>ROUND(E310*J310,2)</f>
        <v>0</v>
      </c>
      <c r="L310" s="243">
        <v>21</v>
      </c>
      <c r="M310" s="243">
        <f>G310*(1+L310/100)</f>
        <v>0</v>
      </c>
      <c r="N310" s="243">
        <v>0</v>
      </c>
      <c r="O310" s="243">
        <f>ROUND(E310*N310,2)</f>
        <v>0</v>
      </c>
      <c r="P310" s="243">
        <v>0</v>
      </c>
      <c r="Q310" s="243">
        <f>ROUND(E310*P310,2)</f>
        <v>0</v>
      </c>
      <c r="R310" s="243"/>
      <c r="S310" s="243" t="s">
        <v>309</v>
      </c>
      <c r="T310" s="244" t="s">
        <v>310</v>
      </c>
      <c r="U310" s="220">
        <v>0</v>
      </c>
      <c r="V310" s="220">
        <f>ROUND(E310*U310,2)</f>
        <v>0</v>
      </c>
      <c r="W310" s="220"/>
      <c r="X310" s="220" t="s">
        <v>141</v>
      </c>
      <c r="Y310" s="210"/>
      <c r="Z310" s="210"/>
      <c r="AA310" s="210"/>
      <c r="AB310" s="210"/>
      <c r="AC310" s="210"/>
      <c r="AD310" s="210"/>
      <c r="AE310" s="210"/>
      <c r="AF310" s="210"/>
      <c r="AG310" s="210" t="s">
        <v>142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2">
      <c r="A311" s="238">
        <v>115</v>
      </c>
      <c r="B311" s="239" t="s">
        <v>509</v>
      </c>
      <c r="C311" s="253" t="s">
        <v>510</v>
      </c>
      <c r="D311" s="240" t="s">
        <v>308</v>
      </c>
      <c r="E311" s="241">
        <v>1</v>
      </c>
      <c r="F311" s="242"/>
      <c r="G311" s="243">
        <f>ROUND(E311*F311,2)</f>
        <v>0</v>
      </c>
      <c r="H311" s="242"/>
      <c r="I311" s="243">
        <f>ROUND(E311*H311,2)</f>
        <v>0</v>
      </c>
      <c r="J311" s="242"/>
      <c r="K311" s="243">
        <f>ROUND(E311*J311,2)</f>
        <v>0</v>
      </c>
      <c r="L311" s="243">
        <v>21</v>
      </c>
      <c r="M311" s="243">
        <f>G311*(1+L311/100)</f>
        <v>0</v>
      </c>
      <c r="N311" s="243">
        <v>0</v>
      </c>
      <c r="O311" s="243">
        <f>ROUND(E311*N311,2)</f>
        <v>0</v>
      </c>
      <c r="P311" s="243">
        <v>0</v>
      </c>
      <c r="Q311" s="243">
        <f>ROUND(E311*P311,2)</f>
        <v>0</v>
      </c>
      <c r="R311" s="243"/>
      <c r="S311" s="243" t="s">
        <v>309</v>
      </c>
      <c r="T311" s="244" t="s">
        <v>310</v>
      </c>
      <c r="U311" s="220">
        <v>0</v>
      </c>
      <c r="V311" s="220">
        <f>ROUND(E311*U311,2)</f>
        <v>0</v>
      </c>
      <c r="W311" s="220"/>
      <c r="X311" s="220" t="s">
        <v>141</v>
      </c>
      <c r="Y311" s="210"/>
      <c r="Z311" s="210"/>
      <c r="AA311" s="210"/>
      <c r="AB311" s="210"/>
      <c r="AC311" s="210"/>
      <c r="AD311" s="210"/>
      <c r="AE311" s="210"/>
      <c r="AF311" s="210"/>
      <c r="AG311" s="210" t="s">
        <v>142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1" x14ac:dyDescent="0.2">
      <c r="A312" s="238">
        <v>116</v>
      </c>
      <c r="B312" s="239" t="s">
        <v>511</v>
      </c>
      <c r="C312" s="253" t="s">
        <v>512</v>
      </c>
      <c r="D312" s="240" t="s">
        <v>308</v>
      </c>
      <c r="E312" s="241">
        <v>1</v>
      </c>
      <c r="F312" s="242"/>
      <c r="G312" s="243">
        <f>ROUND(E312*F312,2)</f>
        <v>0</v>
      </c>
      <c r="H312" s="242"/>
      <c r="I312" s="243">
        <f>ROUND(E312*H312,2)</f>
        <v>0</v>
      </c>
      <c r="J312" s="242"/>
      <c r="K312" s="243">
        <f>ROUND(E312*J312,2)</f>
        <v>0</v>
      </c>
      <c r="L312" s="243">
        <v>21</v>
      </c>
      <c r="M312" s="243">
        <f>G312*(1+L312/100)</f>
        <v>0</v>
      </c>
      <c r="N312" s="243">
        <v>0</v>
      </c>
      <c r="O312" s="243">
        <f>ROUND(E312*N312,2)</f>
        <v>0</v>
      </c>
      <c r="P312" s="243">
        <v>0</v>
      </c>
      <c r="Q312" s="243">
        <f>ROUND(E312*P312,2)</f>
        <v>0</v>
      </c>
      <c r="R312" s="243"/>
      <c r="S312" s="243" t="s">
        <v>309</v>
      </c>
      <c r="T312" s="244" t="s">
        <v>310</v>
      </c>
      <c r="U312" s="220">
        <v>0</v>
      </c>
      <c r="V312" s="220">
        <f>ROUND(E312*U312,2)</f>
        <v>0</v>
      </c>
      <c r="W312" s="220"/>
      <c r="X312" s="220" t="s">
        <v>141</v>
      </c>
      <c r="Y312" s="210"/>
      <c r="Z312" s="210"/>
      <c r="AA312" s="210"/>
      <c r="AB312" s="210"/>
      <c r="AC312" s="210"/>
      <c r="AD312" s="210"/>
      <c r="AE312" s="210"/>
      <c r="AF312" s="210"/>
      <c r="AG312" s="210" t="s">
        <v>142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">
      <c r="A313" s="238">
        <v>117</v>
      </c>
      <c r="B313" s="239" t="s">
        <v>513</v>
      </c>
      <c r="C313" s="253" t="s">
        <v>514</v>
      </c>
      <c r="D313" s="240" t="s">
        <v>313</v>
      </c>
      <c r="E313" s="241">
        <v>1</v>
      </c>
      <c r="F313" s="242"/>
      <c r="G313" s="243">
        <f>ROUND(E313*F313,2)</f>
        <v>0</v>
      </c>
      <c r="H313" s="242"/>
      <c r="I313" s="243">
        <f>ROUND(E313*H313,2)</f>
        <v>0</v>
      </c>
      <c r="J313" s="242"/>
      <c r="K313" s="243">
        <f>ROUND(E313*J313,2)</f>
        <v>0</v>
      </c>
      <c r="L313" s="243">
        <v>21</v>
      </c>
      <c r="M313" s="243">
        <f>G313*(1+L313/100)</f>
        <v>0</v>
      </c>
      <c r="N313" s="243">
        <v>0</v>
      </c>
      <c r="O313" s="243">
        <f>ROUND(E313*N313,2)</f>
        <v>0</v>
      </c>
      <c r="P313" s="243">
        <v>0</v>
      </c>
      <c r="Q313" s="243">
        <f>ROUND(E313*P313,2)</f>
        <v>0</v>
      </c>
      <c r="R313" s="243"/>
      <c r="S313" s="243" t="s">
        <v>309</v>
      </c>
      <c r="T313" s="244" t="s">
        <v>310</v>
      </c>
      <c r="U313" s="220">
        <v>0</v>
      </c>
      <c r="V313" s="220">
        <f>ROUND(E313*U313,2)</f>
        <v>0</v>
      </c>
      <c r="W313" s="220"/>
      <c r="X313" s="220" t="s">
        <v>141</v>
      </c>
      <c r="Y313" s="210"/>
      <c r="Z313" s="210"/>
      <c r="AA313" s="210"/>
      <c r="AB313" s="210"/>
      <c r="AC313" s="210"/>
      <c r="AD313" s="210"/>
      <c r="AE313" s="210"/>
      <c r="AF313" s="210"/>
      <c r="AG313" s="210" t="s">
        <v>142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2">
      <c r="A314" s="231">
        <v>118</v>
      </c>
      <c r="B314" s="232" t="s">
        <v>515</v>
      </c>
      <c r="C314" s="254" t="s">
        <v>516</v>
      </c>
      <c r="D314" s="233" t="s">
        <v>313</v>
      </c>
      <c r="E314" s="234">
        <v>23</v>
      </c>
      <c r="F314" s="235"/>
      <c r="G314" s="236">
        <f>ROUND(E314*F314,2)</f>
        <v>0</v>
      </c>
      <c r="H314" s="235"/>
      <c r="I314" s="236">
        <f>ROUND(E314*H314,2)</f>
        <v>0</v>
      </c>
      <c r="J314" s="235"/>
      <c r="K314" s="236">
        <f>ROUND(E314*J314,2)</f>
        <v>0</v>
      </c>
      <c r="L314" s="236">
        <v>21</v>
      </c>
      <c r="M314" s="236">
        <f>G314*(1+L314/100)</f>
        <v>0</v>
      </c>
      <c r="N314" s="236">
        <v>0</v>
      </c>
      <c r="O314" s="236">
        <f>ROUND(E314*N314,2)</f>
        <v>0</v>
      </c>
      <c r="P314" s="236">
        <v>0</v>
      </c>
      <c r="Q314" s="236">
        <f>ROUND(E314*P314,2)</f>
        <v>0</v>
      </c>
      <c r="R314" s="236"/>
      <c r="S314" s="236" t="s">
        <v>309</v>
      </c>
      <c r="T314" s="237" t="s">
        <v>310</v>
      </c>
      <c r="U314" s="220">
        <v>0</v>
      </c>
      <c r="V314" s="220">
        <f>ROUND(E314*U314,2)</f>
        <v>0</v>
      </c>
      <c r="W314" s="220"/>
      <c r="X314" s="220" t="s">
        <v>141</v>
      </c>
      <c r="Y314" s="210"/>
      <c r="Z314" s="210"/>
      <c r="AA314" s="210"/>
      <c r="AB314" s="210"/>
      <c r="AC314" s="210"/>
      <c r="AD314" s="210"/>
      <c r="AE314" s="210"/>
      <c r="AF314" s="210"/>
      <c r="AG314" s="210" t="s">
        <v>142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1" x14ac:dyDescent="0.2">
      <c r="A315" s="217"/>
      <c r="B315" s="218"/>
      <c r="C315" s="256" t="s">
        <v>517</v>
      </c>
      <c r="D315" s="222"/>
      <c r="E315" s="223"/>
      <c r="F315" s="220"/>
      <c r="G315" s="220"/>
      <c r="H315" s="220"/>
      <c r="I315" s="220"/>
      <c r="J315" s="220"/>
      <c r="K315" s="220"/>
      <c r="L315" s="220"/>
      <c r="M315" s="220"/>
      <c r="N315" s="220"/>
      <c r="O315" s="220"/>
      <c r="P315" s="220"/>
      <c r="Q315" s="220"/>
      <c r="R315" s="220"/>
      <c r="S315" s="220"/>
      <c r="T315" s="220"/>
      <c r="U315" s="220"/>
      <c r="V315" s="220"/>
      <c r="W315" s="220"/>
      <c r="X315" s="220"/>
      <c r="Y315" s="210"/>
      <c r="Z315" s="210"/>
      <c r="AA315" s="210"/>
      <c r="AB315" s="210"/>
      <c r="AC315" s="210"/>
      <c r="AD315" s="210"/>
      <c r="AE315" s="210"/>
      <c r="AF315" s="210"/>
      <c r="AG315" s="210" t="s">
        <v>149</v>
      </c>
      <c r="AH315" s="210">
        <v>0</v>
      </c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1" x14ac:dyDescent="0.2">
      <c r="A316" s="217"/>
      <c r="B316" s="218"/>
      <c r="C316" s="256" t="s">
        <v>518</v>
      </c>
      <c r="D316" s="222"/>
      <c r="E316" s="223">
        <v>23</v>
      </c>
      <c r="F316" s="220"/>
      <c r="G316" s="220"/>
      <c r="H316" s="220"/>
      <c r="I316" s="220"/>
      <c r="J316" s="220"/>
      <c r="K316" s="220"/>
      <c r="L316" s="220"/>
      <c r="M316" s="220"/>
      <c r="N316" s="220"/>
      <c r="O316" s="220"/>
      <c r="P316" s="220"/>
      <c r="Q316" s="220"/>
      <c r="R316" s="220"/>
      <c r="S316" s="220"/>
      <c r="T316" s="220"/>
      <c r="U316" s="220"/>
      <c r="V316" s="220"/>
      <c r="W316" s="220"/>
      <c r="X316" s="220"/>
      <c r="Y316" s="210"/>
      <c r="Z316" s="210"/>
      <c r="AA316" s="210"/>
      <c r="AB316" s="210"/>
      <c r="AC316" s="210"/>
      <c r="AD316" s="210"/>
      <c r="AE316" s="210"/>
      <c r="AF316" s="210"/>
      <c r="AG316" s="210" t="s">
        <v>149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2">
      <c r="A317" s="238">
        <v>119</v>
      </c>
      <c r="B317" s="239" t="s">
        <v>519</v>
      </c>
      <c r="C317" s="253" t="s">
        <v>520</v>
      </c>
      <c r="D317" s="240" t="s">
        <v>313</v>
      </c>
      <c r="E317" s="241">
        <v>23</v>
      </c>
      <c r="F317" s="242"/>
      <c r="G317" s="243">
        <f>ROUND(E317*F317,2)</f>
        <v>0</v>
      </c>
      <c r="H317" s="242"/>
      <c r="I317" s="243">
        <f>ROUND(E317*H317,2)</f>
        <v>0</v>
      </c>
      <c r="J317" s="242"/>
      <c r="K317" s="243">
        <f>ROUND(E317*J317,2)</f>
        <v>0</v>
      </c>
      <c r="L317" s="243">
        <v>21</v>
      </c>
      <c r="M317" s="243">
        <f>G317*(1+L317/100)</f>
        <v>0</v>
      </c>
      <c r="N317" s="243">
        <v>0</v>
      </c>
      <c r="O317" s="243">
        <f>ROUND(E317*N317,2)</f>
        <v>0</v>
      </c>
      <c r="P317" s="243">
        <v>0</v>
      </c>
      <c r="Q317" s="243">
        <f>ROUND(E317*P317,2)</f>
        <v>0</v>
      </c>
      <c r="R317" s="243"/>
      <c r="S317" s="243" t="s">
        <v>309</v>
      </c>
      <c r="T317" s="244" t="s">
        <v>310</v>
      </c>
      <c r="U317" s="220">
        <v>0</v>
      </c>
      <c r="V317" s="220">
        <f>ROUND(E317*U317,2)</f>
        <v>0</v>
      </c>
      <c r="W317" s="220"/>
      <c r="X317" s="220" t="s">
        <v>141</v>
      </c>
      <c r="Y317" s="210"/>
      <c r="Z317" s="210"/>
      <c r="AA317" s="210"/>
      <c r="AB317" s="210"/>
      <c r="AC317" s="210"/>
      <c r="AD317" s="210"/>
      <c r="AE317" s="210"/>
      <c r="AF317" s="210"/>
      <c r="AG317" s="210" t="s">
        <v>142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31">
        <v>120</v>
      </c>
      <c r="B318" s="232" t="s">
        <v>521</v>
      </c>
      <c r="C318" s="254" t="s">
        <v>522</v>
      </c>
      <c r="D318" s="233" t="s">
        <v>313</v>
      </c>
      <c r="E318" s="234">
        <v>1</v>
      </c>
      <c r="F318" s="235"/>
      <c r="G318" s="236">
        <f>ROUND(E318*F318,2)</f>
        <v>0</v>
      </c>
      <c r="H318" s="235"/>
      <c r="I318" s="236">
        <f>ROUND(E318*H318,2)</f>
        <v>0</v>
      </c>
      <c r="J318" s="235"/>
      <c r="K318" s="236">
        <f>ROUND(E318*J318,2)</f>
        <v>0</v>
      </c>
      <c r="L318" s="236">
        <v>21</v>
      </c>
      <c r="M318" s="236">
        <f>G318*(1+L318/100)</f>
        <v>0</v>
      </c>
      <c r="N318" s="236">
        <v>0</v>
      </c>
      <c r="O318" s="236">
        <f>ROUND(E318*N318,2)</f>
        <v>0</v>
      </c>
      <c r="P318" s="236">
        <v>0</v>
      </c>
      <c r="Q318" s="236">
        <f>ROUND(E318*P318,2)</f>
        <v>0</v>
      </c>
      <c r="R318" s="236"/>
      <c r="S318" s="236" t="s">
        <v>309</v>
      </c>
      <c r="T318" s="237" t="s">
        <v>310</v>
      </c>
      <c r="U318" s="220">
        <v>0</v>
      </c>
      <c r="V318" s="220">
        <f>ROUND(E318*U318,2)</f>
        <v>0</v>
      </c>
      <c r="W318" s="220"/>
      <c r="X318" s="220" t="s">
        <v>141</v>
      </c>
      <c r="Y318" s="210"/>
      <c r="Z318" s="210"/>
      <c r="AA318" s="210"/>
      <c r="AB318" s="210"/>
      <c r="AC318" s="210"/>
      <c r="AD318" s="210"/>
      <c r="AE318" s="210"/>
      <c r="AF318" s="210"/>
      <c r="AG318" s="210" t="s">
        <v>142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1" x14ac:dyDescent="0.2">
      <c r="A319" s="217"/>
      <c r="B319" s="218"/>
      <c r="C319" s="256" t="s">
        <v>523</v>
      </c>
      <c r="D319" s="222"/>
      <c r="E319" s="223"/>
      <c r="F319" s="220"/>
      <c r="G319" s="220"/>
      <c r="H319" s="220"/>
      <c r="I319" s="220"/>
      <c r="J319" s="220"/>
      <c r="K319" s="220"/>
      <c r="L319" s="220"/>
      <c r="M319" s="220"/>
      <c r="N319" s="220"/>
      <c r="O319" s="220"/>
      <c r="P319" s="220"/>
      <c r="Q319" s="220"/>
      <c r="R319" s="220"/>
      <c r="S319" s="220"/>
      <c r="T319" s="220"/>
      <c r="U319" s="220"/>
      <c r="V319" s="220"/>
      <c r="W319" s="220"/>
      <c r="X319" s="220"/>
      <c r="Y319" s="210"/>
      <c r="Z319" s="210"/>
      <c r="AA319" s="210"/>
      <c r="AB319" s="210"/>
      <c r="AC319" s="210"/>
      <c r="AD319" s="210"/>
      <c r="AE319" s="210"/>
      <c r="AF319" s="210"/>
      <c r="AG319" s="210" t="s">
        <v>149</v>
      </c>
      <c r="AH319" s="210">
        <v>0</v>
      </c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1" x14ac:dyDescent="0.2">
      <c r="A320" s="217"/>
      <c r="B320" s="218"/>
      <c r="C320" s="256" t="s">
        <v>524</v>
      </c>
      <c r="D320" s="222"/>
      <c r="E320" s="223"/>
      <c r="F320" s="220"/>
      <c r="G320" s="220"/>
      <c r="H320" s="220"/>
      <c r="I320" s="220"/>
      <c r="J320" s="220"/>
      <c r="K320" s="220"/>
      <c r="L320" s="220"/>
      <c r="M320" s="220"/>
      <c r="N320" s="220"/>
      <c r="O320" s="220"/>
      <c r="P320" s="220"/>
      <c r="Q320" s="220"/>
      <c r="R320" s="220"/>
      <c r="S320" s="220"/>
      <c r="T320" s="220"/>
      <c r="U320" s="220"/>
      <c r="V320" s="220"/>
      <c r="W320" s="220"/>
      <c r="X320" s="220"/>
      <c r="Y320" s="210"/>
      <c r="Z320" s="210"/>
      <c r="AA320" s="210"/>
      <c r="AB320" s="210"/>
      <c r="AC320" s="210"/>
      <c r="AD320" s="210"/>
      <c r="AE320" s="210"/>
      <c r="AF320" s="210"/>
      <c r="AG320" s="210" t="s">
        <v>149</v>
      </c>
      <c r="AH320" s="210">
        <v>0</v>
      </c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1" x14ac:dyDescent="0.2">
      <c r="A321" s="217"/>
      <c r="B321" s="218"/>
      <c r="C321" s="256" t="s">
        <v>365</v>
      </c>
      <c r="D321" s="222"/>
      <c r="E321" s="223">
        <v>1</v>
      </c>
      <c r="F321" s="220"/>
      <c r="G321" s="220"/>
      <c r="H321" s="220"/>
      <c r="I321" s="220"/>
      <c r="J321" s="220"/>
      <c r="K321" s="220"/>
      <c r="L321" s="220"/>
      <c r="M321" s="220"/>
      <c r="N321" s="220"/>
      <c r="O321" s="220"/>
      <c r="P321" s="220"/>
      <c r="Q321" s="220"/>
      <c r="R321" s="220"/>
      <c r="S321" s="220"/>
      <c r="T321" s="220"/>
      <c r="U321" s="220"/>
      <c r="V321" s="220"/>
      <c r="W321" s="220"/>
      <c r="X321" s="220"/>
      <c r="Y321" s="210"/>
      <c r="Z321" s="210"/>
      <c r="AA321" s="210"/>
      <c r="AB321" s="210"/>
      <c r="AC321" s="210"/>
      <c r="AD321" s="210"/>
      <c r="AE321" s="210"/>
      <c r="AF321" s="210"/>
      <c r="AG321" s="210" t="s">
        <v>149</v>
      </c>
      <c r="AH321" s="210">
        <v>0</v>
      </c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1" x14ac:dyDescent="0.2">
      <c r="A322" s="231">
        <v>121</v>
      </c>
      <c r="B322" s="232" t="s">
        <v>525</v>
      </c>
      <c r="C322" s="254" t="s">
        <v>526</v>
      </c>
      <c r="D322" s="233" t="s">
        <v>313</v>
      </c>
      <c r="E322" s="234">
        <v>1</v>
      </c>
      <c r="F322" s="235"/>
      <c r="G322" s="236">
        <f>ROUND(E322*F322,2)</f>
        <v>0</v>
      </c>
      <c r="H322" s="235"/>
      <c r="I322" s="236">
        <f>ROUND(E322*H322,2)</f>
        <v>0</v>
      </c>
      <c r="J322" s="235"/>
      <c r="K322" s="236">
        <f>ROUND(E322*J322,2)</f>
        <v>0</v>
      </c>
      <c r="L322" s="236">
        <v>21</v>
      </c>
      <c r="M322" s="236">
        <f>G322*(1+L322/100)</f>
        <v>0</v>
      </c>
      <c r="N322" s="236">
        <v>0</v>
      </c>
      <c r="O322" s="236">
        <f>ROUND(E322*N322,2)</f>
        <v>0</v>
      </c>
      <c r="P322" s="236">
        <v>0</v>
      </c>
      <c r="Q322" s="236">
        <f>ROUND(E322*P322,2)</f>
        <v>0</v>
      </c>
      <c r="R322" s="236"/>
      <c r="S322" s="236" t="s">
        <v>309</v>
      </c>
      <c r="T322" s="237" t="s">
        <v>310</v>
      </c>
      <c r="U322" s="220">
        <v>0</v>
      </c>
      <c r="V322" s="220">
        <f>ROUND(E322*U322,2)</f>
        <v>0</v>
      </c>
      <c r="W322" s="220"/>
      <c r="X322" s="220" t="s">
        <v>141</v>
      </c>
      <c r="Y322" s="210"/>
      <c r="Z322" s="210"/>
      <c r="AA322" s="210"/>
      <c r="AB322" s="210"/>
      <c r="AC322" s="210"/>
      <c r="AD322" s="210"/>
      <c r="AE322" s="210"/>
      <c r="AF322" s="210"/>
      <c r="AG322" s="210" t="s">
        <v>142</v>
      </c>
      <c r="AH322" s="210"/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 x14ac:dyDescent="0.2">
      <c r="A323" s="217"/>
      <c r="B323" s="218"/>
      <c r="C323" s="256" t="s">
        <v>527</v>
      </c>
      <c r="D323" s="222"/>
      <c r="E323" s="223"/>
      <c r="F323" s="220"/>
      <c r="G323" s="220"/>
      <c r="H323" s="220"/>
      <c r="I323" s="220"/>
      <c r="J323" s="220"/>
      <c r="K323" s="220"/>
      <c r="L323" s="220"/>
      <c r="M323" s="220"/>
      <c r="N323" s="220"/>
      <c r="O323" s="220"/>
      <c r="P323" s="220"/>
      <c r="Q323" s="220"/>
      <c r="R323" s="220"/>
      <c r="S323" s="220"/>
      <c r="T323" s="220"/>
      <c r="U323" s="220"/>
      <c r="V323" s="220"/>
      <c r="W323" s="220"/>
      <c r="X323" s="220"/>
      <c r="Y323" s="210"/>
      <c r="Z323" s="210"/>
      <c r="AA323" s="210"/>
      <c r="AB323" s="210"/>
      <c r="AC323" s="210"/>
      <c r="AD323" s="210"/>
      <c r="AE323" s="210"/>
      <c r="AF323" s="210"/>
      <c r="AG323" s="210" t="s">
        <v>149</v>
      </c>
      <c r="AH323" s="210">
        <v>0</v>
      </c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1" x14ac:dyDescent="0.2">
      <c r="A324" s="217"/>
      <c r="B324" s="218"/>
      <c r="C324" s="256" t="s">
        <v>365</v>
      </c>
      <c r="D324" s="222"/>
      <c r="E324" s="223">
        <v>1</v>
      </c>
      <c r="F324" s="220"/>
      <c r="G324" s="220"/>
      <c r="H324" s="220"/>
      <c r="I324" s="220"/>
      <c r="J324" s="220"/>
      <c r="K324" s="220"/>
      <c r="L324" s="220"/>
      <c r="M324" s="220"/>
      <c r="N324" s="220"/>
      <c r="O324" s="220"/>
      <c r="P324" s="220"/>
      <c r="Q324" s="220"/>
      <c r="R324" s="220"/>
      <c r="S324" s="220"/>
      <c r="T324" s="220"/>
      <c r="U324" s="220"/>
      <c r="V324" s="220"/>
      <c r="W324" s="220"/>
      <c r="X324" s="220"/>
      <c r="Y324" s="210"/>
      <c r="Z324" s="210"/>
      <c r="AA324" s="210"/>
      <c r="AB324" s="210"/>
      <c r="AC324" s="210"/>
      <c r="AD324" s="210"/>
      <c r="AE324" s="210"/>
      <c r="AF324" s="210"/>
      <c r="AG324" s="210" t="s">
        <v>149</v>
      </c>
      <c r="AH324" s="210">
        <v>0</v>
      </c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1" x14ac:dyDescent="0.2">
      <c r="A325" s="238">
        <v>122</v>
      </c>
      <c r="B325" s="239" t="s">
        <v>528</v>
      </c>
      <c r="C325" s="253" t="s">
        <v>529</v>
      </c>
      <c r="D325" s="240" t="s">
        <v>313</v>
      </c>
      <c r="E325" s="241">
        <v>20</v>
      </c>
      <c r="F325" s="242"/>
      <c r="G325" s="243">
        <f>ROUND(E325*F325,2)</f>
        <v>0</v>
      </c>
      <c r="H325" s="242"/>
      <c r="I325" s="243">
        <f>ROUND(E325*H325,2)</f>
        <v>0</v>
      </c>
      <c r="J325" s="242"/>
      <c r="K325" s="243">
        <f>ROUND(E325*J325,2)</f>
        <v>0</v>
      </c>
      <c r="L325" s="243">
        <v>21</v>
      </c>
      <c r="M325" s="243">
        <f>G325*(1+L325/100)</f>
        <v>0</v>
      </c>
      <c r="N325" s="243">
        <v>0</v>
      </c>
      <c r="O325" s="243">
        <f>ROUND(E325*N325,2)</f>
        <v>0</v>
      </c>
      <c r="P325" s="243">
        <v>0</v>
      </c>
      <c r="Q325" s="243">
        <f>ROUND(E325*P325,2)</f>
        <v>0</v>
      </c>
      <c r="R325" s="243"/>
      <c r="S325" s="243" t="s">
        <v>309</v>
      </c>
      <c r="T325" s="244" t="s">
        <v>310</v>
      </c>
      <c r="U325" s="220">
        <v>0</v>
      </c>
      <c r="V325" s="220">
        <f>ROUND(E325*U325,2)</f>
        <v>0</v>
      </c>
      <c r="W325" s="220"/>
      <c r="X325" s="220" t="s">
        <v>141</v>
      </c>
      <c r="Y325" s="210"/>
      <c r="Z325" s="210"/>
      <c r="AA325" s="210"/>
      <c r="AB325" s="210"/>
      <c r="AC325" s="210"/>
      <c r="AD325" s="210"/>
      <c r="AE325" s="210"/>
      <c r="AF325" s="210"/>
      <c r="AG325" s="210" t="s">
        <v>142</v>
      </c>
      <c r="AH325" s="210"/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 x14ac:dyDescent="0.2">
      <c r="A326" s="238">
        <v>123</v>
      </c>
      <c r="B326" s="239" t="s">
        <v>530</v>
      </c>
      <c r="C326" s="253" t="s">
        <v>531</v>
      </c>
      <c r="D326" s="240" t="s">
        <v>313</v>
      </c>
      <c r="E326" s="241">
        <v>20</v>
      </c>
      <c r="F326" s="242"/>
      <c r="G326" s="243">
        <f>ROUND(E326*F326,2)</f>
        <v>0</v>
      </c>
      <c r="H326" s="242"/>
      <c r="I326" s="243">
        <f>ROUND(E326*H326,2)</f>
        <v>0</v>
      </c>
      <c r="J326" s="242"/>
      <c r="K326" s="243">
        <f>ROUND(E326*J326,2)</f>
        <v>0</v>
      </c>
      <c r="L326" s="243">
        <v>21</v>
      </c>
      <c r="M326" s="243">
        <f>G326*(1+L326/100)</f>
        <v>0</v>
      </c>
      <c r="N326" s="243">
        <v>0</v>
      </c>
      <c r="O326" s="243">
        <f>ROUND(E326*N326,2)</f>
        <v>0</v>
      </c>
      <c r="P326" s="243">
        <v>0</v>
      </c>
      <c r="Q326" s="243">
        <f>ROUND(E326*P326,2)</f>
        <v>0</v>
      </c>
      <c r="R326" s="243"/>
      <c r="S326" s="243" t="s">
        <v>309</v>
      </c>
      <c r="T326" s="244" t="s">
        <v>310</v>
      </c>
      <c r="U326" s="220">
        <v>0</v>
      </c>
      <c r="V326" s="220">
        <f>ROUND(E326*U326,2)</f>
        <v>0</v>
      </c>
      <c r="W326" s="220"/>
      <c r="X326" s="220" t="s">
        <v>141</v>
      </c>
      <c r="Y326" s="210"/>
      <c r="Z326" s="210"/>
      <c r="AA326" s="210"/>
      <c r="AB326" s="210"/>
      <c r="AC326" s="210"/>
      <c r="AD326" s="210"/>
      <c r="AE326" s="210"/>
      <c r="AF326" s="210"/>
      <c r="AG326" s="210" t="s">
        <v>142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1" x14ac:dyDescent="0.2">
      <c r="A327" s="238">
        <v>124</v>
      </c>
      <c r="B327" s="239" t="s">
        <v>532</v>
      </c>
      <c r="C327" s="253" t="s">
        <v>533</v>
      </c>
      <c r="D327" s="240" t="s">
        <v>313</v>
      </c>
      <c r="E327" s="241">
        <v>1</v>
      </c>
      <c r="F327" s="242"/>
      <c r="G327" s="243">
        <f>ROUND(E327*F327,2)</f>
        <v>0</v>
      </c>
      <c r="H327" s="242"/>
      <c r="I327" s="243">
        <f>ROUND(E327*H327,2)</f>
        <v>0</v>
      </c>
      <c r="J327" s="242"/>
      <c r="K327" s="243">
        <f>ROUND(E327*J327,2)</f>
        <v>0</v>
      </c>
      <c r="L327" s="243">
        <v>21</v>
      </c>
      <c r="M327" s="243">
        <f>G327*(1+L327/100)</f>
        <v>0</v>
      </c>
      <c r="N327" s="243">
        <v>0</v>
      </c>
      <c r="O327" s="243">
        <f>ROUND(E327*N327,2)</f>
        <v>0</v>
      </c>
      <c r="P327" s="243">
        <v>0</v>
      </c>
      <c r="Q327" s="243">
        <f>ROUND(E327*P327,2)</f>
        <v>0</v>
      </c>
      <c r="R327" s="243"/>
      <c r="S327" s="243" t="s">
        <v>309</v>
      </c>
      <c r="T327" s="244" t="s">
        <v>310</v>
      </c>
      <c r="U327" s="220">
        <v>0</v>
      </c>
      <c r="V327" s="220">
        <f>ROUND(E327*U327,2)</f>
        <v>0</v>
      </c>
      <c r="W327" s="220"/>
      <c r="X327" s="220" t="s">
        <v>141</v>
      </c>
      <c r="Y327" s="210"/>
      <c r="Z327" s="210"/>
      <c r="AA327" s="210"/>
      <c r="AB327" s="210"/>
      <c r="AC327" s="210"/>
      <c r="AD327" s="210"/>
      <c r="AE327" s="210"/>
      <c r="AF327" s="210"/>
      <c r="AG327" s="210" t="s">
        <v>142</v>
      </c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1" x14ac:dyDescent="0.2">
      <c r="A328" s="238">
        <v>125</v>
      </c>
      <c r="B328" s="239" t="s">
        <v>534</v>
      </c>
      <c r="C328" s="253" t="s">
        <v>535</v>
      </c>
      <c r="D328" s="240" t="s">
        <v>313</v>
      </c>
      <c r="E328" s="241">
        <v>1</v>
      </c>
      <c r="F328" s="242"/>
      <c r="G328" s="243">
        <f>ROUND(E328*F328,2)</f>
        <v>0</v>
      </c>
      <c r="H328" s="242"/>
      <c r="I328" s="243">
        <f>ROUND(E328*H328,2)</f>
        <v>0</v>
      </c>
      <c r="J328" s="242"/>
      <c r="K328" s="243">
        <f>ROUND(E328*J328,2)</f>
        <v>0</v>
      </c>
      <c r="L328" s="243">
        <v>21</v>
      </c>
      <c r="M328" s="243">
        <f>G328*(1+L328/100)</f>
        <v>0</v>
      </c>
      <c r="N328" s="243">
        <v>0</v>
      </c>
      <c r="O328" s="243">
        <f>ROUND(E328*N328,2)</f>
        <v>0</v>
      </c>
      <c r="P328" s="243">
        <v>0</v>
      </c>
      <c r="Q328" s="243">
        <f>ROUND(E328*P328,2)</f>
        <v>0</v>
      </c>
      <c r="R328" s="243"/>
      <c r="S328" s="243" t="s">
        <v>309</v>
      </c>
      <c r="T328" s="244" t="s">
        <v>310</v>
      </c>
      <c r="U328" s="220">
        <v>0</v>
      </c>
      <c r="V328" s="220">
        <f>ROUND(E328*U328,2)</f>
        <v>0</v>
      </c>
      <c r="W328" s="220"/>
      <c r="X328" s="220" t="s">
        <v>141</v>
      </c>
      <c r="Y328" s="210"/>
      <c r="Z328" s="210"/>
      <c r="AA328" s="210"/>
      <c r="AB328" s="210"/>
      <c r="AC328" s="210"/>
      <c r="AD328" s="210"/>
      <c r="AE328" s="210"/>
      <c r="AF328" s="210"/>
      <c r="AG328" s="210" t="s">
        <v>142</v>
      </c>
      <c r="AH328" s="210"/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x14ac:dyDescent="0.2">
      <c r="A329" s="225" t="s">
        <v>134</v>
      </c>
      <c r="B329" s="226" t="s">
        <v>101</v>
      </c>
      <c r="C329" s="252" t="s">
        <v>102</v>
      </c>
      <c r="D329" s="227"/>
      <c r="E329" s="228"/>
      <c r="F329" s="229"/>
      <c r="G329" s="229">
        <f>SUMIF(AG330:AG339,"&lt;&gt;NOR",G330:G339)</f>
        <v>0</v>
      </c>
      <c r="H329" s="229"/>
      <c r="I329" s="229">
        <f>SUM(I330:I339)</f>
        <v>0</v>
      </c>
      <c r="J329" s="229"/>
      <c r="K329" s="229">
        <f>SUM(K330:K339)</f>
        <v>0</v>
      </c>
      <c r="L329" s="229"/>
      <c r="M329" s="229">
        <f>SUM(M330:M339)</f>
        <v>0</v>
      </c>
      <c r="N329" s="229"/>
      <c r="O329" s="229">
        <f>SUM(O330:O339)</f>
        <v>0</v>
      </c>
      <c r="P329" s="229"/>
      <c r="Q329" s="229">
        <f>SUM(Q330:Q339)</f>
        <v>0</v>
      </c>
      <c r="R329" s="229"/>
      <c r="S329" s="229"/>
      <c r="T329" s="230"/>
      <c r="U329" s="224"/>
      <c r="V329" s="224">
        <f>SUM(V330:V339)</f>
        <v>0</v>
      </c>
      <c r="W329" s="224"/>
      <c r="X329" s="224"/>
      <c r="AG329" t="s">
        <v>135</v>
      </c>
    </row>
    <row r="330" spans="1:60" outlineLevel="1" x14ac:dyDescent="0.2">
      <c r="A330" s="231">
        <v>126</v>
      </c>
      <c r="B330" s="232" t="s">
        <v>536</v>
      </c>
      <c r="C330" s="254" t="s">
        <v>537</v>
      </c>
      <c r="D330" s="233" t="s">
        <v>480</v>
      </c>
      <c r="E330" s="234">
        <v>10.7</v>
      </c>
      <c r="F330" s="235"/>
      <c r="G330" s="236">
        <f>ROUND(E330*F330,2)</f>
        <v>0</v>
      </c>
      <c r="H330" s="235"/>
      <c r="I330" s="236">
        <f>ROUND(E330*H330,2)</f>
        <v>0</v>
      </c>
      <c r="J330" s="235"/>
      <c r="K330" s="236">
        <f>ROUND(E330*J330,2)</f>
        <v>0</v>
      </c>
      <c r="L330" s="236">
        <v>21</v>
      </c>
      <c r="M330" s="236">
        <f>G330*(1+L330/100)</f>
        <v>0</v>
      </c>
      <c r="N330" s="236">
        <v>0</v>
      </c>
      <c r="O330" s="236">
        <f>ROUND(E330*N330,2)</f>
        <v>0</v>
      </c>
      <c r="P330" s="236">
        <v>0</v>
      </c>
      <c r="Q330" s="236">
        <f>ROUND(E330*P330,2)</f>
        <v>0</v>
      </c>
      <c r="R330" s="236"/>
      <c r="S330" s="236" t="s">
        <v>309</v>
      </c>
      <c r="T330" s="237" t="s">
        <v>310</v>
      </c>
      <c r="U330" s="220">
        <v>0</v>
      </c>
      <c r="V330" s="220">
        <f>ROUND(E330*U330,2)</f>
        <v>0</v>
      </c>
      <c r="W330" s="220"/>
      <c r="X330" s="220" t="s">
        <v>141</v>
      </c>
      <c r="Y330" s="210"/>
      <c r="Z330" s="210"/>
      <c r="AA330" s="210"/>
      <c r="AB330" s="210"/>
      <c r="AC330" s="210"/>
      <c r="AD330" s="210"/>
      <c r="AE330" s="210"/>
      <c r="AF330" s="210"/>
      <c r="AG330" s="210" t="s">
        <v>142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1" x14ac:dyDescent="0.2">
      <c r="A331" s="217"/>
      <c r="B331" s="218"/>
      <c r="C331" s="256" t="s">
        <v>538</v>
      </c>
      <c r="D331" s="222"/>
      <c r="E331" s="223">
        <v>10.7</v>
      </c>
      <c r="F331" s="220"/>
      <c r="G331" s="220"/>
      <c r="H331" s="220"/>
      <c r="I331" s="220"/>
      <c r="J331" s="220"/>
      <c r="K331" s="220"/>
      <c r="L331" s="220"/>
      <c r="M331" s="220"/>
      <c r="N331" s="220"/>
      <c r="O331" s="220"/>
      <c r="P331" s="220"/>
      <c r="Q331" s="220"/>
      <c r="R331" s="220"/>
      <c r="S331" s="220"/>
      <c r="T331" s="220"/>
      <c r="U331" s="220"/>
      <c r="V331" s="220"/>
      <c r="W331" s="220"/>
      <c r="X331" s="220"/>
      <c r="Y331" s="210"/>
      <c r="Z331" s="210"/>
      <c r="AA331" s="210"/>
      <c r="AB331" s="210"/>
      <c r="AC331" s="210"/>
      <c r="AD331" s="210"/>
      <c r="AE331" s="210"/>
      <c r="AF331" s="210"/>
      <c r="AG331" s="210" t="s">
        <v>149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2">
      <c r="A332" s="238">
        <v>127</v>
      </c>
      <c r="B332" s="239" t="s">
        <v>539</v>
      </c>
      <c r="C332" s="253" t="s">
        <v>540</v>
      </c>
      <c r="D332" s="240" t="s">
        <v>313</v>
      </c>
      <c r="E332" s="241">
        <v>1</v>
      </c>
      <c r="F332" s="242"/>
      <c r="G332" s="243">
        <f>ROUND(E332*F332,2)</f>
        <v>0</v>
      </c>
      <c r="H332" s="242"/>
      <c r="I332" s="243">
        <f>ROUND(E332*H332,2)</f>
        <v>0</v>
      </c>
      <c r="J332" s="242"/>
      <c r="K332" s="243">
        <f>ROUND(E332*J332,2)</f>
        <v>0</v>
      </c>
      <c r="L332" s="243">
        <v>21</v>
      </c>
      <c r="M332" s="243">
        <f>G332*(1+L332/100)</f>
        <v>0</v>
      </c>
      <c r="N332" s="243">
        <v>0</v>
      </c>
      <c r="O332" s="243">
        <f>ROUND(E332*N332,2)</f>
        <v>0</v>
      </c>
      <c r="P332" s="243">
        <v>0</v>
      </c>
      <c r="Q332" s="243">
        <f>ROUND(E332*P332,2)</f>
        <v>0</v>
      </c>
      <c r="R332" s="243"/>
      <c r="S332" s="243" t="s">
        <v>309</v>
      </c>
      <c r="T332" s="244" t="s">
        <v>310</v>
      </c>
      <c r="U332" s="220">
        <v>0</v>
      </c>
      <c r="V332" s="220">
        <f>ROUND(E332*U332,2)</f>
        <v>0</v>
      </c>
      <c r="W332" s="220"/>
      <c r="X332" s="220" t="s">
        <v>141</v>
      </c>
      <c r="Y332" s="210"/>
      <c r="Z332" s="210"/>
      <c r="AA332" s="210"/>
      <c r="AB332" s="210"/>
      <c r="AC332" s="210"/>
      <c r="AD332" s="210"/>
      <c r="AE332" s="210"/>
      <c r="AF332" s="210"/>
      <c r="AG332" s="210" t="s">
        <v>142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">
      <c r="A333" s="238">
        <v>128</v>
      </c>
      <c r="B333" s="239" t="s">
        <v>541</v>
      </c>
      <c r="C333" s="253" t="s">
        <v>542</v>
      </c>
      <c r="D333" s="240" t="s">
        <v>313</v>
      </c>
      <c r="E333" s="241">
        <v>1</v>
      </c>
      <c r="F333" s="242"/>
      <c r="G333" s="243">
        <f>ROUND(E333*F333,2)</f>
        <v>0</v>
      </c>
      <c r="H333" s="242"/>
      <c r="I333" s="243">
        <f>ROUND(E333*H333,2)</f>
        <v>0</v>
      </c>
      <c r="J333" s="242"/>
      <c r="K333" s="243">
        <f>ROUND(E333*J333,2)</f>
        <v>0</v>
      </c>
      <c r="L333" s="243">
        <v>21</v>
      </c>
      <c r="M333" s="243">
        <f>G333*(1+L333/100)</f>
        <v>0</v>
      </c>
      <c r="N333" s="243">
        <v>0</v>
      </c>
      <c r="O333" s="243">
        <f>ROUND(E333*N333,2)</f>
        <v>0</v>
      </c>
      <c r="P333" s="243">
        <v>0</v>
      </c>
      <c r="Q333" s="243">
        <f>ROUND(E333*P333,2)</f>
        <v>0</v>
      </c>
      <c r="R333" s="243"/>
      <c r="S333" s="243" t="s">
        <v>309</v>
      </c>
      <c r="T333" s="244" t="s">
        <v>310</v>
      </c>
      <c r="U333" s="220">
        <v>0</v>
      </c>
      <c r="V333" s="220">
        <f>ROUND(E333*U333,2)</f>
        <v>0</v>
      </c>
      <c r="W333" s="220"/>
      <c r="X333" s="220" t="s">
        <v>141</v>
      </c>
      <c r="Y333" s="210"/>
      <c r="Z333" s="210"/>
      <c r="AA333" s="210"/>
      <c r="AB333" s="210"/>
      <c r="AC333" s="210"/>
      <c r="AD333" s="210"/>
      <c r="AE333" s="210"/>
      <c r="AF333" s="210"/>
      <c r="AG333" s="210" t="s">
        <v>142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38">
        <v>129</v>
      </c>
      <c r="B334" s="239" t="s">
        <v>543</v>
      </c>
      <c r="C334" s="253" t="s">
        <v>544</v>
      </c>
      <c r="D334" s="240" t="s">
        <v>313</v>
      </c>
      <c r="E334" s="241">
        <v>1</v>
      </c>
      <c r="F334" s="242"/>
      <c r="G334" s="243">
        <f>ROUND(E334*F334,2)</f>
        <v>0</v>
      </c>
      <c r="H334" s="242"/>
      <c r="I334" s="243">
        <f>ROUND(E334*H334,2)</f>
        <v>0</v>
      </c>
      <c r="J334" s="242"/>
      <c r="K334" s="243">
        <f>ROUND(E334*J334,2)</f>
        <v>0</v>
      </c>
      <c r="L334" s="243">
        <v>21</v>
      </c>
      <c r="M334" s="243">
        <f>G334*(1+L334/100)</f>
        <v>0</v>
      </c>
      <c r="N334" s="243">
        <v>0</v>
      </c>
      <c r="O334" s="243">
        <f>ROUND(E334*N334,2)</f>
        <v>0</v>
      </c>
      <c r="P334" s="243">
        <v>0</v>
      </c>
      <c r="Q334" s="243">
        <f>ROUND(E334*P334,2)</f>
        <v>0</v>
      </c>
      <c r="R334" s="243"/>
      <c r="S334" s="243" t="s">
        <v>309</v>
      </c>
      <c r="T334" s="244" t="s">
        <v>310</v>
      </c>
      <c r="U334" s="220">
        <v>0</v>
      </c>
      <c r="V334" s="220">
        <f>ROUND(E334*U334,2)</f>
        <v>0</v>
      </c>
      <c r="W334" s="220"/>
      <c r="X334" s="220" t="s">
        <v>141</v>
      </c>
      <c r="Y334" s="210"/>
      <c r="Z334" s="210"/>
      <c r="AA334" s="210"/>
      <c r="AB334" s="210"/>
      <c r="AC334" s="210"/>
      <c r="AD334" s="210"/>
      <c r="AE334" s="210"/>
      <c r="AF334" s="210"/>
      <c r="AG334" s="210" t="s">
        <v>142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38">
        <v>130</v>
      </c>
      <c r="B335" s="239" t="s">
        <v>545</v>
      </c>
      <c r="C335" s="253" t="s">
        <v>546</v>
      </c>
      <c r="D335" s="240" t="s">
        <v>313</v>
      </c>
      <c r="E335" s="241">
        <v>1</v>
      </c>
      <c r="F335" s="242"/>
      <c r="G335" s="243">
        <f>ROUND(E335*F335,2)</f>
        <v>0</v>
      </c>
      <c r="H335" s="242"/>
      <c r="I335" s="243">
        <f>ROUND(E335*H335,2)</f>
        <v>0</v>
      </c>
      <c r="J335" s="242"/>
      <c r="K335" s="243">
        <f>ROUND(E335*J335,2)</f>
        <v>0</v>
      </c>
      <c r="L335" s="243">
        <v>21</v>
      </c>
      <c r="M335" s="243">
        <f>G335*(1+L335/100)</f>
        <v>0</v>
      </c>
      <c r="N335" s="243">
        <v>0</v>
      </c>
      <c r="O335" s="243">
        <f>ROUND(E335*N335,2)</f>
        <v>0</v>
      </c>
      <c r="P335" s="243">
        <v>0</v>
      </c>
      <c r="Q335" s="243">
        <f>ROUND(E335*P335,2)</f>
        <v>0</v>
      </c>
      <c r="R335" s="243"/>
      <c r="S335" s="243" t="s">
        <v>309</v>
      </c>
      <c r="T335" s="244" t="s">
        <v>310</v>
      </c>
      <c r="U335" s="220">
        <v>0</v>
      </c>
      <c r="V335" s="220">
        <f>ROUND(E335*U335,2)</f>
        <v>0</v>
      </c>
      <c r="W335" s="220"/>
      <c r="X335" s="220" t="s">
        <v>141</v>
      </c>
      <c r="Y335" s="210"/>
      <c r="Z335" s="210"/>
      <c r="AA335" s="210"/>
      <c r="AB335" s="210"/>
      <c r="AC335" s="210"/>
      <c r="AD335" s="210"/>
      <c r="AE335" s="210"/>
      <c r="AF335" s="210"/>
      <c r="AG335" s="210" t="s">
        <v>142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1" x14ac:dyDescent="0.2">
      <c r="A336" s="238">
        <v>131</v>
      </c>
      <c r="B336" s="239" t="s">
        <v>547</v>
      </c>
      <c r="C336" s="253" t="s">
        <v>548</v>
      </c>
      <c r="D336" s="240" t="s">
        <v>313</v>
      </c>
      <c r="E336" s="241">
        <v>1</v>
      </c>
      <c r="F336" s="242"/>
      <c r="G336" s="243">
        <f>ROUND(E336*F336,2)</f>
        <v>0</v>
      </c>
      <c r="H336" s="242"/>
      <c r="I336" s="243">
        <f>ROUND(E336*H336,2)</f>
        <v>0</v>
      </c>
      <c r="J336" s="242"/>
      <c r="K336" s="243">
        <f>ROUND(E336*J336,2)</f>
        <v>0</v>
      </c>
      <c r="L336" s="243">
        <v>21</v>
      </c>
      <c r="M336" s="243">
        <f>G336*(1+L336/100)</f>
        <v>0</v>
      </c>
      <c r="N336" s="243">
        <v>0</v>
      </c>
      <c r="O336" s="243">
        <f>ROUND(E336*N336,2)</f>
        <v>0</v>
      </c>
      <c r="P336" s="243">
        <v>0</v>
      </c>
      <c r="Q336" s="243">
        <f>ROUND(E336*P336,2)</f>
        <v>0</v>
      </c>
      <c r="R336" s="243"/>
      <c r="S336" s="243" t="s">
        <v>309</v>
      </c>
      <c r="T336" s="244" t="s">
        <v>310</v>
      </c>
      <c r="U336" s="220">
        <v>0</v>
      </c>
      <c r="V336" s="220">
        <f>ROUND(E336*U336,2)</f>
        <v>0</v>
      </c>
      <c r="W336" s="220"/>
      <c r="X336" s="220" t="s">
        <v>141</v>
      </c>
      <c r="Y336" s="210"/>
      <c r="Z336" s="210"/>
      <c r="AA336" s="210"/>
      <c r="AB336" s="210"/>
      <c r="AC336" s="210"/>
      <c r="AD336" s="210"/>
      <c r="AE336" s="210"/>
      <c r="AF336" s="210"/>
      <c r="AG336" s="210" t="s">
        <v>142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 x14ac:dyDescent="0.2">
      <c r="A337" s="238">
        <v>132</v>
      </c>
      <c r="B337" s="239" t="s">
        <v>549</v>
      </c>
      <c r="C337" s="253" t="s">
        <v>550</v>
      </c>
      <c r="D337" s="240" t="s">
        <v>506</v>
      </c>
      <c r="E337" s="241">
        <v>50</v>
      </c>
      <c r="F337" s="242"/>
      <c r="G337" s="243">
        <f>ROUND(E337*F337,2)</f>
        <v>0</v>
      </c>
      <c r="H337" s="242"/>
      <c r="I337" s="243">
        <f>ROUND(E337*H337,2)</f>
        <v>0</v>
      </c>
      <c r="J337" s="242"/>
      <c r="K337" s="243">
        <f>ROUND(E337*J337,2)</f>
        <v>0</v>
      </c>
      <c r="L337" s="243">
        <v>21</v>
      </c>
      <c r="M337" s="243">
        <f>G337*(1+L337/100)</f>
        <v>0</v>
      </c>
      <c r="N337" s="243">
        <v>0</v>
      </c>
      <c r="O337" s="243">
        <f>ROUND(E337*N337,2)</f>
        <v>0</v>
      </c>
      <c r="P337" s="243">
        <v>0</v>
      </c>
      <c r="Q337" s="243">
        <f>ROUND(E337*P337,2)</f>
        <v>0</v>
      </c>
      <c r="R337" s="243"/>
      <c r="S337" s="243" t="s">
        <v>309</v>
      </c>
      <c r="T337" s="244" t="s">
        <v>310</v>
      </c>
      <c r="U337" s="220">
        <v>0</v>
      </c>
      <c r="V337" s="220">
        <f>ROUND(E337*U337,2)</f>
        <v>0</v>
      </c>
      <c r="W337" s="220"/>
      <c r="X337" s="220" t="s">
        <v>141</v>
      </c>
      <c r="Y337" s="210"/>
      <c r="Z337" s="210"/>
      <c r="AA337" s="210"/>
      <c r="AB337" s="210"/>
      <c r="AC337" s="210"/>
      <c r="AD337" s="210"/>
      <c r="AE337" s="210"/>
      <c r="AF337" s="210"/>
      <c r="AG337" s="210" t="s">
        <v>142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1" x14ac:dyDescent="0.2">
      <c r="A338" s="238">
        <v>133</v>
      </c>
      <c r="B338" s="239" t="s">
        <v>551</v>
      </c>
      <c r="C338" s="253" t="s">
        <v>552</v>
      </c>
      <c r="D338" s="240" t="s">
        <v>291</v>
      </c>
      <c r="E338" s="241">
        <v>50</v>
      </c>
      <c r="F338" s="242"/>
      <c r="G338" s="243">
        <f>ROUND(E338*F338,2)</f>
        <v>0</v>
      </c>
      <c r="H338" s="242"/>
      <c r="I338" s="243">
        <f>ROUND(E338*H338,2)</f>
        <v>0</v>
      </c>
      <c r="J338" s="242"/>
      <c r="K338" s="243">
        <f>ROUND(E338*J338,2)</f>
        <v>0</v>
      </c>
      <c r="L338" s="243">
        <v>21</v>
      </c>
      <c r="M338" s="243">
        <f>G338*(1+L338/100)</f>
        <v>0</v>
      </c>
      <c r="N338" s="243">
        <v>0</v>
      </c>
      <c r="O338" s="243">
        <f>ROUND(E338*N338,2)</f>
        <v>0</v>
      </c>
      <c r="P338" s="243">
        <v>0</v>
      </c>
      <c r="Q338" s="243">
        <f>ROUND(E338*P338,2)</f>
        <v>0</v>
      </c>
      <c r="R338" s="243"/>
      <c r="S338" s="243" t="s">
        <v>309</v>
      </c>
      <c r="T338" s="244" t="s">
        <v>310</v>
      </c>
      <c r="U338" s="220">
        <v>0</v>
      </c>
      <c r="V338" s="220">
        <f>ROUND(E338*U338,2)</f>
        <v>0</v>
      </c>
      <c r="W338" s="220"/>
      <c r="X338" s="220" t="s">
        <v>141</v>
      </c>
      <c r="Y338" s="210"/>
      <c r="Z338" s="210"/>
      <c r="AA338" s="210"/>
      <c r="AB338" s="210"/>
      <c r="AC338" s="210"/>
      <c r="AD338" s="210"/>
      <c r="AE338" s="210"/>
      <c r="AF338" s="210"/>
      <c r="AG338" s="210" t="s">
        <v>142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outlineLevel="1" x14ac:dyDescent="0.2">
      <c r="A339" s="238">
        <v>134</v>
      </c>
      <c r="B339" s="239" t="s">
        <v>553</v>
      </c>
      <c r="C339" s="253" t="s">
        <v>554</v>
      </c>
      <c r="D339" s="240" t="s">
        <v>506</v>
      </c>
      <c r="E339" s="241">
        <v>20</v>
      </c>
      <c r="F339" s="242"/>
      <c r="G339" s="243">
        <f>ROUND(E339*F339,2)</f>
        <v>0</v>
      </c>
      <c r="H339" s="242"/>
      <c r="I339" s="243">
        <f>ROUND(E339*H339,2)</f>
        <v>0</v>
      </c>
      <c r="J339" s="242"/>
      <c r="K339" s="243">
        <f>ROUND(E339*J339,2)</f>
        <v>0</v>
      </c>
      <c r="L339" s="243">
        <v>21</v>
      </c>
      <c r="M339" s="243">
        <f>G339*(1+L339/100)</f>
        <v>0</v>
      </c>
      <c r="N339" s="243">
        <v>0</v>
      </c>
      <c r="O339" s="243">
        <f>ROUND(E339*N339,2)</f>
        <v>0</v>
      </c>
      <c r="P339" s="243">
        <v>0</v>
      </c>
      <c r="Q339" s="243">
        <f>ROUND(E339*P339,2)</f>
        <v>0</v>
      </c>
      <c r="R339" s="243"/>
      <c r="S339" s="243" t="s">
        <v>309</v>
      </c>
      <c r="T339" s="244" t="s">
        <v>310</v>
      </c>
      <c r="U339" s="220">
        <v>0</v>
      </c>
      <c r="V339" s="220">
        <f>ROUND(E339*U339,2)</f>
        <v>0</v>
      </c>
      <c r="W339" s="220"/>
      <c r="X339" s="220" t="s">
        <v>141</v>
      </c>
      <c r="Y339" s="210"/>
      <c r="Z339" s="210"/>
      <c r="AA339" s="210"/>
      <c r="AB339" s="210"/>
      <c r="AC339" s="210"/>
      <c r="AD339" s="210"/>
      <c r="AE339" s="210"/>
      <c r="AF339" s="210"/>
      <c r="AG339" s="210" t="s">
        <v>142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x14ac:dyDescent="0.2">
      <c r="A340" s="225" t="s">
        <v>134</v>
      </c>
      <c r="B340" s="226" t="s">
        <v>103</v>
      </c>
      <c r="C340" s="252" t="s">
        <v>104</v>
      </c>
      <c r="D340" s="227"/>
      <c r="E340" s="228"/>
      <c r="F340" s="229"/>
      <c r="G340" s="229">
        <f>SUMIF(AG341:AG349,"&lt;&gt;NOR",G341:G349)</f>
        <v>0</v>
      </c>
      <c r="H340" s="229"/>
      <c r="I340" s="229">
        <f>SUM(I341:I349)</f>
        <v>0</v>
      </c>
      <c r="J340" s="229"/>
      <c r="K340" s="229">
        <f>SUM(K341:K349)</f>
        <v>0</v>
      </c>
      <c r="L340" s="229"/>
      <c r="M340" s="229">
        <f>SUM(M341:M349)</f>
        <v>0</v>
      </c>
      <c r="N340" s="229"/>
      <c r="O340" s="229">
        <f>SUM(O341:O349)</f>
        <v>0</v>
      </c>
      <c r="P340" s="229"/>
      <c r="Q340" s="229">
        <f>SUM(Q341:Q349)</f>
        <v>0</v>
      </c>
      <c r="R340" s="229"/>
      <c r="S340" s="229"/>
      <c r="T340" s="230"/>
      <c r="U340" s="224"/>
      <c r="V340" s="224">
        <f>SUM(V341:V349)</f>
        <v>83.95</v>
      </c>
      <c r="W340" s="224"/>
      <c r="X340" s="224"/>
      <c r="AG340" t="s">
        <v>135</v>
      </c>
    </row>
    <row r="341" spans="1:60" outlineLevel="1" x14ac:dyDescent="0.2">
      <c r="A341" s="231">
        <v>135</v>
      </c>
      <c r="B341" s="232" t="s">
        <v>555</v>
      </c>
      <c r="C341" s="254" t="s">
        <v>556</v>
      </c>
      <c r="D341" s="233" t="s">
        <v>281</v>
      </c>
      <c r="E341" s="234">
        <v>54.616379999999999</v>
      </c>
      <c r="F341" s="235"/>
      <c r="G341" s="236">
        <f>ROUND(E341*F341,2)</f>
        <v>0</v>
      </c>
      <c r="H341" s="235"/>
      <c r="I341" s="236">
        <f>ROUND(E341*H341,2)</f>
        <v>0</v>
      </c>
      <c r="J341" s="235"/>
      <c r="K341" s="236">
        <f>ROUND(E341*J341,2)</f>
        <v>0</v>
      </c>
      <c r="L341" s="236">
        <v>21</v>
      </c>
      <c r="M341" s="236">
        <f>G341*(1+L341/100)</f>
        <v>0</v>
      </c>
      <c r="N341" s="236">
        <v>0</v>
      </c>
      <c r="O341" s="236">
        <f>ROUND(E341*N341,2)</f>
        <v>0</v>
      </c>
      <c r="P341" s="236">
        <v>0</v>
      </c>
      <c r="Q341" s="236">
        <f>ROUND(E341*P341,2)</f>
        <v>0</v>
      </c>
      <c r="R341" s="236" t="s">
        <v>234</v>
      </c>
      <c r="S341" s="236" t="s">
        <v>140</v>
      </c>
      <c r="T341" s="237" t="s">
        <v>140</v>
      </c>
      <c r="U341" s="220">
        <v>0.49</v>
      </c>
      <c r="V341" s="220">
        <f>ROUND(E341*U341,2)</f>
        <v>26.76</v>
      </c>
      <c r="W341" s="220"/>
      <c r="X341" s="220" t="s">
        <v>557</v>
      </c>
      <c r="Y341" s="210"/>
      <c r="Z341" s="210"/>
      <c r="AA341" s="210"/>
      <c r="AB341" s="210"/>
      <c r="AC341" s="210"/>
      <c r="AD341" s="210"/>
      <c r="AE341" s="210"/>
      <c r="AF341" s="210"/>
      <c r="AG341" s="210" t="s">
        <v>558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1" x14ac:dyDescent="0.2">
      <c r="A342" s="217"/>
      <c r="B342" s="218"/>
      <c r="C342" s="258" t="s">
        <v>559</v>
      </c>
      <c r="D342" s="248"/>
      <c r="E342" s="248"/>
      <c r="F342" s="248"/>
      <c r="G342" s="248"/>
      <c r="H342" s="220"/>
      <c r="I342" s="220"/>
      <c r="J342" s="220"/>
      <c r="K342" s="220"/>
      <c r="L342" s="220"/>
      <c r="M342" s="220"/>
      <c r="N342" s="220"/>
      <c r="O342" s="220"/>
      <c r="P342" s="220"/>
      <c r="Q342" s="220"/>
      <c r="R342" s="220"/>
      <c r="S342" s="220"/>
      <c r="T342" s="220"/>
      <c r="U342" s="220"/>
      <c r="V342" s="220"/>
      <c r="W342" s="220"/>
      <c r="X342" s="220"/>
      <c r="Y342" s="210"/>
      <c r="Z342" s="210"/>
      <c r="AA342" s="210"/>
      <c r="AB342" s="210"/>
      <c r="AC342" s="210"/>
      <c r="AD342" s="210"/>
      <c r="AE342" s="210"/>
      <c r="AF342" s="210"/>
      <c r="AG342" s="210" t="s">
        <v>154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1" x14ac:dyDescent="0.2">
      <c r="A343" s="238">
        <v>136</v>
      </c>
      <c r="B343" s="239" t="s">
        <v>560</v>
      </c>
      <c r="C343" s="253" t="s">
        <v>561</v>
      </c>
      <c r="D343" s="240" t="s">
        <v>281</v>
      </c>
      <c r="E343" s="241">
        <v>764.62929999999994</v>
      </c>
      <c r="F343" s="242"/>
      <c r="G343" s="243">
        <f>ROUND(E343*F343,2)</f>
        <v>0</v>
      </c>
      <c r="H343" s="242"/>
      <c r="I343" s="243">
        <f>ROUND(E343*H343,2)</f>
        <v>0</v>
      </c>
      <c r="J343" s="242"/>
      <c r="K343" s="243">
        <f>ROUND(E343*J343,2)</f>
        <v>0</v>
      </c>
      <c r="L343" s="243">
        <v>21</v>
      </c>
      <c r="M343" s="243">
        <f>G343*(1+L343/100)</f>
        <v>0</v>
      </c>
      <c r="N343" s="243">
        <v>0</v>
      </c>
      <c r="O343" s="243">
        <f>ROUND(E343*N343,2)</f>
        <v>0</v>
      </c>
      <c r="P343" s="243">
        <v>0</v>
      </c>
      <c r="Q343" s="243">
        <f>ROUND(E343*P343,2)</f>
        <v>0</v>
      </c>
      <c r="R343" s="243" t="s">
        <v>234</v>
      </c>
      <c r="S343" s="243" t="s">
        <v>140</v>
      </c>
      <c r="T343" s="244" t="s">
        <v>140</v>
      </c>
      <c r="U343" s="220">
        <v>0</v>
      </c>
      <c r="V343" s="220">
        <f>ROUND(E343*U343,2)</f>
        <v>0</v>
      </c>
      <c r="W343" s="220"/>
      <c r="X343" s="220" t="s">
        <v>557</v>
      </c>
      <c r="Y343" s="210"/>
      <c r="Z343" s="210"/>
      <c r="AA343" s="210"/>
      <c r="AB343" s="210"/>
      <c r="AC343" s="210"/>
      <c r="AD343" s="210"/>
      <c r="AE343" s="210"/>
      <c r="AF343" s="210"/>
      <c r="AG343" s="210" t="s">
        <v>558</v>
      </c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1" x14ac:dyDescent="0.2">
      <c r="A344" s="238">
        <v>137</v>
      </c>
      <c r="B344" s="239" t="s">
        <v>562</v>
      </c>
      <c r="C344" s="253" t="s">
        <v>563</v>
      </c>
      <c r="D344" s="240" t="s">
        <v>281</v>
      </c>
      <c r="E344" s="241">
        <v>54.616379999999999</v>
      </c>
      <c r="F344" s="242"/>
      <c r="G344" s="243">
        <f>ROUND(E344*F344,2)</f>
        <v>0</v>
      </c>
      <c r="H344" s="242"/>
      <c r="I344" s="243">
        <f>ROUND(E344*H344,2)</f>
        <v>0</v>
      </c>
      <c r="J344" s="242"/>
      <c r="K344" s="243">
        <f>ROUND(E344*J344,2)</f>
        <v>0</v>
      </c>
      <c r="L344" s="243">
        <v>21</v>
      </c>
      <c r="M344" s="243">
        <f>G344*(1+L344/100)</f>
        <v>0</v>
      </c>
      <c r="N344" s="243">
        <v>0</v>
      </c>
      <c r="O344" s="243">
        <f>ROUND(E344*N344,2)</f>
        <v>0</v>
      </c>
      <c r="P344" s="243">
        <v>0</v>
      </c>
      <c r="Q344" s="243">
        <f>ROUND(E344*P344,2)</f>
        <v>0</v>
      </c>
      <c r="R344" s="243" t="s">
        <v>234</v>
      </c>
      <c r="S344" s="243" t="s">
        <v>140</v>
      </c>
      <c r="T344" s="244" t="s">
        <v>140</v>
      </c>
      <c r="U344" s="220">
        <v>0.94199999999999995</v>
      </c>
      <c r="V344" s="220">
        <f>ROUND(E344*U344,2)</f>
        <v>51.45</v>
      </c>
      <c r="W344" s="220"/>
      <c r="X344" s="220" t="s">
        <v>557</v>
      </c>
      <c r="Y344" s="210"/>
      <c r="Z344" s="210"/>
      <c r="AA344" s="210"/>
      <c r="AB344" s="210"/>
      <c r="AC344" s="210"/>
      <c r="AD344" s="210"/>
      <c r="AE344" s="210"/>
      <c r="AF344" s="210"/>
      <c r="AG344" s="210" t="s">
        <v>558</v>
      </c>
      <c r="AH344" s="210"/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31">
        <v>138</v>
      </c>
      <c r="B345" s="232" t="s">
        <v>564</v>
      </c>
      <c r="C345" s="254" t="s">
        <v>565</v>
      </c>
      <c r="D345" s="233" t="s">
        <v>281</v>
      </c>
      <c r="E345" s="234">
        <v>54.616379999999999</v>
      </c>
      <c r="F345" s="235"/>
      <c r="G345" s="236">
        <f>ROUND(E345*F345,2)</f>
        <v>0</v>
      </c>
      <c r="H345" s="235"/>
      <c r="I345" s="236">
        <f>ROUND(E345*H345,2)</f>
        <v>0</v>
      </c>
      <c r="J345" s="235"/>
      <c r="K345" s="236">
        <f>ROUND(E345*J345,2)</f>
        <v>0</v>
      </c>
      <c r="L345" s="236">
        <v>21</v>
      </c>
      <c r="M345" s="236">
        <f>G345*(1+L345/100)</f>
        <v>0</v>
      </c>
      <c r="N345" s="236">
        <v>0</v>
      </c>
      <c r="O345" s="236">
        <f>ROUND(E345*N345,2)</f>
        <v>0</v>
      </c>
      <c r="P345" s="236">
        <v>0</v>
      </c>
      <c r="Q345" s="236">
        <f>ROUND(E345*P345,2)</f>
        <v>0</v>
      </c>
      <c r="R345" s="236" t="s">
        <v>566</v>
      </c>
      <c r="S345" s="236" t="s">
        <v>140</v>
      </c>
      <c r="T345" s="237" t="s">
        <v>140</v>
      </c>
      <c r="U345" s="220">
        <v>9.9000000000000005E-2</v>
      </c>
      <c r="V345" s="220">
        <f>ROUND(E345*U345,2)</f>
        <v>5.41</v>
      </c>
      <c r="W345" s="220"/>
      <c r="X345" s="220" t="s">
        <v>557</v>
      </c>
      <c r="Y345" s="210"/>
      <c r="Z345" s="210"/>
      <c r="AA345" s="210"/>
      <c r="AB345" s="210"/>
      <c r="AC345" s="210"/>
      <c r="AD345" s="210"/>
      <c r="AE345" s="210"/>
      <c r="AF345" s="210"/>
      <c r="AG345" s="210" t="s">
        <v>558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1" x14ac:dyDescent="0.2">
      <c r="A346" s="217"/>
      <c r="B346" s="218"/>
      <c r="C346" s="255" t="s">
        <v>567</v>
      </c>
      <c r="D346" s="246"/>
      <c r="E346" s="246"/>
      <c r="F346" s="246"/>
      <c r="G346" s="246"/>
      <c r="H346" s="220"/>
      <c r="I346" s="220"/>
      <c r="J346" s="220"/>
      <c r="K346" s="220"/>
      <c r="L346" s="220"/>
      <c r="M346" s="220"/>
      <c r="N346" s="220"/>
      <c r="O346" s="220"/>
      <c r="P346" s="220"/>
      <c r="Q346" s="220"/>
      <c r="R346" s="220"/>
      <c r="S346" s="220"/>
      <c r="T346" s="220"/>
      <c r="U346" s="220"/>
      <c r="V346" s="220"/>
      <c r="W346" s="220"/>
      <c r="X346" s="220"/>
      <c r="Y346" s="210"/>
      <c r="Z346" s="210"/>
      <c r="AA346" s="210"/>
      <c r="AB346" s="210"/>
      <c r="AC346" s="210"/>
      <c r="AD346" s="210"/>
      <c r="AE346" s="210"/>
      <c r="AF346" s="210"/>
      <c r="AG346" s="210" t="s">
        <v>147</v>
      </c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1" x14ac:dyDescent="0.2">
      <c r="A347" s="231">
        <v>139</v>
      </c>
      <c r="B347" s="232" t="s">
        <v>568</v>
      </c>
      <c r="C347" s="254" t="s">
        <v>569</v>
      </c>
      <c r="D347" s="233" t="s">
        <v>281</v>
      </c>
      <c r="E347" s="234">
        <v>54.616379999999999</v>
      </c>
      <c r="F347" s="235"/>
      <c r="G347" s="236">
        <f>ROUND(E347*F347,2)</f>
        <v>0</v>
      </c>
      <c r="H347" s="235"/>
      <c r="I347" s="236">
        <f>ROUND(E347*H347,2)</f>
        <v>0</v>
      </c>
      <c r="J347" s="235"/>
      <c r="K347" s="236">
        <f>ROUND(E347*J347,2)</f>
        <v>0</v>
      </c>
      <c r="L347" s="236">
        <v>21</v>
      </c>
      <c r="M347" s="236">
        <f>G347*(1+L347/100)</f>
        <v>0</v>
      </c>
      <c r="N347" s="236">
        <v>0</v>
      </c>
      <c r="O347" s="236">
        <f>ROUND(E347*N347,2)</f>
        <v>0</v>
      </c>
      <c r="P347" s="236">
        <v>0</v>
      </c>
      <c r="Q347" s="236">
        <f>ROUND(E347*P347,2)</f>
        <v>0</v>
      </c>
      <c r="R347" s="236" t="s">
        <v>570</v>
      </c>
      <c r="S347" s="236" t="s">
        <v>140</v>
      </c>
      <c r="T347" s="237" t="s">
        <v>140</v>
      </c>
      <c r="U347" s="220">
        <v>6.0000000000000001E-3</v>
      </c>
      <c r="V347" s="220">
        <f>ROUND(E347*U347,2)</f>
        <v>0.33</v>
      </c>
      <c r="W347" s="220"/>
      <c r="X347" s="220" t="s">
        <v>557</v>
      </c>
      <c r="Y347" s="210"/>
      <c r="Z347" s="210"/>
      <c r="AA347" s="210"/>
      <c r="AB347" s="210"/>
      <c r="AC347" s="210"/>
      <c r="AD347" s="210"/>
      <c r="AE347" s="210"/>
      <c r="AF347" s="210"/>
      <c r="AG347" s="210" t="s">
        <v>558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1" x14ac:dyDescent="0.2">
      <c r="A348" s="217"/>
      <c r="B348" s="218"/>
      <c r="C348" s="255" t="s">
        <v>571</v>
      </c>
      <c r="D348" s="246"/>
      <c r="E348" s="246"/>
      <c r="F348" s="246"/>
      <c r="G348" s="246"/>
      <c r="H348" s="220"/>
      <c r="I348" s="220"/>
      <c r="J348" s="220"/>
      <c r="K348" s="220"/>
      <c r="L348" s="220"/>
      <c r="M348" s="220"/>
      <c r="N348" s="220"/>
      <c r="O348" s="220"/>
      <c r="P348" s="220"/>
      <c r="Q348" s="220"/>
      <c r="R348" s="220"/>
      <c r="S348" s="220"/>
      <c r="T348" s="220"/>
      <c r="U348" s="220"/>
      <c r="V348" s="220"/>
      <c r="W348" s="220"/>
      <c r="X348" s="220"/>
      <c r="Y348" s="210"/>
      <c r="Z348" s="210"/>
      <c r="AA348" s="210"/>
      <c r="AB348" s="210"/>
      <c r="AC348" s="210"/>
      <c r="AD348" s="210"/>
      <c r="AE348" s="210"/>
      <c r="AF348" s="210"/>
      <c r="AG348" s="210" t="s">
        <v>147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1" x14ac:dyDescent="0.2">
      <c r="A349" s="238">
        <v>140</v>
      </c>
      <c r="B349" s="239" t="s">
        <v>572</v>
      </c>
      <c r="C349" s="253" t="s">
        <v>573</v>
      </c>
      <c r="D349" s="240" t="s">
        <v>281</v>
      </c>
      <c r="E349" s="241">
        <v>54.616379999999999</v>
      </c>
      <c r="F349" s="242"/>
      <c r="G349" s="243">
        <f>ROUND(E349*F349,2)</f>
        <v>0</v>
      </c>
      <c r="H349" s="242"/>
      <c r="I349" s="243">
        <f>ROUND(E349*H349,2)</f>
        <v>0</v>
      </c>
      <c r="J349" s="242"/>
      <c r="K349" s="243">
        <f>ROUND(E349*J349,2)</f>
        <v>0</v>
      </c>
      <c r="L349" s="243">
        <v>21</v>
      </c>
      <c r="M349" s="243">
        <f>G349*(1+L349/100)</f>
        <v>0</v>
      </c>
      <c r="N349" s="243">
        <v>0</v>
      </c>
      <c r="O349" s="243">
        <f>ROUND(E349*N349,2)</f>
        <v>0</v>
      </c>
      <c r="P349" s="243">
        <v>0</v>
      </c>
      <c r="Q349" s="243">
        <f>ROUND(E349*P349,2)</f>
        <v>0</v>
      </c>
      <c r="R349" s="243" t="s">
        <v>234</v>
      </c>
      <c r="S349" s="243" t="s">
        <v>140</v>
      </c>
      <c r="T349" s="244" t="s">
        <v>140</v>
      </c>
      <c r="U349" s="220">
        <v>0</v>
      </c>
      <c r="V349" s="220">
        <f>ROUND(E349*U349,2)</f>
        <v>0</v>
      </c>
      <c r="W349" s="220"/>
      <c r="X349" s="220" t="s">
        <v>557</v>
      </c>
      <c r="Y349" s="210"/>
      <c r="Z349" s="210"/>
      <c r="AA349" s="210"/>
      <c r="AB349" s="210"/>
      <c r="AC349" s="210"/>
      <c r="AD349" s="210"/>
      <c r="AE349" s="210"/>
      <c r="AF349" s="210"/>
      <c r="AG349" s="210" t="s">
        <v>558</v>
      </c>
      <c r="AH349" s="210"/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x14ac:dyDescent="0.2">
      <c r="A350" s="225" t="s">
        <v>134</v>
      </c>
      <c r="B350" s="226" t="s">
        <v>106</v>
      </c>
      <c r="C350" s="252" t="s">
        <v>27</v>
      </c>
      <c r="D350" s="227"/>
      <c r="E350" s="228"/>
      <c r="F350" s="229"/>
      <c r="G350" s="229">
        <f>SUMIF(AG351:AG367,"&lt;&gt;NOR",G351:G367)</f>
        <v>0</v>
      </c>
      <c r="H350" s="229"/>
      <c r="I350" s="229">
        <f>SUM(I351:I367)</f>
        <v>0</v>
      </c>
      <c r="J350" s="229"/>
      <c r="K350" s="229">
        <f>SUM(K351:K367)</f>
        <v>0</v>
      </c>
      <c r="L350" s="229"/>
      <c r="M350" s="229">
        <f>SUM(M351:M367)</f>
        <v>0</v>
      </c>
      <c r="N350" s="229"/>
      <c r="O350" s="229">
        <f>SUM(O351:O367)</f>
        <v>0</v>
      </c>
      <c r="P350" s="229"/>
      <c r="Q350" s="229">
        <f>SUM(Q351:Q367)</f>
        <v>0</v>
      </c>
      <c r="R350" s="229"/>
      <c r="S350" s="229"/>
      <c r="T350" s="230"/>
      <c r="U350" s="224"/>
      <c r="V350" s="224">
        <f>SUM(V351:V367)</f>
        <v>0</v>
      </c>
      <c r="W350" s="224"/>
      <c r="X350" s="224"/>
      <c r="AG350" t="s">
        <v>135</v>
      </c>
    </row>
    <row r="351" spans="1:60" outlineLevel="1" x14ac:dyDescent="0.2">
      <c r="A351" s="231">
        <v>141</v>
      </c>
      <c r="B351" s="232" t="s">
        <v>574</v>
      </c>
      <c r="C351" s="254" t="s">
        <v>575</v>
      </c>
      <c r="D351" s="233" t="s">
        <v>308</v>
      </c>
      <c r="E351" s="234">
        <v>1</v>
      </c>
      <c r="F351" s="235"/>
      <c r="G351" s="236">
        <f>ROUND(E351*F351,2)</f>
        <v>0</v>
      </c>
      <c r="H351" s="235"/>
      <c r="I351" s="236">
        <f>ROUND(E351*H351,2)</f>
        <v>0</v>
      </c>
      <c r="J351" s="235"/>
      <c r="K351" s="236">
        <f>ROUND(E351*J351,2)</f>
        <v>0</v>
      </c>
      <c r="L351" s="236">
        <v>21</v>
      </c>
      <c r="M351" s="236">
        <f>G351*(1+L351/100)</f>
        <v>0</v>
      </c>
      <c r="N351" s="236">
        <v>0</v>
      </c>
      <c r="O351" s="236">
        <f>ROUND(E351*N351,2)</f>
        <v>0</v>
      </c>
      <c r="P351" s="236">
        <v>0</v>
      </c>
      <c r="Q351" s="236">
        <f>ROUND(E351*P351,2)</f>
        <v>0</v>
      </c>
      <c r="R351" s="236"/>
      <c r="S351" s="236" t="s">
        <v>309</v>
      </c>
      <c r="T351" s="237" t="s">
        <v>310</v>
      </c>
      <c r="U351" s="220">
        <v>0</v>
      </c>
      <c r="V351" s="220">
        <f>ROUND(E351*U351,2)</f>
        <v>0</v>
      </c>
      <c r="W351" s="220"/>
      <c r="X351" s="220" t="s">
        <v>141</v>
      </c>
      <c r="Y351" s="210"/>
      <c r="Z351" s="210"/>
      <c r="AA351" s="210"/>
      <c r="AB351" s="210"/>
      <c r="AC351" s="210"/>
      <c r="AD351" s="210"/>
      <c r="AE351" s="210"/>
      <c r="AF351" s="210"/>
      <c r="AG351" s="210" t="s">
        <v>142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1" x14ac:dyDescent="0.2">
      <c r="A352" s="217"/>
      <c r="B352" s="218"/>
      <c r="C352" s="256" t="s">
        <v>576</v>
      </c>
      <c r="D352" s="222"/>
      <c r="E352" s="223"/>
      <c r="F352" s="220"/>
      <c r="G352" s="220"/>
      <c r="H352" s="220"/>
      <c r="I352" s="220"/>
      <c r="J352" s="220"/>
      <c r="K352" s="220"/>
      <c r="L352" s="220"/>
      <c r="M352" s="220"/>
      <c r="N352" s="220"/>
      <c r="O352" s="220"/>
      <c r="P352" s="220"/>
      <c r="Q352" s="220"/>
      <c r="R352" s="220"/>
      <c r="S352" s="220"/>
      <c r="T352" s="220"/>
      <c r="U352" s="220"/>
      <c r="V352" s="220"/>
      <c r="W352" s="220"/>
      <c r="X352" s="220"/>
      <c r="Y352" s="210"/>
      <c r="Z352" s="210"/>
      <c r="AA352" s="210"/>
      <c r="AB352" s="210"/>
      <c r="AC352" s="210"/>
      <c r="AD352" s="210"/>
      <c r="AE352" s="210"/>
      <c r="AF352" s="210"/>
      <c r="AG352" s="210" t="s">
        <v>149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1" x14ac:dyDescent="0.2">
      <c r="A353" s="217"/>
      <c r="B353" s="218"/>
      <c r="C353" s="256" t="s">
        <v>577</v>
      </c>
      <c r="D353" s="222"/>
      <c r="E353" s="223">
        <v>1</v>
      </c>
      <c r="F353" s="220"/>
      <c r="G353" s="220"/>
      <c r="H353" s="220"/>
      <c r="I353" s="220"/>
      <c r="J353" s="220"/>
      <c r="K353" s="220"/>
      <c r="L353" s="220"/>
      <c r="M353" s="220"/>
      <c r="N353" s="220"/>
      <c r="O353" s="220"/>
      <c r="P353" s="220"/>
      <c r="Q353" s="220"/>
      <c r="R353" s="220"/>
      <c r="S353" s="220"/>
      <c r="T353" s="220"/>
      <c r="U353" s="220"/>
      <c r="V353" s="220"/>
      <c r="W353" s="220"/>
      <c r="X353" s="220"/>
      <c r="Y353" s="210"/>
      <c r="Z353" s="210"/>
      <c r="AA353" s="210"/>
      <c r="AB353" s="210"/>
      <c r="AC353" s="210"/>
      <c r="AD353" s="210"/>
      <c r="AE353" s="210"/>
      <c r="AF353" s="210"/>
      <c r="AG353" s="210" t="s">
        <v>149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1" x14ac:dyDescent="0.2">
      <c r="A354" s="238">
        <v>142</v>
      </c>
      <c r="B354" s="239" t="s">
        <v>578</v>
      </c>
      <c r="C354" s="253" t="s">
        <v>579</v>
      </c>
      <c r="D354" s="240" t="s">
        <v>308</v>
      </c>
      <c r="E354" s="241">
        <v>1</v>
      </c>
      <c r="F354" s="242"/>
      <c r="G354" s="243">
        <f>ROUND(E354*F354,2)</f>
        <v>0</v>
      </c>
      <c r="H354" s="242"/>
      <c r="I354" s="243">
        <f>ROUND(E354*H354,2)</f>
        <v>0</v>
      </c>
      <c r="J354" s="242"/>
      <c r="K354" s="243">
        <f>ROUND(E354*J354,2)</f>
        <v>0</v>
      </c>
      <c r="L354" s="243">
        <v>21</v>
      </c>
      <c r="M354" s="243">
        <f>G354*(1+L354/100)</f>
        <v>0</v>
      </c>
      <c r="N354" s="243">
        <v>0</v>
      </c>
      <c r="O354" s="243">
        <f>ROUND(E354*N354,2)</f>
        <v>0</v>
      </c>
      <c r="P354" s="243">
        <v>0</v>
      </c>
      <c r="Q354" s="243">
        <f>ROUND(E354*P354,2)</f>
        <v>0</v>
      </c>
      <c r="R354" s="243"/>
      <c r="S354" s="243" t="s">
        <v>309</v>
      </c>
      <c r="T354" s="244" t="s">
        <v>310</v>
      </c>
      <c r="U354" s="220">
        <v>0</v>
      </c>
      <c r="V354" s="220">
        <f>ROUND(E354*U354,2)</f>
        <v>0</v>
      </c>
      <c r="W354" s="220"/>
      <c r="X354" s="220" t="s">
        <v>141</v>
      </c>
      <c r="Y354" s="210"/>
      <c r="Z354" s="210"/>
      <c r="AA354" s="210"/>
      <c r="AB354" s="210"/>
      <c r="AC354" s="210"/>
      <c r="AD354" s="210"/>
      <c r="AE354" s="210"/>
      <c r="AF354" s="210"/>
      <c r="AG354" s="210" t="s">
        <v>142</v>
      </c>
      <c r="AH354" s="210"/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1" x14ac:dyDescent="0.2">
      <c r="A355" s="238">
        <v>143</v>
      </c>
      <c r="B355" s="239" t="s">
        <v>580</v>
      </c>
      <c r="C355" s="253" t="s">
        <v>581</v>
      </c>
      <c r="D355" s="240" t="s">
        <v>308</v>
      </c>
      <c r="E355" s="241">
        <v>1</v>
      </c>
      <c r="F355" s="242"/>
      <c r="G355" s="243">
        <f>ROUND(E355*F355,2)</f>
        <v>0</v>
      </c>
      <c r="H355" s="242"/>
      <c r="I355" s="243">
        <f>ROUND(E355*H355,2)</f>
        <v>0</v>
      </c>
      <c r="J355" s="242"/>
      <c r="K355" s="243">
        <f>ROUND(E355*J355,2)</f>
        <v>0</v>
      </c>
      <c r="L355" s="243">
        <v>21</v>
      </c>
      <c r="M355" s="243">
        <f>G355*(1+L355/100)</f>
        <v>0</v>
      </c>
      <c r="N355" s="243">
        <v>0</v>
      </c>
      <c r="O355" s="243">
        <f>ROUND(E355*N355,2)</f>
        <v>0</v>
      </c>
      <c r="P355" s="243">
        <v>0</v>
      </c>
      <c r="Q355" s="243">
        <f>ROUND(E355*P355,2)</f>
        <v>0</v>
      </c>
      <c r="R355" s="243"/>
      <c r="S355" s="243" t="s">
        <v>309</v>
      </c>
      <c r="T355" s="244" t="s">
        <v>310</v>
      </c>
      <c r="U355" s="220">
        <v>0</v>
      </c>
      <c r="V355" s="220">
        <f>ROUND(E355*U355,2)</f>
        <v>0</v>
      </c>
      <c r="W355" s="220"/>
      <c r="X355" s="220" t="s">
        <v>141</v>
      </c>
      <c r="Y355" s="210"/>
      <c r="Z355" s="210"/>
      <c r="AA355" s="210"/>
      <c r="AB355" s="210"/>
      <c r="AC355" s="210"/>
      <c r="AD355" s="210"/>
      <c r="AE355" s="210"/>
      <c r="AF355" s="210"/>
      <c r="AG355" s="210" t="s">
        <v>142</v>
      </c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1" x14ac:dyDescent="0.2">
      <c r="A356" s="231">
        <v>144</v>
      </c>
      <c r="B356" s="232" t="s">
        <v>582</v>
      </c>
      <c r="C356" s="254" t="s">
        <v>583</v>
      </c>
      <c r="D356" s="233" t="s">
        <v>308</v>
      </c>
      <c r="E356" s="234">
        <v>1</v>
      </c>
      <c r="F356" s="235"/>
      <c r="G356" s="236">
        <f>ROUND(E356*F356,2)</f>
        <v>0</v>
      </c>
      <c r="H356" s="235"/>
      <c r="I356" s="236">
        <f>ROUND(E356*H356,2)</f>
        <v>0</v>
      </c>
      <c r="J356" s="235"/>
      <c r="K356" s="236">
        <f>ROUND(E356*J356,2)</f>
        <v>0</v>
      </c>
      <c r="L356" s="236">
        <v>21</v>
      </c>
      <c r="M356" s="236">
        <f>G356*(1+L356/100)</f>
        <v>0</v>
      </c>
      <c r="N356" s="236">
        <v>0</v>
      </c>
      <c r="O356" s="236">
        <f>ROUND(E356*N356,2)</f>
        <v>0</v>
      </c>
      <c r="P356" s="236">
        <v>0</v>
      </c>
      <c r="Q356" s="236">
        <f>ROUND(E356*P356,2)</f>
        <v>0</v>
      </c>
      <c r="R356" s="236"/>
      <c r="S356" s="236" t="s">
        <v>309</v>
      </c>
      <c r="T356" s="237" t="s">
        <v>310</v>
      </c>
      <c r="U356" s="220">
        <v>0</v>
      </c>
      <c r="V356" s="220">
        <f>ROUND(E356*U356,2)</f>
        <v>0</v>
      </c>
      <c r="W356" s="220"/>
      <c r="X356" s="220" t="s">
        <v>141</v>
      </c>
      <c r="Y356" s="210"/>
      <c r="Z356" s="210"/>
      <c r="AA356" s="210"/>
      <c r="AB356" s="210"/>
      <c r="AC356" s="210"/>
      <c r="AD356" s="210"/>
      <c r="AE356" s="210"/>
      <c r="AF356" s="210"/>
      <c r="AG356" s="210" t="s">
        <v>142</v>
      </c>
      <c r="AH356" s="210"/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1" x14ac:dyDescent="0.2">
      <c r="A357" s="217"/>
      <c r="B357" s="218"/>
      <c r="C357" s="256" t="s">
        <v>584</v>
      </c>
      <c r="D357" s="222"/>
      <c r="E357" s="223"/>
      <c r="F357" s="220"/>
      <c r="G357" s="220"/>
      <c r="H357" s="220"/>
      <c r="I357" s="220"/>
      <c r="J357" s="220"/>
      <c r="K357" s="220"/>
      <c r="L357" s="220"/>
      <c r="M357" s="220"/>
      <c r="N357" s="220"/>
      <c r="O357" s="220"/>
      <c r="P357" s="220"/>
      <c r="Q357" s="220"/>
      <c r="R357" s="220"/>
      <c r="S357" s="220"/>
      <c r="T357" s="220"/>
      <c r="U357" s="220"/>
      <c r="V357" s="220"/>
      <c r="W357" s="220"/>
      <c r="X357" s="220"/>
      <c r="Y357" s="210"/>
      <c r="Z357" s="210"/>
      <c r="AA357" s="210"/>
      <c r="AB357" s="210"/>
      <c r="AC357" s="210"/>
      <c r="AD357" s="210"/>
      <c r="AE357" s="210"/>
      <c r="AF357" s="210"/>
      <c r="AG357" s="210" t="s">
        <v>149</v>
      </c>
      <c r="AH357" s="210">
        <v>0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 x14ac:dyDescent="0.2">
      <c r="A358" s="217"/>
      <c r="B358" s="218"/>
      <c r="C358" s="256" t="s">
        <v>585</v>
      </c>
      <c r="D358" s="222"/>
      <c r="E358" s="223"/>
      <c r="F358" s="220"/>
      <c r="G358" s="220"/>
      <c r="H358" s="220"/>
      <c r="I358" s="220"/>
      <c r="J358" s="220"/>
      <c r="K358" s="220"/>
      <c r="L358" s="220"/>
      <c r="M358" s="220"/>
      <c r="N358" s="220"/>
      <c r="O358" s="220"/>
      <c r="P358" s="220"/>
      <c r="Q358" s="220"/>
      <c r="R358" s="220"/>
      <c r="S358" s="220"/>
      <c r="T358" s="220"/>
      <c r="U358" s="220"/>
      <c r="V358" s="220"/>
      <c r="W358" s="220"/>
      <c r="X358" s="220"/>
      <c r="Y358" s="210"/>
      <c r="Z358" s="210"/>
      <c r="AA358" s="210"/>
      <c r="AB358" s="210"/>
      <c r="AC358" s="210"/>
      <c r="AD358" s="210"/>
      <c r="AE358" s="210"/>
      <c r="AF358" s="210"/>
      <c r="AG358" s="210" t="s">
        <v>149</v>
      </c>
      <c r="AH358" s="210">
        <v>0</v>
      </c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1" x14ac:dyDescent="0.2">
      <c r="A359" s="217"/>
      <c r="B359" s="218"/>
      <c r="C359" s="256" t="s">
        <v>586</v>
      </c>
      <c r="D359" s="222"/>
      <c r="E359" s="223"/>
      <c r="F359" s="220"/>
      <c r="G359" s="220"/>
      <c r="H359" s="220"/>
      <c r="I359" s="220"/>
      <c r="J359" s="220"/>
      <c r="K359" s="220"/>
      <c r="L359" s="220"/>
      <c r="M359" s="220"/>
      <c r="N359" s="220"/>
      <c r="O359" s="220"/>
      <c r="P359" s="220"/>
      <c r="Q359" s="220"/>
      <c r="R359" s="220"/>
      <c r="S359" s="220"/>
      <c r="T359" s="220"/>
      <c r="U359" s="220"/>
      <c r="V359" s="220"/>
      <c r="W359" s="220"/>
      <c r="X359" s="220"/>
      <c r="Y359" s="210"/>
      <c r="Z359" s="210"/>
      <c r="AA359" s="210"/>
      <c r="AB359" s="210"/>
      <c r="AC359" s="210"/>
      <c r="AD359" s="210"/>
      <c r="AE359" s="210"/>
      <c r="AF359" s="210"/>
      <c r="AG359" s="210" t="s">
        <v>149</v>
      </c>
      <c r="AH359" s="210">
        <v>0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outlineLevel="1" x14ac:dyDescent="0.2">
      <c r="A360" s="217"/>
      <c r="B360" s="218"/>
      <c r="C360" s="256" t="s">
        <v>577</v>
      </c>
      <c r="D360" s="222"/>
      <c r="E360" s="223">
        <v>1</v>
      </c>
      <c r="F360" s="220"/>
      <c r="G360" s="220"/>
      <c r="H360" s="220"/>
      <c r="I360" s="220"/>
      <c r="J360" s="220"/>
      <c r="K360" s="220"/>
      <c r="L360" s="220"/>
      <c r="M360" s="220"/>
      <c r="N360" s="220"/>
      <c r="O360" s="220"/>
      <c r="P360" s="220"/>
      <c r="Q360" s="220"/>
      <c r="R360" s="220"/>
      <c r="S360" s="220"/>
      <c r="T360" s="220"/>
      <c r="U360" s="220"/>
      <c r="V360" s="220"/>
      <c r="W360" s="220"/>
      <c r="X360" s="220"/>
      <c r="Y360" s="210"/>
      <c r="Z360" s="210"/>
      <c r="AA360" s="210"/>
      <c r="AB360" s="210"/>
      <c r="AC360" s="210"/>
      <c r="AD360" s="210"/>
      <c r="AE360" s="210"/>
      <c r="AF360" s="210"/>
      <c r="AG360" s="210" t="s">
        <v>149</v>
      </c>
      <c r="AH360" s="210">
        <v>0</v>
      </c>
      <c r="AI360" s="210"/>
      <c r="AJ360" s="210"/>
      <c r="AK360" s="210"/>
      <c r="AL360" s="210"/>
      <c r="AM360" s="210"/>
      <c r="AN360" s="210"/>
      <c r="AO360" s="210"/>
      <c r="AP360" s="210"/>
      <c r="AQ360" s="210"/>
      <c r="AR360" s="210"/>
      <c r="AS360" s="210"/>
      <c r="AT360" s="210"/>
      <c r="AU360" s="210"/>
      <c r="AV360" s="210"/>
      <c r="AW360" s="210"/>
      <c r="AX360" s="210"/>
      <c r="AY360" s="210"/>
      <c r="AZ360" s="210"/>
      <c r="BA360" s="210"/>
      <c r="BB360" s="210"/>
      <c r="BC360" s="210"/>
      <c r="BD360" s="210"/>
      <c r="BE360" s="210"/>
      <c r="BF360" s="210"/>
      <c r="BG360" s="210"/>
      <c r="BH360" s="210"/>
    </row>
    <row r="361" spans="1:60" outlineLevel="1" x14ac:dyDescent="0.2">
      <c r="A361" s="231">
        <v>145</v>
      </c>
      <c r="B361" s="232" t="s">
        <v>587</v>
      </c>
      <c r="C361" s="254" t="s">
        <v>588</v>
      </c>
      <c r="D361" s="233" t="s">
        <v>308</v>
      </c>
      <c r="E361" s="234">
        <v>1</v>
      </c>
      <c r="F361" s="235"/>
      <c r="G361" s="236">
        <f>ROUND(E361*F361,2)</f>
        <v>0</v>
      </c>
      <c r="H361" s="235"/>
      <c r="I361" s="236">
        <f>ROUND(E361*H361,2)</f>
        <v>0</v>
      </c>
      <c r="J361" s="235"/>
      <c r="K361" s="236">
        <f>ROUND(E361*J361,2)</f>
        <v>0</v>
      </c>
      <c r="L361" s="236">
        <v>21</v>
      </c>
      <c r="M361" s="236">
        <f>G361*(1+L361/100)</f>
        <v>0</v>
      </c>
      <c r="N361" s="236">
        <v>0</v>
      </c>
      <c r="O361" s="236">
        <f>ROUND(E361*N361,2)</f>
        <v>0</v>
      </c>
      <c r="P361" s="236">
        <v>0</v>
      </c>
      <c r="Q361" s="236">
        <f>ROUND(E361*P361,2)</f>
        <v>0</v>
      </c>
      <c r="R361" s="236"/>
      <c r="S361" s="236" t="s">
        <v>309</v>
      </c>
      <c r="T361" s="237" t="s">
        <v>310</v>
      </c>
      <c r="U361" s="220">
        <v>0</v>
      </c>
      <c r="V361" s="220">
        <f>ROUND(E361*U361,2)</f>
        <v>0</v>
      </c>
      <c r="W361" s="220"/>
      <c r="X361" s="220" t="s">
        <v>141</v>
      </c>
      <c r="Y361" s="210"/>
      <c r="Z361" s="210"/>
      <c r="AA361" s="210"/>
      <c r="AB361" s="210"/>
      <c r="AC361" s="210"/>
      <c r="AD361" s="210"/>
      <c r="AE361" s="210"/>
      <c r="AF361" s="210"/>
      <c r="AG361" s="210" t="s">
        <v>142</v>
      </c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1" x14ac:dyDescent="0.2">
      <c r="A362" s="217"/>
      <c r="B362" s="218"/>
      <c r="C362" s="256" t="s">
        <v>589</v>
      </c>
      <c r="D362" s="222"/>
      <c r="E362" s="223"/>
      <c r="F362" s="220"/>
      <c r="G362" s="220"/>
      <c r="H362" s="220"/>
      <c r="I362" s="220"/>
      <c r="J362" s="220"/>
      <c r="K362" s="220"/>
      <c r="L362" s="220"/>
      <c r="M362" s="220"/>
      <c r="N362" s="220"/>
      <c r="O362" s="220"/>
      <c r="P362" s="220"/>
      <c r="Q362" s="220"/>
      <c r="R362" s="220"/>
      <c r="S362" s="220"/>
      <c r="T362" s="220"/>
      <c r="U362" s="220"/>
      <c r="V362" s="220"/>
      <c r="W362" s="220"/>
      <c r="X362" s="220"/>
      <c r="Y362" s="210"/>
      <c r="Z362" s="210"/>
      <c r="AA362" s="210"/>
      <c r="AB362" s="210"/>
      <c r="AC362" s="210"/>
      <c r="AD362" s="210"/>
      <c r="AE362" s="210"/>
      <c r="AF362" s="210"/>
      <c r="AG362" s="210" t="s">
        <v>149</v>
      </c>
      <c r="AH362" s="210">
        <v>0</v>
      </c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1" x14ac:dyDescent="0.2">
      <c r="A363" s="217"/>
      <c r="B363" s="218"/>
      <c r="C363" s="256" t="s">
        <v>590</v>
      </c>
      <c r="D363" s="222"/>
      <c r="E363" s="223"/>
      <c r="F363" s="220"/>
      <c r="G363" s="220"/>
      <c r="H363" s="220"/>
      <c r="I363" s="220"/>
      <c r="J363" s="220"/>
      <c r="K363" s="220"/>
      <c r="L363" s="220"/>
      <c r="M363" s="220"/>
      <c r="N363" s="220"/>
      <c r="O363" s="220"/>
      <c r="P363" s="220"/>
      <c r="Q363" s="220"/>
      <c r="R363" s="220"/>
      <c r="S363" s="220"/>
      <c r="T363" s="220"/>
      <c r="U363" s="220"/>
      <c r="V363" s="220"/>
      <c r="W363" s="220"/>
      <c r="X363" s="220"/>
      <c r="Y363" s="210"/>
      <c r="Z363" s="210"/>
      <c r="AA363" s="210"/>
      <c r="AB363" s="210"/>
      <c r="AC363" s="210"/>
      <c r="AD363" s="210"/>
      <c r="AE363" s="210"/>
      <c r="AF363" s="210"/>
      <c r="AG363" s="210" t="s">
        <v>149</v>
      </c>
      <c r="AH363" s="210">
        <v>0</v>
      </c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outlineLevel="1" x14ac:dyDescent="0.2">
      <c r="A364" s="217"/>
      <c r="B364" s="218"/>
      <c r="C364" s="256" t="s">
        <v>591</v>
      </c>
      <c r="D364" s="222"/>
      <c r="E364" s="223"/>
      <c r="F364" s="220"/>
      <c r="G364" s="220"/>
      <c r="H364" s="220"/>
      <c r="I364" s="220"/>
      <c r="J364" s="220"/>
      <c r="K364" s="220"/>
      <c r="L364" s="220"/>
      <c r="M364" s="220"/>
      <c r="N364" s="220"/>
      <c r="O364" s="220"/>
      <c r="P364" s="220"/>
      <c r="Q364" s="220"/>
      <c r="R364" s="220"/>
      <c r="S364" s="220"/>
      <c r="T364" s="220"/>
      <c r="U364" s="220"/>
      <c r="V364" s="220"/>
      <c r="W364" s="220"/>
      <c r="X364" s="220"/>
      <c r="Y364" s="210"/>
      <c r="Z364" s="210"/>
      <c r="AA364" s="210"/>
      <c r="AB364" s="210"/>
      <c r="AC364" s="210"/>
      <c r="AD364" s="210"/>
      <c r="AE364" s="210"/>
      <c r="AF364" s="210"/>
      <c r="AG364" s="210" t="s">
        <v>149</v>
      </c>
      <c r="AH364" s="210">
        <v>0</v>
      </c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1" x14ac:dyDescent="0.2">
      <c r="A365" s="217"/>
      <c r="B365" s="218"/>
      <c r="C365" s="256" t="s">
        <v>592</v>
      </c>
      <c r="D365" s="222"/>
      <c r="E365" s="223"/>
      <c r="F365" s="220"/>
      <c r="G365" s="220"/>
      <c r="H365" s="220"/>
      <c r="I365" s="220"/>
      <c r="J365" s="220"/>
      <c r="K365" s="220"/>
      <c r="L365" s="220"/>
      <c r="M365" s="220"/>
      <c r="N365" s="220"/>
      <c r="O365" s="220"/>
      <c r="P365" s="220"/>
      <c r="Q365" s="220"/>
      <c r="R365" s="220"/>
      <c r="S365" s="220"/>
      <c r="T365" s="220"/>
      <c r="U365" s="220"/>
      <c r="V365" s="220"/>
      <c r="W365" s="220"/>
      <c r="X365" s="220"/>
      <c r="Y365" s="210"/>
      <c r="Z365" s="210"/>
      <c r="AA365" s="210"/>
      <c r="AB365" s="210"/>
      <c r="AC365" s="210"/>
      <c r="AD365" s="210"/>
      <c r="AE365" s="210"/>
      <c r="AF365" s="210"/>
      <c r="AG365" s="210" t="s">
        <v>149</v>
      </c>
      <c r="AH365" s="210">
        <v>0</v>
      </c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1" x14ac:dyDescent="0.2">
      <c r="A366" s="217"/>
      <c r="B366" s="218"/>
      <c r="C366" s="256" t="s">
        <v>593</v>
      </c>
      <c r="D366" s="222"/>
      <c r="E366" s="223"/>
      <c r="F366" s="220"/>
      <c r="G366" s="220"/>
      <c r="H366" s="220"/>
      <c r="I366" s="220"/>
      <c r="J366" s="220"/>
      <c r="K366" s="220"/>
      <c r="L366" s="220"/>
      <c r="M366" s="220"/>
      <c r="N366" s="220"/>
      <c r="O366" s="220"/>
      <c r="P366" s="220"/>
      <c r="Q366" s="220"/>
      <c r="R366" s="220"/>
      <c r="S366" s="220"/>
      <c r="T366" s="220"/>
      <c r="U366" s="220"/>
      <c r="V366" s="220"/>
      <c r="W366" s="220"/>
      <c r="X366" s="220"/>
      <c r="Y366" s="210"/>
      <c r="Z366" s="210"/>
      <c r="AA366" s="210"/>
      <c r="AB366" s="210"/>
      <c r="AC366" s="210"/>
      <c r="AD366" s="210"/>
      <c r="AE366" s="210"/>
      <c r="AF366" s="210"/>
      <c r="AG366" s="210" t="s">
        <v>149</v>
      </c>
      <c r="AH366" s="210">
        <v>0</v>
      </c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outlineLevel="1" x14ac:dyDescent="0.2">
      <c r="A367" s="217"/>
      <c r="B367" s="218"/>
      <c r="C367" s="256" t="s">
        <v>577</v>
      </c>
      <c r="D367" s="222"/>
      <c r="E367" s="223">
        <v>1</v>
      </c>
      <c r="F367" s="220"/>
      <c r="G367" s="220"/>
      <c r="H367" s="220"/>
      <c r="I367" s="220"/>
      <c r="J367" s="220"/>
      <c r="K367" s="220"/>
      <c r="L367" s="220"/>
      <c r="M367" s="220"/>
      <c r="N367" s="220"/>
      <c r="O367" s="220"/>
      <c r="P367" s="220"/>
      <c r="Q367" s="220"/>
      <c r="R367" s="220"/>
      <c r="S367" s="220"/>
      <c r="T367" s="220"/>
      <c r="U367" s="220"/>
      <c r="V367" s="220"/>
      <c r="W367" s="220"/>
      <c r="X367" s="220"/>
      <c r="Y367" s="210"/>
      <c r="Z367" s="210"/>
      <c r="AA367" s="210"/>
      <c r="AB367" s="210"/>
      <c r="AC367" s="210"/>
      <c r="AD367" s="210"/>
      <c r="AE367" s="210"/>
      <c r="AF367" s="210"/>
      <c r="AG367" s="210" t="s">
        <v>149</v>
      </c>
      <c r="AH367" s="210">
        <v>0</v>
      </c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x14ac:dyDescent="0.2">
      <c r="A368" s="225" t="s">
        <v>134</v>
      </c>
      <c r="B368" s="226" t="s">
        <v>107</v>
      </c>
      <c r="C368" s="252" t="s">
        <v>28</v>
      </c>
      <c r="D368" s="227"/>
      <c r="E368" s="228"/>
      <c r="F368" s="229"/>
      <c r="G368" s="229">
        <f>SUMIF(AG369:AG383,"&lt;&gt;NOR",G369:G383)</f>
        <v>0</v>
      </c>
      <c r="H368" s="229"/>
      <c r="I368" s="229">
        <f>SUM(I369:I383)</f>
        <v>0</v>
      </c>
      <c r="J368" s="229"/>
      <c r="K368" s="229">
        <f>SUM(K369:K383)</f>
        <v>0</v>
      </c>
      <c r="L368" s="229"/>
      <c r="M368" s="229">
        <f>SUM(M369:M383)</f>
        <v>0</v>
      </c>
      <c r="N368" s="229"/>
      <c r="O368" s="229">
        <f>SUM(O369:O383)</f>
        <v>0</v>
      </c>
      <c r="P368" s="229"/>
      <c r="Q368" s="229">
        <f>SUM(Q369:Q383)</f>
        <v>0</v>
      </c>
      <c r="R368" s="229"/>
      <c r="S368" s="229"/>
      <c r="T368" s="230"/>
      <c r="U368" s="224"/>
      <c r="V368" s="224">
        <f>SUM(V369:V383)</f>
        <v>0</v>
      </c>
      <c r="W368" s="224"/>
      <c r="X368" s="224"/>
      <c r="AG368" t="s">
        <v>135</v>
      </c>
    </row>
    <row r="369" spans="1:60" outlineLevel="1" x14ac:dyDescent="0.2">
      <c r="A369" s="238">
        <v>146</v>
      </c>
      <c r="B369" s="239" t="s">
        <v>594</v>
      </c>
      <c r="C369" s="253" t="s">
        <v>595</v>
      </c>
      <c r="D369" s="240" t="s">
        <v>596</v>
      </c>
      <c r="E369" s="241">
        <v>1</v>
      </c>
      <c r="F369" s="242"/>
      <c r="G369" s="243">
        <f>ROUND(E369*F369,2)</f>
        <v>0</v>
      </c>
      <c r="H369" s="242"/>
      <c r="I369" s="243">
        <f>ROUND(E369*H369,2)</f>
        <v>0</v>
      </c>
      <c r="J369" s="242"/>
      <c r="K369" s="243">
        <f>ROUND(E369*J369,2)</f>
        <v>0</v>
      </c>
      <c r="L369" s="243">
        <v>21</v>
      </c>
      <c r="M369" s="243">
        <f>G369*(1+L369/100)</f>
        <v>0</v>
      </c>
      <c r="N369" s="243">
        <v>0</v>
      </c>
      <c r="O369" s="243">
        <f>ROUND(E369*N369,2)</f>
        <v>0</v>
      </c>
      <c r="P369" s="243">
        <v>0</v>
      </c>
      <c r="Q369" s="243">
        <f>ROUND(E369*P369,2)</f>
        <v>0</v>
      </c>
      <c r="R369" s="243"/>
      <c r="S369" s="243" t="s">
        <v>309</v>
      </c>
      <c r="T369" s="244" t="s">
        <v>310</v>
      </c>
      <c r="U369" s="220">
        <v>0</v>
      </c>
      <c r="V369" s="220">
        <f>ROUND(E369*U369,2)</f>
        <v>0</v>
      </c>
      <c r="W369" s="220"/>
      <c r="X369" s="220" t="s">
        <v>141</v>
      </c>
      <c r="Y369" s="210"/>
      <c r="Z369" s="210"/>
      <c r="AA369" s="210"/>
      <c r="AB369" s="210"/>
      <c r="AC369" s="210"/>
      <c r="AD369" s="210"/>
      <c r="AE369" s="210"/>
      <c r="AF369" s="210"/>
      <c r="AG369" s="210" t="s">
        <v>142</v>
      </c>
      <c r="AH369" s="210"/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outlineLevel="1" x14ac:dyDescent="0.2">
      <c r="A370" s="238">
        <v>147</v>
      </c>
      <c r="B370" s="239" t="s">
        <v>597</v>
      </c>
      <c r="C370" s="253" t="s">
        <v>598</v>
      </c>
      <c r="D370" s="240" t="s">
        <v>308</v>
      </c>
      <c r="E370" s="241">
        <v>1</v>
      </c>
      <c r="F370" s="242"/>
      <c r="G370" s="243">
        <f>ROUND(E370*F370,2)</f>
        <v>0</v>
      </c>
      <c r="H370" s="242"/>
      <c r="I370" s="243">
        <f>ROUND(E370*H370,2)</f>
        <v>0</v>
      </c>
      <c r="J370" s="242"/>
      <c r="K370" s="243">
        <f>ROUND(E370*J370,2)</f>
        <v>0</v>
      </c>
      <c r="L370" s="243">
        <v>21</v>
      </c>
      <c r="M370" s="243">
        <f>G370*(1+L370/100)</f>
        <v>0</v>
      </c>
      <c r="N370" s="243">
        <v>0</v>
      </c>
      <c r="O370" s="243">
        <f>ROUND(E370*N370,2)</f>
        <v>0</v>
      </c>
      <c r="P370" s="243">
        <v>0</v>
      </c>
      <c r="Q370" s="243">
        <f>ROUND(E370*P370,2)</f>
        <v>0</v>
      </c>
      <c r="R370" s="243"/>
      <c r="S370" s="243" t="s">
        <v>309</v>
      </c>
      <c r="T370" s="244" t="s">
        <v>310</v>
      </c>
      <c r="U370" s="220">
        <v>0</v>
      </c>
      <c r="V370" s="220">
        <f>ROUND(E370*U370,2)</f>
        <v>0</v>
      </c>
      <c r="W370" s="220"/>
      <c r="X370" s="220" t="s">
        <v>141</v>
      </c>
      <c r="Y370" s="210"/>
      <c r="Z370" s="210"/>
      <c r="AA370" s="210"/>
      <c r="AB370" s="210"/>
      <c r="AC370" s="210"/>
      <c r="AD370" s="210"/>
      <c r="AE370" s="210"/>
      <c r="AF370" s="210"/>
      <c r="AG370" s="210" t="s">
        <v>142</v>
      </c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1" x14ac:dyDescent="0.2">
      <c r="A371" s="231">
        <v>148</v>
      </c>
      <c r="B371" s="232" t="s">
        <v>599</v>
      </c>
      <c r="C371" s="254" t="s">
        <v>600</v>
      </c>
      <c r="D371" s="233" t="s">
        <v>308</v>
      </c>
      <c r="E371" s="234">
        <v>1</v>
      </c>
      <c r="F371" s="235"/>
      <c r="G371" s="236">
        <f>ROUND(E371*F371,2)</f>
        <v>0</v>
      </c>
      <c r="H371" s="235"/>
      <c r="I371" s="236">
        <f>ROUND(E371*H371,2)</f>
        <v>0</v>
      </c>
      <c r="J371" s="235"/>
      <c r="K371" s="236">
        <f>ROUND(E371*J371,2)</f>
        <v>0</v>
      </c>
      <c r="L371" s="236">
        <v>21</v>
      </c>
      <c r="M371" s="236">
        <f>G371*(1+L371/100)</f>
        <v>0</v>
      </c>
      <c r="N371" s="236">
        <v>0</v>
      </c>
      <c r="O371" s="236">
        <f>ROUND(E371*N371,2)</f>
        <v>0</v>
      </c>
      <c r="P371" s="236">
        <v>0</v>
      </c>
      <c r="Q371" s="236">
        <f>ROUND(E371*P371,2)</f>
        <v>0</v>
      </c>
      <c r="R371" s="236"/>
      <c r="S371" s="236" t="s">
        <v>309</v>
      </c>
      <c r="T371" s="237" t="s">
        <v>310</v>
      </c>
      <c r="U371" s="220">
        <v>0</v>
      </c>
      <c r="V371" s="220">
        <f>ROUND(E371*U371,2)</f>
        <v>0</v>
      </c>
      <c r="W371" s="220"/>
      <c r="X371" s="220" t="s">
        <v>141</v>
      </c>
      <c r="Y371" s="210"/>
      <c r="Z371" s="210"/>
      <c r="AA371" s="210"/>
      <c r="AB371" s="210"/>
      <c r="AC371" s="210"/>
      <c r="AD371" s="210"/>
      <c r="AE371" s="210"/>
      <c r="AF371" s="210"/>
      <c r="AG371" s="210" t="s">
        <v>142</v>
      </c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1" x14ac:dyDescent="0.2">
      <c r="A372" s="217"/>
      <c r="B372" s="218"/>
      <c r="C372" s="256" t="s">
        <v>601</v>
      </c>
      <c r="D372" s="222"/>
      <c r="E372" s="223"/>
      <c r="F372" s="220"/>
      <c r="G372" s="220"/>
      <c r="H372" s="220"/>
      <c r="I372" s="220"/>
      <c r="J372" s="220"/>
      <c r="K372" s="220"/>
      <c r="L372" s="220"/>
      <c r="M372" s="220"/>
      <c r="N372" s="220"/>
      <c r="O372" s="220"/>
      <c r="P372" s="220"/>
      <c r="Q372" s="220"/>
      <c r="R372" s="220"/>
      <c r="S372" s="220"/>
      <c r="T372" s="220"/>
      <c r="U372" s="220"/>
      <c r="V372" s="220"/>
      <c r="W372" s="220"/>
      <c r="X372" s="220"/>
      <c r="Y372" s="210"/>
      <c r="Z372" s="210"/>
      <c r="AA372" s="210"/>
      <c r="AB372" s="210"/>
      <c r="AC372" s="210"/>
      <c r="AD372" s="210"/>
      <c r="AE372" s="210"/>
      <c r="AF372" s="210"/>
      <c r="AG372" s="210" t="s">
        <v>149</v>
      </c>
      <c r="AH372" s="210">
        <v>0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 x14ac:dyDescent="0.2">
      <c r="A373" s="217"/>
      <c r="B373" s="218"/>
      <c r="C373" s="256" t="s">
        <v>602</v>
      </c>
      <c r="D373" s="222"/>
      <c r="E373" s="223"/>
      <c r="F373" s="220"/>
      <c r="G373" s="220"/>
      <c r="H373" s="220"/>
      <c r="I373" s="220"/>
      <c r="J373" s="220"/>
      <c r="K373" s="220"/>
      <c r="L373" s="220"/>
      <c r="M373" s="220"/>
      <c r="N373" s="220"/>
      <c r="O373" s="220"/>
      <c r="P373" s="220"/>
      <c r="Q373" s="220"/>
      <c r="R373" s="220"/>
      <c r="S373" s="220"/>
      <c r="T373" s="220"/>
      <c r="U373" s="220"/>
      <c r="V373" s="220"/>
      <c r="W373" s="220"/>
      <c r="X373" s="220"/>
      <c r="Y373" s="210"/>
      <c r="Z373" s="210"/>
      <c r="AA373" s="210"/>
      <c r="AB373" s="210"/>
      <c r="AC373" s="210"/>
      <c r="AD373" s="210"/>
      <c r="AE373" s="210"/>
      <c r="AF373" s="210"/>
      <c r="AG373" s="210" t="s">
        <v>149</v>
      </c>
      <c r="AH373" s="210">
        <v>0</v>
      </c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1" x14ac:dyDescent="0.2">
      <c r="A374" s="217"/>
      <c r="B374" s="218"/>
      <c r="C374" s="256" t="s">
        <v>603</v>
      </c>
      <c r="D374" s="222"/>
      <c r="E374" s="223"/>
      <c r="F374" s="220"/>
      <c r="G374" s="220"/>
      <c r="H374" s="220"/>
      <c r="I374" s="220"/>
      <c r="J374" s="220"/>
      <c r="K374" s="220"/>
      <c r="L374" s="220"/>
      <c r="M374" s="220"/>
      <c r="N374" s="220"/>
      <c r="O374" s="220"/>
      <c r="P374" s="220"/>
      <c r="Q374" s="220"/>
      <c r="R374" s="220"/>
      <c r="S374" s="220"/>
      <c r="T374" s="220"/>
      <c r="U374" s="220"/>
      <c r="V374" s="220"/>
      <c r="W374" s="220"/>
      <c r="X374" s="220"/>
      <c r="Y374" s="210"/>
      <c r="Z374" s="210"/>
      <c r="AA374" s="210"/>
      <c r="AB374" s="210"/>
      <c r="AC374" s="210"/>
      <c r="AD374" s="210"/>
      <c r="AE374" s="210"/>
      <c r="AF374" s="210"/>
      <c r="AG374" s="210" t="s">
        <v>149</v>
      </c>
      <c r="AH374" s="210">
        <v>0</v>
      </c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1" x14ac:dyDescent="0.2">
      <c r="A375" s="217"/>
      <c r="B375" s="218"/>
      <c r="C375" s="256" t="s">
        <v>604</v>
      </c>
      <c r="D375" s="222"/>
      <c r="E375" s="223"/>
      <c r="F375" s="220"/>
      <c r="G375" s="220"/>
      <c r="H375" s="220"/>
      <c r="I375" s="220"/>
      <c r="J375" s="220"/>
      <c r="K375" s="220"/>
      <c r="L375" s="220"/>
      <c r="M375" s="220"/>
      <c r="N375" s="220"/>
      <c r="O375" s="220"/>
      <c r="P375" s="220"/>
      <c r="Q375" s="220"/>
      <c r="R375" s="220"/>
      <c r="S375" s="220"/>
      <c r="T375" s="220"/>
      <c r="U375" s="220"/>
      <c r="V375" s="220"/>
      <c r="W375" s="220"/>
      <c r="X375" s="220"/>
      <c r="Y375" s="210"/>
      <c r="Z375" s="210"/>
      <c r="AA375" s="210"/>
      <c r="AB375" s="210"/>
      <c r="AC375" s="210"/>
      <c r="AD375" s="210"/>
      <c r="AE375" s="210"/>
      <c r="AF375" s="210"/>
      <c r="AG375" s="210" t="s">
        <v>149</v>
      </c>
      <c r="AH375" s="210">
        <v>0</v>
      </c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1" x14ac:dyDescent="0.2">
      <c r="A376" s="217"/>
      <c r="B376" s="218"/>
      <c r="C376" s="256" t="s">
        <v>605</v>
      </c>
      <c r="D376" s="222"/>
      <c r="E376" s="223"/>
      <c r="F376" s="220"/>
      <c r="G376" s="220"/>
      <c r="H376" s="220"/>
      <c r="I376" s="220"/>
      <c r="J376" s="220"/>
      <c r="K376" s="220"/>
      <c r="L376" s="220"/>
      <c r="M376" s="220"/>
      <c r="N376" s="220"/>
      <c r="O376" s="220"/>
      <c r="P376" s="220"/>
      <c r="Q376" s="220"/>
      <c r="R376" s="220"/>
      <c r="S376" s="220"/>
      <c r="T376" s="220"/>
      <c r="U376" s="220"/>
      <c r="V376" s="220"/>
      <c r="W376" s="220"/>
      <c r="X376" s="220"/>
      <c r="Y376" s="210"/>
      <c r="Z376" s="210"/>
      <c r="AA376" s="210"/>
      <c r="AB376" s="210"/>
      <c r="AC376" s="210"/>
      <c r="AD376" s="210"/>
      <c r="AE376" s="210"/>
      <c r="AF376" s="210"/>
      <c r="AG376" s="210" t="s">
        <v>149</v>
      </c>
      <c r="AH376" s="210">
        <v>0</v>
      </c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1" x14ac:dyDescent="0.2">
      <c r="A377" s="217"/>
      <c r="B377" s="218"/>
      <c r="C377" s="256" t="s">
        <v>577</v>
      </c>
      <c r="D377" s="222"/>
      <c r="E377" s="223">
        <v>1</v>
      </c>
      <c r="F377" s="220"/>
      <c r="G377" s="220"/>
      <c r="H377" s="220"/>
      <c r="I377" s="220"/>
      <c r="J377" s="220"/>
      <c r="K377" s="220"/>
      <c r="L377" s="220"/>
      <c r="M377" s="220"/>
      <c r="N377" s="220"/>
      <c r="O377" s="220"/>
      <c r="P377" s="220"/>
      <c r="Q377" s="220"/>
      <c r="R377" s="220"/>
      <c r="S377" s="220"/>
      <c r="T377" s="220"/>
      <c r="U377" s="220"/>
      <c r="V377" s="220"/>
      <c r="W377" s="220"/>
      <c r="X377" s="220"/>
      <c r="Y377" s="210"/>
      <c r="Z377" s="210"/>
      <c r="AA377" s="210"/>
      <c r="AB377" s="210"/>
      <c r="AC377" s="210"/>
      <c r="AD377" s="210"/>
      <c r="AE377" s="210"/>
      <c r="AF377" s="210"/>
      <c r="AG377" s="210" t="s">
        <v>149</v>
      </c>
      <c r="AH377" s="210">
        <v>0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1" x14ac:dyDescent="0.2">
      <c r="A378" s="231">
        <v>149</v>
      </c>
      <c r="B378" s="232" t="s">
        <v>606</v>
      </c>
      <c r="C378" s="254" t="s">
        <v>607</v>
      </c>
      <c r="D378" s="233" t="s">
        <v>308</v>
      </c>
      <c r="E378" s="234">
        <v>1</v>
      </c>
      <c r="F378" s="235"/>
      <c r="G378" s="236">
        <f>ROUND(E378*F378,2)</f>
        <v>0</v>
      </c>
      <c r="H378" s="235"/>
      <c r="I378" s="236">
        <f>ROUND(E378*H378,2)</f>
        <v>0</v>
      </c>
      <c r="J378" s="235"/>
      <c r="K378" s="236">
        <f>ROUND(E378*J378,2)</f>
        <v>0</v>
      </c>
      <c r="L378" s="236">
        <v>21</v>
      </c>
      <c r="M378" s="236">
        <f>G378*(1+L378/100)</f>
        <v>0</v>
      </c>
      <c r="N378" s="236">
        <v>0</v>
      </c>
      <c r="O378" s="236">
        <f>ROUND(E378*N378,2)</f>
        <v>0</v>
      </c>
      <c r="P378" s="236">
        <v>0</v>
      </c>
      <c r="Q378" s="236">
        <f>ROUND(E378*P378,2)</f>
        <v>0</v>
      </c>
      <c r="R378" s="236"/>
      <c r="S378" s="236" t="s">
        <v>309</v>
      </c>
      <c r="T378" s="237" t="s">
        <v>310</v>
      </c>
      <c r="U378" s="220">
        <v>0</v>
      </c>
      <c r="V378" s="220">
        <f>ROUND(E378*U378,2)</f>
        <v>0</v>
      </c>
      <c r="W378" s="220"/>
      <c r="X378" s="220" t="s">
        <v>141</v>
      </c>
      <c r="Y378" s="210"/>
      <c r="Z378" s="210"/>
      <c r="AA378" s="210"/>
      <c r="AB378" s="210"/>
      <c r="AC378" s="210"/>
      <c r="AD378" s="210"/>
      <c r="AE378" s="210"/>
      <c r="AF378" s="210"/>
      <c r="AG378" s="210" t="s">
        <v>142</v>
      </c>
      <c r="AH378" s="210"/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1" x14ac:dyDescent="0.2">
      <c r="A379" s="217"/>
      <c r="B379" s="218"/>
      <c r="C379" s="256" t="s">
        <v>608</v>
      </c>
      <c r="D379" s="222"/>
      <c r="E379" s="223"/>
      <c r="F379" s="220"/>
      <c r="G379" s="220"/>
      <c r="H379" s="220"/>
      <c r="I379" s="220"/>
      <c r="J379" s="220"/>
      <c r="K379" s="220"/>
      <c r="L379" s="220"/>
      <c r="M379" s="220"/>
      <c r="N379" s="220"/>
      <c r="O379" s="220"/>
      <c r="P379" s="220"/>
      <c r="Q379" s="220"/>
      <c r="R379" s="220"/>
      <c r="S379" s="220"/>
      <c r="T379" s="220"/>
      <c r="U379" s="220"/>
      <c r="V379" s="220"/>
      <c r="W379" s="220"/>
      <c r="X379" s="220"/>
      <c r="Y379" s="210"/>
      <c r="Z379" s="210"/>
      <c r="AA379" s="210"/>
      <c r="AB379" s="210"/>
      <c r="AC379" s="210"/>
      <c r="AD379" s="210"/>
      <c r="AE379" s="210"/>
      <c r="AF379" s="210"/>
      <c r="AG379" s="210" t="s">
        <v>149</v>
      </c>
      <c r="AH379" s="210">
        <v>0</v>
      </c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1" x14ac:dyDescent="0.2">
      <c r="A380" s="217"/>
      <c r="B380" s="218"/>
      <c r="C380" s="256" t="s">
        <v>577</v>
      </c>
      <c r="D380" s="222"/>
      <c r="E380" s="223">
        <v>1</v>
      </c>
      <c r="F380" s="220"/>
      <c r="G380" s="220"/>
      <c r="H380" s="220"/>
      <c r="I380" s="220"/>
      <c r="J380" s="220"/>
      <c r="K380" s="220"/>
      <c r="L380" s="220"/>
      <c r="M380" s="220"/>
      <c r="N380" s="220"/>
      <c r="O380" s="220"/>
      <c r="P380" s="220"/>
      <c r="Q380" s="220"/>
      <c r="R380" s="220"/>
      <c r="S380" s="220"/>
      <c r="T380" s="220"/>
      <c r="U380" s="220"/>
      <c r="V380" s="220"/>
      <c r="W380" s="220"/>
      <c r="X380" s="220"/>
      <c r="Y380" s="210"/>
      <c r="Z380" s="210"/>
      <c r="AA380" s="210"/>
      <c r="AB380" s="210"/>
      <c r="AC380" s="210"/>
      <c r="AD380" s="210"/>
      <c r="AE380" s="210"/>
      <c r="AF380" s="210"/>
      <c r="AG380" s="210" t="s">
        <v>149</v>
      </c>
      <c r="AH380" s="210">
        <v>0</v>
      </c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1" x14ac:dyDescent="0.2">
      <c r="A381" s="231">
        <v>150</v>
      </c>
      <c r="B381" s="232" t="s">
        <v>609</v>
      </c>
      <c r="C381" s="254" t="s">
        <v>610</v>
      </c>
      <c r="D381" s="233" t="s">
        <v>308</v>
      </c>
      <c r="E381" s="234">
        <v>1</v>
      </c>
      <c r="F381" s="235"/>
      <c r="G381" s="236">
        <f>ROUND(E381*F381,2)</f>
        <v>0</v>
      </c>
      <c r="H381" s="235"/>
      <c r="I381" s="236">
        <f>ROUND(E381*H381,2)</f>
        <v>0</v>
      </c>
      <c r="J381" s="235"/>
      <c r="K381" s="236">
        <f>ROUND(E381*J381,2)</f>
        <v>0</v>
      </c>
      <c r="L381" s="236">
        <v>21</v>
      </c>
      <c r="M381" s="236">
        <f>G381*(1+L381/100)</f>
        <v>0</v>
      </c>
      <c r="N381" s="236">
        <v>0</v>
      </c>
      <c r="O381" s="236">
        <f>ROUND(E381*N381,2)</f>
        <v>0</v>
      </c>
      <c r="P381" s="236">
        <v>0</v>
      </c>
      <c r="Q381" s="236">
        <f>ROUND(E381*P381,2)</f>
        <v>0</v>
      </c>
      <c r="R381" s="236"/>
      <c r="S381" s="236" t="s">
        <v>309</v>
      </c>
      <c r="T381" s="237" t="s">
        <v>310</v>
      </c>
      <c r="U381" s="220">
        <v>0</v>
      </c>
      <c r="V381" s="220">
        <f>ROUND(E381*U381,2)</f>
        <v>0</v>
      </c>
      <c r="W381" s="220"/>
      <c r="X381" s="220" t="s">
        <v>141</v>
      </c>
      <c r="Y381" s="210"/>
      <c r="Z381" s="210"/>
      <c r="AA381" s="210"/>
      <c r="AB381" s="210"/>
      <c r="AC381" s="210"/>
      <c r="AD381" s="210"/>
      <c r="AE381" s="210"/>
      <c r="AF381" s="210"/>
      <c r="AG381" s="210" t="s">
        <v>142</v>
      </c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1" x14ac:dyDescent="0.2">
      <c r="A382" s="217"/>
      <c r="B382" s="218"/>
      <c r="C382" s="256" t="s">
        <v>611</v>
      </c>
      <c r="D382" s="222"/>
      <c r="E382" s="223"/>
      <c r="F382" s="220"/>
      <c r="G382" s="220"/>
      <c r="H382" s="220"/>
      <c r="I382" s="220"/>
      <c r="J382" s="220"/>
      <c r="K382" s="220"/>
      <c r="L382" s="220"/>
      <c r="M382" s="220"/>
      <c r="N382" s="220"/>
      <c r="O382" s="220"/>
      <c r="P382" s="220"/>
      <c r="Q382" s="220"/>
      <c r="R382" s="220"/>
      <c r="S382" s="220"/>
      <c r="T382" s="220"/>
      <c r="U382" s="220"/>
      <c r="V382" s="220"/>
      <c r="W382" s="220"/>
      <c r="X382" s="220"/>
      <c r="Y382" s="210"/>
      <c r="Z382" s="210"/>
      <c r="AA382" s="210"/>
      <c r="AB382" s="210"/>
      <c r="AC382" s="210"/>
      <c r="AD382" s="210"/>
      <c r="AE382" s="210"/>
      <c r="AF382" s="210"/>
      <c r="AG382" s="210" t="s">
        <v>149</v>
      </c>
      <c r="AH382" s="210">
        <v>0</v>
      </c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1" x14ac:dyDescent="0.2">
      <c r="A383" s="217"/>
      <c r="B383" s="218"/>
      <c r="C383" s="256" t="s">
        <v>577</v>
      </c>
      <c r="D383" s="222"/>
      <c r="E383" s="223">
        <v>1</v>
      </c>
      <c r="F383" s="220"/>
      <c r="G383" s="220"/>
      <c r="H383" s="220"/>
      <c r="I383" s="220"/>
      <c r="J383" s="220"/>
      <c r="K383" s="220"/>
      <c r="L383" s="220"/>
      <c r="M383" s="220"/>
      <c r="N383" s="220"/>
      <c r="O383" s="220"/>
      <c r="P383" s="220"/>
      <c r="Q383" s="220"/>
      <c r="R383" s="220"/>
      <c r="S383" s="220"/>
      <c r="T383" s="220"/>
      <c r="U383" s="220"/>
      <c r="V383" s="220"/>
      <c r="W383" s="220"/>
      <c r="X383" s="220"/>
      <c r="Y383" s="210"/>
      <c r="Z383" s="210"/>
      <c r="AA383" s="210"/>
      <c r="AB383" s="210"/>
      <c r="AC383" s="210"/>
      <c r="AD383" s="210"/>
      <c r="AE383" s="210"/>
      <c r="AF383" s="210"/>
      <c r="AG383" s="210" t="s">
        <v>149</v>
      </c>
      <c r="AH383" s="210">
        <v>0</v>
      </c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x14ac:dyDescent="0.2">
      <c r="A384" s="225" t="s">
        <v>134</v>
      </c>
      <c r="B384" s="226" t="s">
        <v>99</v>
      </c>
      <c r="C384" s="252" t="s">
        <v>100</v>
      </c>
      <c r="D384" s="227"/>
      <c r="E384" s="228"/>
      <c r="F384" s="229"/>
      <c r="G384" s="229">
        <f>SUMIF(AG385:AG406,"&lt;&gt;NOR",G385:G406)</f>
        <v>0</v>
      </c>
      <c r="H384" s="229"/>
      <c r="I384" s="229">
        <f>SUM(I385:I406)</f>
        <v>0</v>
      </c>
      <c r="J384" s="229"/>
      <c r="K384" s="229">
        <f>SUM(K385:K406)</f>
        <v>0</v>
      </c>
      <c r="L384" s="229"/>
      <c r="M384" s="229">
        <f>SUM(M385:M406)</f>
        <v>0</v>
      </c>
      <c r="N384" s="229"/>
      <c r="O384" s="229">
        <f>SUM(O385:O406)</f>
        <v>0</v>
      </c>
      <c r="P384" s="229"/>
      <c r="Q384" s="229">
        <f>SUM(Q385:Q406)</f>
        <v>0</v>
      </c>
      <c r="R384" s="229"/>
      <c r="S384" s="229"/>
      <c r="T384" s="230"/>
      <c r="U384" s="224"/>
      <c r="V384" s="224">
        <f>SUM(V385:V406)</f>
        <v>0</v>
      </c>
      <c r="W384" s="224"/>
      <c r="X384" s="224"/>
      <c r="AG384" t="s">
        <v>135</v>
      </c>
    </row>
    <row r="385" spans="1:60" outlineLevel="1" x14ac:dyDescent="0.2">
      <c r="A385" s="238">
        <v>151</v>
      </c>
      <c r="B385" s="239" t="s">
        <v>612</v>
      </c>
      <c r="C385" s="253" t="s">
        <v>613</v>
      </c>
      <c r="D385" s="240" t="s">
        <v>313</v>
      </c>
      <c r="E385" s="241">
        <v>1</v>
      </c>
      <c r="F385" s="242"/>
      <c r="G385" s="243">
        <f>ROUND(E385*F385,2)</f>
        <v>0</v>
      </c>
      <c r="H385" s="242"/>
      <c r="I385" s="243">
        <f>ROUND(E385*H385,2)</f>
        <v>0</v>
      </c>
      <c r="J385" s="242"/>
      <c r="K385" s="243">
        <f>ROUND(E385*J385,2)</f>
        <v>0</v>
      </c>
      <c r="L385" s="243">
        <v>21</v>
      </c>
      <c r="M385" s="243">
        <f>G385*(1+L385/100)</f>
        <v>0</v>
      </c>
      <c r="N385" s="243">
        <v>0</v>
      </c>
      <c r="O385" s="243">
        <f>ROUND(E385*N385,2)</f>
        <v>0</v>
      </c>
      <c r="P385" s="243">
        <v>0</v>
      </c>
      <c r="Q385" s="243">
        <f>ROUND(E385*P385,2)</f>
        <v>0</v>
      </c>
      <c r="R385" s="243"/>
      <c r="S385" s="243" t="s">
        <v>309</v>
      </c>
      <c r="T385" s="244" t="s">
        <v>310</v>
      </c>
      <c r="U385" s="220">
        <v>0</v>
      </c>
      <c r="V385" s="220">
        <f>ROUND(E385*U385,2)</f>
        <v>0</v>
      </c>
      <c r="W385" s="220"/>
      <c r="X385" s="220" t="s">
        <v>141</v>
      </c>
      <c r="Y385" s="210"/>
      <c r="Z385" s="210"/>
      <c r="AA385" s="210"/>
      <c r="AB385" s="210"/>
      <c r="AC385" s="210"/>
      <c r="AD385" s="210"/>
      <c r="AE385" s="210"/>
      <c r="AF385" s="210"/>
      <c r="AG385" s="210" t="s">
        <v>142</v>
      </c>
      <c r="AH385" s="210"/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outlineLevel="1" x14ac:dyDescent="0.2">
      <c r="A386" s="238">
        <v>152</v>
      </c>
      <c r="B386" s="239" t="s">
        <v>614</v>
      </c>
      <c r="C386" s="253" t="s">
        <v>615</v>
      </c>
      <c r="D386" s="240" t="s">
        <v>313</v>
      </c>
      <c r="E386" s="241">
        <v>1</v>
      </c>
      <c r="F386" s="242"/>
      <c r="G386" s="243">
        <f>ROUND(E386*F386,2)</f>
        <v>0</v>
      </c>
      <c r="H386" s="242"/>
      <c r="I386" s="243">
        <f>ROUND(E386*H386,2)</f>
        <v>0</v>
      </c>
      <c r="J386" s="242"/>
      <c r="K386" s="243">
        <f>ROUND(E386*J386,2)</f>
        <v>0</v>
      </c>
      <c r="L386" s="243">
        <v>21</v>
      </c>
      <c r="M386" s="243">
        <f>G386*(1+L386/100)</f>
        <v>0</v>
      </c>
      <c r="N386" s="243">
        <v>0</v>
      </c>
      <c r="O386" s="243">
        <f>ROUND(E386*N386,2)</f>
        <v>0</v>
      </c>
      <c r="P386" s="243">
        <v>0</v>
      </c>
      <c r="Q386" s="243">
        <f>ROUND(E386*P386,2)</f>
        <v>0</v>
      </c>
      <c r="R386" s="243"/>
      <c r="S386" s="243" t="s">
        <v>309</v>
      </c>
      <c r="T386" s="244" t="s">
        <v>310</v>
      </c>
      <c r="U386" s="220">
        <v>0</v>
      </c>
      <c r="V386" s="220">
        <f>ROUND(E386*U386,2)</f>
        <v>0</v>
      </c>
      <c r="W386" s="220"/>
      <c r="X386" s="220" t="s">
        <v>141</v>
      </c>
      <c r="Y386" s="210"/>
      <c r="Z386" s="210"/>
      <c r="AA386" s="210"/>
      <c r="AB386" s="210"/>
      <c r="AC386" s="210"/>
      <c r="AD386" s="210"/>
      <c r="AE386" s="210"/>
      <c r="AF386" s="210"/>
      <c r="AG386" s="210" t="s">
        <v>142</v>
      </c>
      <c r="AH386" s="210"/>
      <c r="AI386" s="210"/>
      <c r="AJ386" s="210"/>
      <c r="AK386" s="210"/>
      <c r="AL386" s="210"/>
      <c r="AM386" s="210"/>
      <c r="AN386" s="210"/>
      <c r="AO386" s="210"/>
      <c r="AP386" s="210"/>
      <c r="AQ386" s="210"/>
      <c r="AR386" s="210"/>
      <c r="AS386" s="210"/>
      <c r="AT386" s="210"/>
      <c r="AU386" s="210"/>
      <c r="AV386" s="210"/>
      <c r="AW386" s="210"/>
      <c r="AX386" s="210"/>
      <c r="AY386" s="210"/>
      <c r="AZ386" s="210"/>
      <c r="BA386" s="210"/>
      <c r="BB386" s="210"/>
      <c r="BC386" s="210"/>
      <c r="BD386" s="210"/>
      <c r="BE386" s="210"/>
      <c r="BF386" s="210"/>
      <c r="BG386" s="210"/>
      <c r="BH386" s="210"/>
    </row>
    <row r="387" spans="1:60" outlineLevel="1" x14ac:dyDescent="0.2">
      <c r="A387" s="238">
        <v>153</v>
      </c>
      <c r="B387" s="239" t="s">
        <v>616</v>
      </c>
      <c r="C387" s="253" t="s">
        <v>617</v>
      </c>
      <c r="D387" s="240" t="s">
        <v>313</v>
      </c>
      <c r="E387" s="241">
        <v>1</v>
      </c>
      <c r="F387" s="242"/>
      <c r="G387" s="243">
        <f>ROUND(E387*F387,2)</f>
        <v>0</v>
      </c>
      <c r="H387" s="242"/>
      <c r="I387" s="243">
        <f>ROUND(E387*H387,2)</f>
        <v>0</v>
      </c>
      <c r="J387" s="242"/>
      <c r="K387" s="243">
        <f>ROUND(E387*J387,2)</f>
        <v>0</v>
      </c>
      <c r="L387" s="243">
        <v>21</v>
      </c>
      <c r="M387" s="243">
        <f>G387*(1+L387/100)</f>
        <v>0</v>
      </c>
      <c r="N387" s="243">
        <v>0</v>
      </c>
      <c r="O387" s="243">
        <f>ROUND(E387*N387,2)</f>
        <v>0</v>
      </c>
      <c r="P387" s="243">
        <v>0</v>
      </c>
      <c r="Q387" s="243">
        <f>ROUND(E387*P387,2)</f>
        <v>0</v>
      </c>
      <c r="R387" s="243"/>
      <c r="S387" s="243" t="s">
        <v>309</v>
      </c>
      <c r="T387" s="244" t="s">
        <v>310</v>
      </c>
      <c r="U387" s="220">
        <v>0</v>
      </c>
      <c r="V387" s="220">
        <f>ROUND(E387*U387,2)</f>
        <v>0</v>
      </c>
      <c r="W387" s="220"/>
      <c r="X387" s="220" t="s">
        <v>141</v>
      </c>
      <c r="Y387" s="210"/>
      <c r="Z387" s="210"/>
      <c r="AA387" s="210"/>
      <c r="AB387" s="210"/>
      <c r="AC387" s="210"/>
      <c r="AD387" s="210"/>
      <c r="AE387" s="210"/>
      <c r="AF387" s="210"/>
      <c r="AG387" s="210" t="s">
        <v>142</v>
      </c>
      <c r="AH387" s="210"/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1" x14ac:dyDescent="0.2">
      <c r="A388" s="238">
        <v>154</v>
      </c>
      <c r="B388" s="239" t="s">
        <v>618</v>
      </c>
      <c r="C388" s="253" t="s">
        <v>619</v>
      </c>
      <c r="D388" s="240" t="s">
        <v>313</v>
      </c>
      <c r="E388" s="241">
        <v>3</v>
      </c>
      <c r="F388" s="242"/>
      <c r="G388" s="243">
        <f>ROUND(E388*F388,2)</f>
        <v>0</v>
      </c>
      <c r="H388" s="242"/>
      <c r="I388" s="243">
        <f>ROUND(E388*H388,2)</f>
        <v>0</v>
      </c>
      <c r="J388" s="242"/>
      <c r="K388" s="243">
        <f>ROUND(E388*J388,2)</f>
        <v>0</v>
      </c>
      <c r="L388" s="243">
        <v>21</v>
      </c>
      <c r="M388" s="243">
        <f>G388*(1+L388/100)</f>
        <v>0</v>
      </c>
      <c r="N388" s="243">
        <v>0</v>
      </c>
      <c r="O388" s="243">
        <f>ROUND(E388*N388,2)</f>
        <v>0</v>
      </c>
      <c r="P388" s="243">
        <v>0</v>
      </c>
      <c r="Q388" s="243">
        <f>ROUND(E388*P388,2)</f>
        <v>0</v>
      </c>
      <c r="R388" s="243"/>
      <c r="S388" s="243" t="s">
        <v>309</v>
      </c>
      <c r="T388" s="244" t="s">
        <v>310</v>
      </c>
      <c r="U388" s="220">
        <v>0</v>
      </c>
      <c r="V388" s="220">
        <f>ROUND(E388*U388,2)</f>
        <v>0</v>
      </c>
      <c r="W388" s="220"/>
      <c r="X388" s="220" t="s">
        <v>141</v>
      </c>
      <c r="Y388" s="210"/>
      <c r="Z388" s="210"/>
      <c r="AA388" s="210"/>
      <c r="AB388" s="210"/>
      <c r="AC388" s="210"/>
      <c r="AD388" s="210"/>
      <c r="AE388" s="210"/>
      <c r="AF388" s="210"/>
      <c r="AG388" s="210" t="s">
        <v>142</v>
      </c>
      <c r="AH388" s="210"/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">
      <c r="A389" s="238">
        <v>155</v>
      </c>
      <c r="B389" s="239" t="s">
        <v>620</v>
      </c>
      <c r="C389" s="253" t="s">
        <v>621</v>
      </c>
      <c r="D389" s="240" t="s">
        <v>313</v>
      </c>
      <c r="E389" s="241">
        <v>1</v>
      </c>
      <c r="F389" s="242"/>
      <c r="G389" s="243">
        <f>ROUND(E389*F389,2)</f>
        <v>0</v>
      </c>
      <c r="H389" s="242"/>
      <c r="I389" s="243">
        <f>ROUND(E389*H389,2)</f>
        <v>0</v>
      </c>
      <c r="J389" s="242"/>
      <c r="K389" s="243">
        <f>ROUND(E389*J389,2)</f>
        <v>0</v>
      </c>
      <c r="L389" s="243">
        <v>21</v>
      </c>
      <c r="M389" s="243">
        <f>G389*(1+L389/100)</f>
        <v>0</v>
      </c>
      <c r="N389" s="243">
        <v>0</v>
      </c>
      <c r="O389" s="243">
        <f>ROUND(E389*N389,2)</f>
        <v>0</v>
      </c>
      <c r="P389" s="243">
        <v>0</v>
      </c>
      <c r="Q389" s="243">
        <f>ROUND(E389*P389,2)</f>
        <v>0</v>
      </c>
      <c r="R389" s="243"/>
      <c r="S389" s="243" t="s">
        <v>309</v>
      </c>
      <c r="T389" s="244" t="s">
        <v>310</v>
      </c>
      <c r="U389" s="220">
        <v>0</v>
      </c>
      <c r="V389" s="220">
        <f>ROUND(E389*U389,2)</f>
        <v>0</v>
      </c>
      <c r="W389" s="220"/>
      <c r="X389" s="220" t="s">
        <v>141</v>
      </c>
      <c r="Y389" s="210"/>
      <c r="Z389" s="210"/>
      <c r="AA389" s="210"/>
      <c r="AB389" s="210"/>
      <c r="AC389" s="210"/>
      <c r="AD389" s="210"/>
      <c r="AE389" s="210"/>
      <c r="AF389" s="210"/>
      <c r="AG389" s="210" t="s">
        <v>142</v>
      </c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1" x14ac:dyDescent="0.2">
      <c r="A390" s="238">
        <v>156</v>
      </c>
      <c r="B390" s="239" t="s">
        <v>622</v>
      </c>
      <c r="C390" s="253" t="s">
        <v>623</v>
      </c>
      <c r="D390" s="240" t="s">
        <v>313</v>
      </c>
      <c r="E390" s="241">
        <v>1</v>
      </c>
      <c r="F390" s="242"/>
      <c r="G390" s="243">
        <f>ROUND(E390*F390,2)</f>
        <v>0</v>
      </c>
      <c r="H390" s="242"/>
      <c r="I390" s="243">
        <f>ROUND(E390*H390,2)</f>
        <v>0</v>
      </c>
      <c r="J390" s="242"/>
      <c r="K390" s="243">
        <f>ROUND(E390*J390,2)</f>
        <v>0</v>
      </c>
      <c r="L390" s="243">
        <v>21</v>
      </c>
      <c r="M390" s="243">
        <f>G390*(1+L390/100)</f>
        <v>0</v>
      </c>
      <c r="N390" s="243">
        <v>0</v>
      </c>
      <c r="O390" s="243">
        <f>ROUND(E390*N390,2)</f>
        <v>0</v>
      </c>
      <c r="P390" s="243">
        <v>0</v>
      </c>
      <c r="Q390" s="243">
        <f>ROUND(E390*P390,2)</f>
        <v>0</v>
      </c>
      <c r="R390" s="243"/>
      <c r="S390" s="243" t="s">
        <v>309</v>
      </c>
      <c r="T390" s="244" t="s">
        <v>310</v>
      </c>
      <c r="U390" s="220">
        <v>0</v>
      </c>
      <c r="V390" s="220">
        <f>ROUND(E390*U390,2)</f>
        <v>0</v>
      </c>
      <c r="W390" s="220"/>
      <c r="X390" s="220" t="s">
        <v>141</v>
      </c>
      <c r="Y390" s="210"/>
      <c r="Z390" s="210"/>
      <c r="AA390" s="210"/>
      <c r="AB390" s="210"/>
      <c r="AC390" s="210"/>
      <c r="AD390" s="210"/>
      <c r="AE390" s="210"/>
      <c r="AF390" s="210"/>
      <c r="AG390" s="210" t="s">
        <v>142</v>
      </c>
      <c r="AH390" s="210"/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outlineLevel="1" x14ac:dyDescent="0.2">
      <c r="A391" s="238">
        <v>157</v>
      </c>
      <c r="B391" s="239" t="s">
        <v>624</v>
      </c>
      <c r="C391" s="253" t="s">
        <v>625</v>
      </c>
      <c r="D391" s="240" t="s">
        <v>313</v>
      </c>
      <c r="E391" s="241">
        <v>1</v>
      </c>
      <c r="F391" s="242"/>
      <c r="G391" s="243">
        <f>ROUND(E391*F391,2)</f>
        <v>0</v>
      </c>
      <c r="H391" s="242"/>
      <c r="I391" s="243">
        <f>ROUND(E391*H391,2)</f>
        <v>0</v>
      </c>
      <c r="J391" s="242"/>
      <c r="K391" s="243">
        <f>ROUND(E391*J391,2)</f>
        <v>0</v>
      </c>
      <c r="L391" s="243">
        <v>21</v>
      </c>
      <c r="M391" s="243">
        <f>G391*(1+L391/100)</f>
        <v>0</v>
      </c>
      <c r="N391" s="243">
        <v>0</v>
      </c>
      <c r="O391" s="243">
        <f>ROUND(E391*N391,2)</f>
        <v>0</v>
      </c>
      <c r="P391" s="243">
        <v>0</v>
      </c>
      <c r="Q391" s="243">
        <f>ROUND(E391*P391,2)</f>
        <v>0</v>
      </c>
      <c r="R391" s="243"/>
      <c r="S391" s="243" t="s">
        <v>309</v>
      </c>
      <c r="T391" s="244" t="s">
        <v>310</v>
      </c>
      <c r="U391" s="220">
        <v>0</v>
      </c>
      <c r="V391" s="220">
        <f>ROUND(E391*U391,2)</f>
        <v>0</v>
      </c>
      <c r="W391" s="220"/>
      <c r="X391" s="220" t="s">
        <v>141</v>
      </c>
      <c r="Y391" s="210"/>
      <c r="Z391" s="210"/>
      <c r="AA391" s="210"/>
      <c r="AB391" s="210"/>
      <c r="AC391" s="210"/>
      <c r="AD391" s="210"/>
      <c r="AE391" s="210"/>
      <c r="AF391" s="210"/>
      <c r="AG391" s="210" t="s">
        <v>142</v>
      </c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outlineLevel="1" x14ac:dyDescent="0.2">
      <c r="A392" s="238">
        <v>158</v>
      </c>
      <c r="B392" s="239" t="s">
        <v>626</v>
      </c>
      <c r="C392" s="253" t="s">
        <v>627</v>
      </c>
      <c r="D392" s="240" t="s">
        <v>313</v>
      </c>
      <c r="E392" s="241">
        <v>1</v>
      </c>
      <c r="F392" s="242"/>
      <c r="G392" s="243">
        <f>ROUND(E392*F392,2)</f>
        <v>0</v>
      </c>
      <c r="H392" s="242"/>
      <c r="I392" s="243">
        <f>ROUND(E392*H392,2)</f>
        <v>0</v>
      </c>
      <c r="J392" s="242"/>
      <c r="K392" s="243">
        <f>ROUND(E392*J392,2)</f>
        <v>0</v>
      </c>
      <c r="L392" s="243">
        <v>21</v>
      </c>
      <c r="M392" s="243">
        <f>G392*(1+L392/100)</f>
        <v>0</v>
      </c>
      <c r="N392" s="243">
        <v>0</v>
      </c>
      <c r="O392" s="243">
        <f>ROUND(E392*N392,2)</f>
        <v>0</v>
      </c>
      <c r="P392" s="243">
        <v>0</v>
      </c>
      <c r="Q392" s="243">
        <f>ROUND(E392*P392,2)</f>
        <v>0</v>
      </c>
      <c r="R392" s="243"/>
      <c r="S392" s="243" t="s">
        <v>309</v>
      </c>
      <c r="T392" s="244" t="s">
        <v>310</v>
      </c>
      <c r="U392" s="220">
        <v>0</v>
      </c>
      <c r="V392" s="220">
        <f>ROUND(E392*U392,2)</f>
        <v>0</v>
      </c>
      <c r="W392" s="220"/>
      <c r="X392" s="220" t="s">
        <v>141</v>
      </c>
      <c r="Y392" s="210"/>
      <c r="Z392" s="210"/>
      <c r="AA392" s="210"/>
      <c r="AB392" s="210"/>
      <c r="AC392" s="210"/>
      <c r="AD392" s="210"/>
      <c r="AE392" s="210"/>
      <c r="AF392" s="210"/>
      <c r="AG392" s="210" t="s">
        <v>142</v>
      </c>
      <c r="AH392" s="210"/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1" x14ac:dyDescent="0.2">
      <c r="A393" s="238">
        <v>159</v>
      </c>
      <c r="B393" s="239" t="s">
        <v>628</v>
      </c>
      <c r="C393" s="253" t="s">
        <v>629</v>
      </c>
      <c r="D393" s="240" t="s">
        <v>308</v>
      </c>
      <c r="E393" s="241">
        <v>1</v>
      </c>
      <c r="F393" s="242"/>
      <c r="G393" s="243">
        <f>ROUND(E393*F393,2)</f>
        <v>0</v>
      </c>
      <c r="H393" s="242"/>
      <c r="I393" s="243">
        <f>ROUND(E393*H393,2)</f>
        <v>0</v>
      </c>
      <c r="J393" s="242"/>
      <c r="K393" s="243">
        <f>ROUND(E393*J393,2)</f>
        <v>0</v>
      </c>
      <c r="L393" s="243">
        <v>21</v>
      </c>
      <c r="M393" s="243">
        <f>G393*(1+L393/100)</f>
        <v>0</v>
      </c>
      <c r="N393" s="243">
        <v>0</v>
      </c>
      <c r="O393" s="243">
        <f>ROUND(E393*N393,2)</f>
        <v>0</v>
      </c>
      <c r="P393" s="243">
        <v>0</v>
      </c>
      <c r="Q393" s="243">
        <f>ROUND(E393*P393,2)</f>
        <v>0</v>
      </c>
      <c r="R393" s="243"/>
      <c r="S393" s="243" t="s">
        <v>309</v>
      </c>
      <c r="T393" s="244" t="s">
        <v>310</v>
      </c>
      <c r="U393" s="220">
        <v>0</v>
      </c>
      <c r="V393" s="220">
        <f>ROUND(E393*U393,2)</f>
        <v>0</v>
      </c>
      <c r="W393" s="220"/>
      <c r="X393" s="220" t="s">
        <v>141</v>
      </c>
      <c r="Y393" s="210"/>
      <c r="Z393" s="210"/>
      <c r="AA393" s="210"/>
      <c r="AB393" s="210"/>
      <c r="AC393" s="210"/>
      <c r="AD393" s="210"/>
      <c r="AE393" s="210"/>
      <c r="AF393" s="210"/>
      <c r="AG393" s="210" t="s">
        <v>142</v>
      </c>
      <c r="AH393" s="210"/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 x14ac:dyDescent="0.2">
      <c r="A394" s="238">
        <v>160</v>
      </c>
      <c r="B394" s="239" t="s">
        <v>630</v>
      </c>
      <c r="C394" s="253" t="s">
        <v>631</v>
      </c>
      <c r="D394" s="240" t="s">
        <v>313</v>
      </c>
      <c r="E394" s="241">
        <v>5</v>
      </c>
      <c r="F394" s="242"/>
      <c r="G394" s="243">
        <f>ROUND(E394*F394,2)</f>
        <v>0</v>
      </c>
      <c r="H394" s="242"/>
      <c r="I394" s="243">
        <f>ROUND(E394*H394,2)</f>
        <v>0</v>
      </c>
      <c r="J394" s="242"/>
      <c r="K394" s="243">
        <f>ROUND(E394*J394,2)</f>
        <v>0</v>
      </c>
      <c r="L394" s="243">
        <v>21</v>
      </c>
      <c r="M394" s="243">
        <f>G394*(1+L394/100)</f>
        <v>0</v>
      </c>
      <c r="N394" s="243">
        <v>0</v>
      </c>
      <c r="O394" s="243">
        <f>ROUND(E394*N394,2)</f>
        <v>0</v>
      </c>
      <c r="P394" s="243">
        <v>0</v>
      </c>
      <c r="Q394" s="243">
        <f>ROUND(E394*P394,2)</f>
        <v>0</v>
      </c>
      <c r="R394" s="243"/>
      <c r="S394" s="243" t="s">
        <v>309</v>
      </c>
      <c r="T394" s="244" t="s">
        <v>310</v>
      </c>
      <c r="U394" s="220">
        <v>0</v>
      </c>
      <c r="V394" s="220">
        <f>ROUND(E394*U394,2)</f>
        <v>0</v>
      </c>
      <c r="W394" s="220"/>
      <c r="X394" s="220" t="s">
        <v>141</v>
      </c>
      <c r="Y394" s="210"/>
      <c r="Z394" s="210"/>
      <c r="AA394" s="210"/>
      <c r="AB394" s="210"/>
      <c r="AC394" s="210"/>
      <c r="AD394" s="210"/>
      <c r="AE394" s="210"/>
      <c r="AF394" s="210"/>
      <c r="AG394" s="210" t="s">
        <v>142</v>
      </c>
      <c r="AH394" s="210"/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1" x14ac:dyDescent="0.2">
      <c r="A395" s="238">
        <v>161</v>
      </c>
      <c r="B395" s="239" t="s">
        <v>632</v>
      </c>
      <c r="C395" s="253" t="s">
        <v>633</v>
      </c>
      <c r="D395" s="240" t="s">
        <v>313</v>
      </c>
      <c r="E395" s="241">
        <v>1</v>
      </c>
      <c r="F395" s="242"/>
      <c r="G395" s="243">
        <f>ROUND(E395*F395,2)</f>
        <v>0</v>
      </c>
      <c r="H395" s="242"/>
      <c r="I395" s="243">
        <f>ROUND(E395*H395,2)</f>
        <v>0</v>
      </c>
      <c r="J395" s="242"/>
      <c r="K395" s="243">
        <f>ROUND(E395*J395,2)</f>
        <v>0</v>
      </c>
      <c r="L395" s="243">
        <v>21</v>
      </c>
      <c r="M395" s="243">
        <f>G395*(1+L395/100)</f>
        <v>0</v>
      </c>
      <c r="N395" s="243">
        <v>0</v>
      </c>
      <c r="O395" s="243">
        <f>ROUND(E395*N395,2)</f>
        <v>0</v>
      </c>
      <c r="P395" s="243">
        <v>0</v>
      </c>
      <c r="Q395" s="243">
        <f>ROUND(E395*P395,2)</f>
        <v>0</v>
      </c>
      <c r="R395" s="243"/>
      <c r="S395" s="243" t="s">
        <v>309</v>
      </c>
      <c r="T395" s="244" t="s">
        <v>310</v>
      </c>
      <c r="U395" s="220">
        <v>0</v>
      </c>
      <c r="V395" s="220">
        <f>ROUND(E395*U395,2)</f>
        <v>0</v>
      </c>
      <c r="W395" s="220"/>
      <c r="X395" s="220" t="s">
        <v>141</v>
      </c>
      <c r="Y395" s="210"/>
      <c r="Z395" s="210"/>
      <c r="AA395" s="210"/>
      <c r="AB395" s="210"/>
      <c r="AC395" s="210"/>
      <c r="AD395" s="210"/>
      <c r="AE395" s="210"/>
      <c r="AF395" s="210"/>
      <c r="AG395" s="210" t="s">
        <v>142</v>
      </c>
      <c r="AH395" s="210"/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outlineLevel="1" x14ac:dyDescent="0.2">
      <c r="A396" s="238">
        <v>162</v>
      </c>
      <c r="B396" s="239" t="s">
        <v>634</v>
      </c>
      <c r="C396" s="253" t="s">
        <v>635</v>
      </c>
      <c r="D396" s="240" t="s">
        <v>313</v>
      </c>
      <c r="E396" s="241">
        <v>10</v>
      </c>
      <c r="F396" s="242"/>
      <c r="G396" s="243">
        <f>ROUND(E396*F396,2)</f>
        <v>0</v>
      </c>
      <c r="H396" s="242"/>
      <c r="I396" s="243">
        <f>ROUND(E396*H396,2)</f>
        <v>0</v>
      </c>
      <c r="J396" s="242"/>
      <c r="K396" s="243">
        <f>ROUND(E396*J396,2)</f>
        <v>0</v>
      </c>
      <c r="L396" s="243">
        <v>21</v>
      </c>
      <c r="M396" s="243">
        <f>G396*(1+L396/100)</f>
        <v>0</v>
      </c>
      <c r="N396" s="243">
        <v>0</v>
      </c>
      <c r="O396" s="243">
        <f>ROUND(E396*N396,2)</f>
        <v>0</v>
      </c>
      <c r="P396" s="243">
        <v>0</v>
      </c>
      <c r="Q396" s="243">
        <f>ROUND(E396*P396,2)</f>
        <v>0</v>
      </c>
      <c r="R396" s="243"/>
      <c r="S396" s="243" t="s">
        <v>309</v>
      </c>
      <c r="T396" s="244" t="s">
        <v>310</v>
      </c>
      <c r="U396" s="220">
        <v>0</v>
      </c>
      <c r="V396" s="220">
        <f>ROUND(E396*U396,2)</f>
        <v>0</v>
      </c>
      <c r="W396" s="220"/>
      <c r="X396" s="220" t="s">
        <v>141</v>
      </c>
      <c r="Y396" s="210"/>
      <c r="Z396" s="210"/>
      <c r="AA396" s="210"/>
      <c r="AB396" s="210"/>
      <c r="AC396" s="210"/>
      <c r="AD396" s="210"/>
      <c r="AE396" s="210"/>
      <c r="AF396" s="210"/>
      <c r="AG396" s="210" t="s">
        <v>142</v>
      </c>
      <c r="AH396" s="210"/>
      <c r="AI396" s="210"/>
      <c r="AJ396" s="210"/>
      <c r="AK396" s="210"/>
      <c r="AL396" s="210"/>
      <c r="AM396" s="210"/>
      <c r="AN396" s="210"/>
      <c r="AO396" s="210"/>
      <c r="AP396" s="210"/>
      <c r="AQ396" s="210"/>
      <c r="AR396" s="210"/>
      <c r="AS396" s="210"/>
      <c r="AT396" s="210"/>
      <c r="AU396" s="210"/>
      <c r="AV396" s="210"/>
      <c r="AW396" s="210"/>
      <c r="AX396" s="210"/>
      <c r="AY396" s="210"/>
      <c r="AZ396" s="210"/>
      <c r="BA396" s="210"/>
      <c r="BB396" s="210"/>
      <c r="BC396" s="210"/>
      <c r="BD396" s="210"/>
      <c r="BE396" s="210"/>
      <c r="BF396" s="210"/>
      <c r="BG396" s="210"/>
      <c r="BH396" s="210"/>
    </row>
    <row r="397" spans="1:60" outlineLevel="1" x14ac:dyDescent="0.2">
      <c r="A397" s="238">
        <v>163</v>
      </c>
      <c r="B397" s="239" t="s">
        <v>636</v>
      </c>
      <c r="C397" s="253" t="s">
        <v>637</v>
      </c>
      <c r="D397" s="240" t="s">
        <v>480</v>
      </c>
      <c r="E397" s="241">
        <v>12</v>
      </c>
      <c r="F397" s="242"/>
      <c r="G397" s="243">
        <f>ROUND(E397*F397,2)</f>
        <v>0</v>
      </c>
      <c r="H397" s="242"/>
      <c r="I397" s="243">
        <f>ROUND(E397*H397,2)</f>
        <v>0</v>
      </c>
      <c r="J397" s="242"/>
      <c r="K397" s="243">
        <f>ROUND(E397*J397,2)</f>
        <v>0</v>
      </c>
      <c r="L397" s="243">
        <v>21</v>
      </c>
      <c r="M397" s="243">
        <f>G397*(1+L397/100)</f>
        <v>0</v>
      </c>
      <c r="N397" s="243">
        <v>0</v>
      </c>
      <c r="O397" s="243">
        <f>ROUND(E397*N397,2)</f>
        <v>0</v>
      </c>
      <c r="P397" s="243">
        <v>0</v>
      </c>
      <c r="Q397" s="243">
        <f>ROUND(E397*P397,2)</f>
        <v>0</v>
      </c>
      <c r="R397" s="243"/>
      <c r="S397" s="243" t="s">
        <v>309</v>
      </c>
      <c r="T397" s="244" t="s">
        <v>310</v>
      </c>
      <c r="U397" s="220">
        <v>0</v>
      </c>
      <c r="V397" s="220">
        <f>ROUND(E397*U397,2)</f>
        <v>0</v>
      </c>
      <c r="W397" s="220"/>
      <c r="X397" s="220" t="s">
        <v>141</v>
      </c>
      <c r="Y397" s="210"/>
      <c r="Z397" s="210"/>
      <c r="AA397" s="210"/>
      <c r="AB397" s="210"/>
      <c r="AC397" s="210"/>
      <c r="AD397" s="210"/>
      <c r="AE397" s="210"/>
      <c r="AF397" s="210"/>
      <c r="AG397" s="210" t="s">
        <v>142</v>
      </c>
      <c r="AH397" s="210"/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1" x14ac:dyDescent="0.2">
      <c r="A398" s="238">
        <v>164</v>
      </c>
      <c r="B398" s="239" t="s">
        <v>638</v>
      </c>
      <c r="C398" s="253" t="s">
        <v>639</v>
      </c>
      <c r="D398" s="240" t="s">
        <v>480</v>
      </c>
      <c r="E398" s="241">
        <v>215</v>
      </c>
      <c r="F398" s="242"/>
      <c r="G398" s="243">
        <f>ROUND(E398*F398,2)</f>
        <v>0</v>
      </c>
      <c r="H398" s="242"/>
      <c r="I398" s="243">
        <f>ROUND(E398*H398,2)</f>
        <v>0</v>
      </c>
      <c r="J398" s="242"/>
      <c r="K398" s="243">
        <f>ROUND(E398*J398,2)</f>
        <v>0</v>
      </c>
      <c r="L398" s="243">
        <v>21</v>
      </c>
      <c r="M398" s="243">
        <f>G398*(1+L398/100)</f>
        <v>0</v>
      </c>
      <c r="N398" s="243">
        <v>0</v>
      </c>
      <c r="O398" s="243">
        <f>ROUND(E398*N398,2)</f>
        <v>0</v>
      </c>
      <c r="P398" s="243">
        <v>0</v>
      </c>
      <c r="Q398" s="243">
        <f>ROUND(E398*P398,2)</f>
        <v>0</v>
      </c>
      <c r="R398" s="243"/>
      <c r="S398" s="243" t="s">
        <v>309</v>
      </c>
      <c r="T398" s="244" t="s">
        <v>310</v>
      </c>
      <c r="U398" s="220">
        <v>0</v>
      </c>
      <c r="V398" s="220">
        <f>ROUND(E398*U398,2)</f>
        <v>0</v>
      </c>
      <c r="W398" s="220"/>
      <c r="X398" s="220" t="s">
        <v>141</v>
      </c>
      <c r="Y398" s="210"/>
      <c r="Z398" s="210"/>
      <c r="AA398" s="210"/>
      <c r="AB398" s="210"/>
      <c r="AC398" s="210"/>
      <c r="AD398" s="210"/>
      <c r="AE398" s="210"/>
      <c r="AF398" s="210"/>
      <c r="AG398" s="210" t="s">
        <v>142</v>
      </c>
      <c r="AH398" s="210"/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outlineLevel="1" x14ac:dyDescent="0.2">
      <c r="A399" s="238">
        <v>165</v>
      </c>
      <c r="B399" s="239" t="s">
        <v>640</v>
      </c>
      <c r="C399" s="253" t="s">
        <v>641</v>
      </c>
      <c r="D399" s="240" t="s">
        <v>480</v>
      </c>
      <c r="E399" s="241">
        <v>20</v>
      </c>
      <c r="F399" s="242"/>
      <c r="G399" s="243">
        <f>ROUND(E399*F399,2)</f>
        <v>0</v>
      </c>
      <c r="H399" s="242"/>
      <c r="I399" s="243">
        <f>ROUND(E399*H399,2)</f>
        <v>0</v>
      </c>
      <c r="J399" s="242"/>
      <c r="K399" s="243">
        <f>ROUND(E399*J399,2)</f>
        <v>0</v>
      </c>
      <c r="L399" s="243">
        <v>21</v>
      </c>
      <c r="M399" s="243">
        <f>G399*(1+L399/100)</f>
        <v>0</v>
      </c>
      <c r="N399" s="243">
        <v>0</v>
      </c>
      <c r="O399" s="243">
        <f>ROUND(E399*N399,2)</f>
        <v>0</v>
      </c>
      <c r="P399" s="243">
        <v>0</v>
      </c>
      <c r="Q399" s="243">
        <f>ROUND(E399*P399,2)</f>
        <v>0</v>
      </c>
      <c r="R399" s="243"/>
      <c r="S399" s="243" t="s">
        <v>309</v>
      </c>
      <c r="T399" s="244" t="s">
        <v>310</v>
      </c>
      <c r="U399" s="220">
        <v>0</v>
      </c>
      <c r="V399" s="220">
        <f>ROUND(E399*U399,2)</f>
        <v>0</v>
      </c>
      <c r="W399" s="220"/>
      <c r="X399" s="220" t="s">
        <v>141</v>
      </c>
      <c r="Y399" s="210"/>
      <c r="Z399" s="210"/>
      <c r="AA399" s="210"/>
      <c r="AB399" s="210"/>
      <c r="AC399" s="210"/>
      <c r="AD399" s="210"/>
      <c r="AE399" s="210"/>
      <c r="AF399" s="210"/>
      <c r="AG399" s="210" t="s">
        <v>142</v>
      </c>
      <c r="AH399" s="210"/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1" x14ac:dyDescent="0.2">
      <c r="A400" s="238">
        <v>166</v>
      </c>
      <c r="B400" s="239" t="s">
        <v>642</v>
      </c>
      <c r="C400" s="253" t="s">
        <v>643</v>
      </c>
      <c r="D400" s="240" t="s">
        <v>480</v>
      </c>
      <c r="E400" s="241">
        <v>200</v>
      </c>
      <c r="F400" s="242"/>
      <c r="G400" s="243">
        <f>ROUND(E400*F400,2)</f>
        <v>0</v>
      </c>
      <c r="H400" s="242"/>
      <c r="I400" s="243">
        <f>ROUND(E400*H400,2)</f>
        <v>0</v>
      </c>
      <c r="J400" s="242"/>
      <c r="K400" s="243">
        <f>ROUND(E400*J400,2)</f>
        <v>0</v>
      </c>
      <c r="L400" s="243">
        <v>21</v>
      </c>
      <c r="M400" s="243">
        <f>G400*(1+L400/100)</f>
        <v>0</v>
      </c>
      <c r="N400" s="243">
        <v>0</v>
      </c>
      <c r="O400" s="243">
        <f>ROUND(E400*N400,2)</f>
        <v>0</v>
      </c>
      <c r="P400" s="243">
        <v>0</v>
      </c>
      <c r="Q400" s="243">
        <f>ROUND(E400*P400,2)</f>
        <v>0</v>
      </c>
      <c r="R400" s="243"/>
      <c r="S400" s="243" t="s">
        <v>309</v>
      </c>
      <c r="T400" s="244" t="s">
        <v>310</v>
      </c>
      <c r="U400" s="220">
        <v>0</v>
      </c>
      <c r="V400" s="220">
        <f>ROUND(E400*U400,2)</f>
        <v>0</v>
      </c>
      <c r="W400" s="220"/>
      <c r="X400" s="220" t="s">
        <v>141</v>
      </c>
      <c r="Y400" s="210"/>
      <c r="Z400" s="210"/>
      <c r="AA400" s="210"/>
      <c r="AB400" s="210"/>
      <c r="AC400" s="210"/>
      <c r="AD400" s="210"/>
      <c r="AE400" s="210"/>
      <c r="AF400" s="210"/>
      <c r="AG400" s="210" t="s">
        <v>142</v>
      </c>
      <c r="AH400" s="210"/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1" x14ac:dyDescent="0.2">
      <c r="A401" s="238">
        <v>167</v>
      </c>
      <c r="B401" s="239" t="s">
        <v>644</v>
      </c>
      <c r="C401" s="253" t="s">
        <v>645</v>
      </c>
      <c r="D401" s="240" t="s">
        <v>313</v>
      </c>
      <c r="E401" s="241">
        <v>1</v>
      </c>
      <c r="F401" s="242"/>
      <c r="G401" s="243">
        <f>ROUND(E401*F401,2)</f>
        <v>0</v>
      </c>
      <c r="H401" s="242"/>
      <c r="I401" s="243">
        <f>ROUND(E401*H401,2)</f>
        <v>0</v>
      </c>
      <c r="J401" s="242"/>
      <c r="K401" s="243">
        <f>ROUND(E401*J401,2)</f>
        <v>0</v>
      </c>
      <c r="L401" s="243">
        <v>21</v>
      </c>
      <c r="M401" s="243">
        <f>G401*(1+L401/100)</f>
        <v>0</v>
      </c>
      <c r="N401" s="243">
        <v>0</v>
      </c>
      <c r="O401" s="243">
        <f>ROUND(E401*N401,2)</f>
        <v>0</v>
      </c>
      <c r="P401" s="243">
        <v>0</v>
      </c>
      <c r="Q401" s="243">
        <f>ROUND(E401*P401,2)</f>
        <v>0</v>
      </c>
      <c r="R401" s="243"/>
      <c r="S401" s="243" t="s">
        <v>309</v>
      </c>
      <c r="T401" s="244" t="s">
        <v>310</v>
      </c>
      <c r="U401" s="220">
        <v>0</v>
      </c>
      <c r="V401" s="220">
        <f>ROUND(E401*U401,2)</f>
        <v>0</v>
      </c>
      <c r="W401" s="220"/>
      <c r="X401" s="220" t="s">
        <v>141</v>
      </c>
      <c r="Y401" s="210"/>
      <c r="Z401" s="210"/>
      <c r="AA401" s="210"/>
      <c r="AB401" s="210"/>
      <c r="AC401" s="210"/>
      <c r="AD401" s="210"/>
      <c r="AE401" s="210"/>
      <c r="AF401" s="210"/>
      <c r="AG401" s="210" t="s">
        <v>142</v>
      </c>
      <c r="AH401" s="210"/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outlineLevel="1" x14ac:dyDescent="0.2">
      <c r="A402" s="238">
        <v>168</v>
      </c>
      <c r="B402" s="239" t="s">
        <v>646</v>
      </c>
      <c r="C402" s="253" t="s">
        <v>647</v>
      </c>
      <c r="D402" s="240" t="s">
        <v>308</v>
      </c>
      <c r="E402" s="241">
        <v>1</v>
      </c>
      <c r="F402" s="242"/>
      <c r="G402" s="243">
        <f>ROUND(E402*F402,2)</f>
        <v>0</v>
      </c>
      <c r="H402" s="242"/>
      <c r="I402" s="243">
        <f>ROUND(E402*H402,2)</f>
        <v>0</v>
      </c>
      <c r="J402" s="242"/>
      <c r="K402" s="243">
        <f>ROUND(E402*J402,2)</f>
        <v>0</v>
      </c>
      <c r="L402" s="243">
        <v>21</v>
      </c>
      <c r="M402" s="243">
        <f>G402*(1+L402/100)</f>
        <v>0</v>
      </c>
      <c r="N402" s="243">
        <v>0</v>
      </c>
      <c r="O402" s="243">
        <f>ROUND(E402*N402,2)</f>
        <v>0</v>
      </c>
      <c r="P402" s="243">
        <v>0</v>
      </c>
      <c r="Q402" s="243">
        <f>ROUND(E402*P402,2)</f>
        <v>0</v>
      </c>
      <c r="R402" s="243"/>
      <c r="S402" s="243" t="s">
        <v>309</v>
      </c>
      <c r="T402" s="244" t="s">
        <v>310</v>
      </c>
      <c r="U402" s="220">
        <v>0</v>
      </c>
      <c r="V402" s="220">
        <f>ROUND(E402*U402,2)</f>
        <v>0</v>
      </c>
      <c r="W402" s="220"/>
      <c r="X402" s="220" t="s">
        <v>141</v>
      </c>
      <c r="Y402" s="210"/>
      <c r="Z402" s="210"/>
      <c r="AA402" s="210"/>
      <c r="AB402" s="210"/>
      <c r="AC402" s="210"/>
      <c r="AD402" s="210"/>
      <c r="AE402" s="210"/>
      <c r="AF402" s="210"/>
      <c r="AG402" s="210" t="s">
        <v>142</v>
      </c>
      <c r="AH402" s="210"/>
      <c r="AI402" s="210"/>
      <c r="AJ402" s="210"/>
      <c r="AK402" s="210"/>
      <c r="AL402" s="210"/>
      <c r="AM402" s="210"/>
      <c r="AN402" s="210"/>
      <c r="AO402" s="210"/>
      <c r="AP402" s="210"/>
      <c r="AQ402" s="210"/>
      <c r="AR402" s="210"/>
      <c r="AS402" s="210"/>
      <c r="AT402" s="210"/>
      <c r="AU402" s="210"/>
      <c r="AV402" s="210"/>
      <c r="AW402" s="210"/>
      <c r="AX402" s="210"/>
      <c r="AY402" s="210"/>
      <c r="AZ402" s="210"/>
      <c r="BA402" s="210"/>
      <c r="BB402" s="210"/>
      <c r="BC402" s="210"/>
      <c r="BD402" s="210"/>
      <c r="BE402" s="210"/>
      <c r="BF402" s="210"/>
      <c r="BG402" s="210"/>
      <c r="BH402" s="210"/>
    </row>
    <row r="403" spans="1:60" outlineLevel="1" x14ac:dyDescent="0.2">
      <c r="A403" s="238">
        <v>169</v>
      </c>
      <c r="B403" s="239" t="s">
        <v>648</v>
      </c>
      <c r="C403" s="253" t="s">
        <v>649</v>
      </c>
      <c r="D403" s="240" t="s">
        <v>313</v>
      </c>
      <c r="E403" s="241">
        <v>15</v>
      </c>
      <c r="F403" s="242"/>
      <c r="G403" s="243">
        <f>ROUND(E403*F403,2)</f>
        <v>0</v>
      </c>
      <c r="H403" s="242"/>
      <c r="I403" s="243">
        <f>ROUND(E403*H403,2)</f>
        <v>0</v>
      </c>
      <c r="J403" s="242"/>
      <c r="K403" s="243">
        <f>ROUND(E403*J403,2)</f>
        <v>0</v>
      </c>
      <c r="L403" s="243">
        <v>21</v>
      </c>
      <c r="M403" s="243">
        <f>G403*(1+L403/100)</f>
        <v>0</v>
      </c>
      <c r="N403" s="243">
        <v>0</v>
      </c>
      <c r="O403" s="243">
        <f>ROUND(E403*N403,2)</f>
        <v>0</v>
      </c>
      <c r="P403" s="243">
        <v>0</v>
      </c>
      <c r="Q403" s="243">
        <f>ROUND(E403*P403,2)</f>
        <v>0</v>
      </c>
      <c r="R403" s="243"/>
      <c r="S403" s="243" t="s">
        <v>309</v>
      </c>
      <c r="T403" s="244" t="s">
        <v>310</v>
      </c>
      <c r="U403" s="220">
        <v>0</v>
      </c>
      <c r="V403" s="220">
        <f>ROUND(E403*U403,2)</f>
        <v>0</v>
      </c>
      <c r="W403" s="220"/>
      <c r="X403" s="220" t="s">
        <v>141</v>
      </c>
      <c r="Y403" s="210"/>
      <c r="Z403" s="210"/>
      <c r="AA403" s="210"/>
      <c r="AB403" s="210"/>
      <c r="AC403" s="210"/>
      <c r="AD403" s="210"/>
      <c r="AE403" s="210"/>
      <c r="AF403" s="210"/>
      <c r="AG403" s="210" t="s">
        <v>142</v>
      </c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1" x14ac:dyDescent="0.2">
      <c r="A404" s="238">
        <v>170</v>
      </c>
      <c r="B404" s="239" t="s">
        <v>650</v>
      </c>
      <c r="C404" s="253" t="s">
        <v>651</v>
      </c>
      <c r="D404" s="240" t="s">
        <v>313</v>
      </c>
      <c r="E404" s="241">
        <v>15</v>
      </c>
      <c r="F404" s="242"/>
      <c r="G404" s="243">
        <f>ROUND(E404*F404,2)</f>
        <v>0</v>
      </c>
      <c r="H404" s="242"/>
      <c r="I404" s="243">
        <f>ROUND(E404*H404,2)</f>
        <v>0</v>
      </c>
      <c r="J404" s="242"/>
      <c r="K404" s="243">
        <f>ROUND(E404*J404,2)</f>
        <v>0</v>
      </c>
      <c r="L404" s="243">
        <v>21</v>
      </c>
      <c r="M404" s="243">
        <f>G404*(1+L404/100)</f>
        <v>0</v>
      </c>
      <c r="N404" s="243">
        <v>0</v>
      </c>
      <c r="O404" s="243">
        <f>ROUND(E404*N404,2)</f>
        <v>0</v>
      </c>
      <c r="P404" s="243">
        <v>0</v>
      </c>
      <c r="Q404" s="243">
        <f>ROUND(E404*P404,2)</f>
        <v>0</v>
      </c>
      <c r="R404" s="243"/>
      <c r="S404" s="243" t="s">
        <v>309</v>
      </c>
      <c r="T404" s="244" t="s">
        <v>310</v>
      </c>
      <c r="U404" s="220">
        <v>0</v>
      </c>
      <c r="V404" s="220">
        <f>ROUND(E404*U404,2)</f>
        <v>0</v>
      </c>
      <c r="W404" s="220"/>
      <c r="X404" s="220" t="s">
        <v>141</v>
      </c>
      <c r="Y404" s="210"/>
      <c r="Z404" s="210"/>
      <c r="AA404" s="210"/>
      <c r="AB404" s="210"/>
      <c r="AC404" s="210"/>
      <c r="AD404" s="210"/>
      <c r="AE404" s="210"/>
      <c r="AF404" s="210"/>
      <c r="AG404" s="210" t="s">
        <v>142</v>
      </c>
      <c r="AH404" s="210"/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1" x14ac:dyDescent="0.2">
      <c r="A405" s="238">
        <v>171</v>
      </c>
      <c r="B405" s="239" t="s">
        <v>652</v>
      </c>
      <c r="C405" s="253" t="s">
        <v>653</v>
      </c>
      <c r="D405" s="240" t="s">
        <v>313</v>
      </c>
      <c r="E405" s="241">
        <v>2</v>
      </c>
      <c r="F405" s="242"/>
      <c r="G405" s="243">
        <f>ROUND(E405*F405,2)</f>
        <v>0</v>
      </c>
      <c r="H405" s="242"/>
      <c r="I405" s="243">
        <f>ROUND(E405*H405,2)</f>
        <v>0</v>
      </c>
      <c r="J405" s="242"/>
      <c r="K405" s="243">
        <f>ROUND(E405*J405,2)</f>
        <v>0</v>
      </c>
      <c r="L405" s="243">
        <v>21</v>
      </c>
      <c r="M405" s="243">
        <f>G405*(1+L405/100)</f>
        <v>0</v>
      </c>
      <c r="N405" s="243">
        <v>0</v>
      </c>
      <c r="O405" s="243">
        <f>ROUND(E405*N405,2)</f>
        <v>0</v>
      </c>
      <c r="P405" s="243">
        <v>0</v>
      </c>
      <c r="Q405" s="243">
        <f>ROUND(E405*P405,2)</f>
        <v>0</v>
      </c>
      <c r="R405" s="243"/>
      <c r="S405" s="243" t="s">
        <v>309</v>
      </c>
      <c r="T405" s="244" t="s">
        <v>310</v>
      </c>
      <c r="U405" s="220">
        <v>0</v>
      </c>
      <c r="V405" s="220">
        <f>ROUND(E405*U405,2)</f>
        <v>0</v>
      </c>
      <c r="W405" s="220"/>
      <c r="X405" s="220" t="s">
        <v>141</v>
      </c>
      <c r="Y405" s="210"/>
      <c r="Z405" s="210"/>
      <c r="AA405" s="210"/>
      <c r="AB405" s="210"/>
      <c r="AC405" s="210"/>
      <c r="AD405" s="210"/>
      <c r="AE405" s="210"/>
      <c r="AF405" s="210"/>
      <c r="AG405" s="210" t="s">
        <v>142</v>
      </c>
      <c r="AH405" s="210"/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outlineLevel="1" x14ac:dyDescent="0.2">
      <c r="A406" s="231">
        <v>172</v>
      </c>
      <c r="B406" s="232" t="s">
        <v>654</v>
      </c>
      <c r="C406" s="254" t="s">
        <v>655</v>
      </c>
      <c r="D406" s="233" t="s">
        <v>308</v>
      </c>
      <c r="E406" s="234">
        <v>1</v>
      </c>
      <c r="F406" s="235"/>
      <c r="G406" s="236">
        <f>ROUND(E406*F406,2)</f>
        <v>0</v>
      </c>
      <c r="H406" s="235"/>
      <c r="I406" s="236">
        <f>ROUND(E406*H406,2)</f>
        <v>0</v>
      </c>
      <c r="J406" s="235"/>
      <c r="K406" s="236">
        <f>ROUND(E406*J406,2)</f>
        <v>0</v>
      </c>
      <c r="L406" s="236">
        <v>21</v>
      </c>
      <c r="M406" s="236">
        <f>G406*(1+L406/100)</f>
        <v>0</v>
      </c>
      <c r="N406" s="236">
        <v>0</v>
      </c>
      <c r="O406" s="236">
        <f>ROUND(E406*N406,2)</f>
        <v>0</v>
      </c>
      <c r="P406" s="236">
        <v>0</v>
      </c>
      <c r="Q406" s="236">
        <f>ROUND(E406*P406,2)</f>
        <v>0</v>
      </c>
      <c r="R406" s="236"/>
      <c r="S406" s="236" t="s">
        <v>309</v>
      </c>
      <c r="T406" s="237" t="s">
        <v>310</v>
      </c>
      <c r="U406" s="220">
        <v>0</v>
      </c>
      <c r="V406" s="220">
        <f>ROUND(E406*U406,2)</f>
        <v>0</v>
      </c>
      <c r="W406" s="220"/>
      <c r="X406" s="220" t="s">
        <v>141</v>
      </c>
      <c r="Y406" s="210"/>
      <c r="Z406" s="210"/>
      <c r="AA406" s="210"/>
      <c r="AB406" s="210"/>
      <c r="AC406" s="210"/>
      <c r="AD406" s="210"/>
      <c r="AE406" s="210"/>
      <c r="AF406" s="210"/>
      <c r="AG406" s="210" t="s">
        <v>142</v>
      </c>
      <c r="AH406" s="210"/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x14ac:dyDescent="0.2">
      <c r="A407" s="5"/>
      <c r="B407" s="6"/>
      <c r="C407" s="261"/>
      <c r="D407" s="8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AE407">
        <v>15</v>
      </c>
      <c r="AF407">
        <v>21</v>
      </c>
    </row>
    <row r="408" spans="1:60" x14ac:dyDescent="0.2">
      <c r="A408" s="213"/>
      <c r="B408" s="214" t="s">
        <v>29</v>
      </c>
      <c r="C408" s="262"/>
      <c r="D408" s="215"/>
      <c r="E408" s="216"/>
      <c r="F408" s="216"/>
      <c r="G408" s="251">
        <f>G8+G26+G47+G66+G71+G86+G90+G92+G138+G141+G148+G153+G157+G162+G166+G173+G221+G227+G232+G245+G266+G271+G294+G329+G340+G350+G368+G384</f>
        <v>0</v>
      </c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AE408">
        <f>SUMIF(L7:L406,AE407,G7:G406)</f>
        <v>0</v>
      </c>
      <c r="AF408">
        <f>SUMIF(L7:L406,AF407,G7:G406)</f>
        <v>0</v>
      </c>
      <c r="AG408" t="s">
        <v>656</v>
      </c>
    </row>
    <row r="409" spans="1:60" x14ac:dyDescent="0.2">
      <c r="C409" s="263"/>
      <c r="D409" s="194"/>
      <c r="AG409" t="s">
        <v>657</v>
      </c>
    </row>
    <row r="410" spans="1:60" x14ac:dyDescent="0.2">
      <c r="D410" s="194"/>
    </row>
    <row r="411" spans="1:60" x14ac:dyDescent="0.2">
      <c r="D411" s="194"/>
    </row>
    <row r="412" spans="1:60" x14ac:dyDescent="0.2">
      <c r="D412" s="194"/>
    </row>
    <row r="413" spans="1:60" x14ac:dyDescent="0.2">
      <c r="D413" s="194"/>
    </row>
    <row r="414" spans="1:60" x14ac:dyDescent="0.2">
      <c r="D414" s="194"/>
    </row>
    <row r="415" spans="1:60" x14ac:dyDescent="0.2">
      <c r="D415" s="194"/>
    </row>
    <row r="416" spans="1:60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fty39tn/7gRQWB2ZR+BhK5GmspSMg35x06wtQgZldmcLdH6IpQ3tgsfR4urIWkl7oXoAbH/E/+mjEghZLM2gog==" saltValue="az67fXgI/KpqOg4aFa9s6Q==" spinCount="100000" sheet="1"/>
  <mergeCells count="46">
    <mergeCell ref="C268:G268"/>
    <mergeCell ref="C342:G342"/>
    <mergeCell ref="C346:G346"/>
    <mergeCell ref="C348:G348"/>
    <mergeCell ref="C247:G247"/>
    <mergeCell ref="C249:G249"/>
    <mergeCell ref="C252:G252"/>
    <mergeCell ref="C257:G257"/>
    <mergeCell ref="C258:G258"/>
    <mergeCell ref="C265:G265"/>
    <mergeCell ref="C152:G152"/>
    <mergeCell ref="C156:G156"/>
    <mergeCell ref="C172:G172"/>
    <mergeCell ref="C220:G220"/>
    <mergeCell ref="C226:G226"/>
    <mergeCell ref="C244:G244"/>
    <mergeCell ref="C120:G120"/>
    <mergeCell ref="C121:G121"/>
    <mergeCell ref="C124:G124"/>
    <mergeCell ref="C127:G127"/>
    <mergeCell ref="C140:G140"/>
    <mergeCell ref="C150:G150"/>
    <mergeCell ref="C105:G105"/>
    <mergeCell ref="C107:G107"/>
    <mergeCell ref="C112:G112"/>
    <mergeCell ref="C113:G113"/>
    <mergeCell ref="C116:G116"/>
    <mergeCell ref="C117:G117"/>
    <mergeCell ref="C68:G68"/>
    <mergeCell ref="C77:G77"/>
    <mergeCell ref="C81:G81"/>
    <mergeCell ref="C94:G94"/>
    <mergeCell ref="C97:G97"/>
    <mergeCell ref="C102:G102"/>
    <mergeCell ref="C15:G15"/>
    <mergeCell ref="C18:G18"/>
    <mergeCell ref="C19:G19"/>
    <mergeCell ref="C28:G28"/>
    <mergeCell ref="C38:G38"/>
    <mergeCell ref="C49:G49"/>
    <mergeCell ref="A1:G1"/>
    <mergeCell ref="C2:G2"/>
    <mergeCell ref="C3:G3"/>
    <mergeCell ref="C4:G4"/>
    <mergeCell ref="C11:G11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siler</cp:lastModifiedBy>
  <cp:lastPrinted>2014-02-28T09:52:57Z</cp:lastPrinted>
  <dcterms:created xsi:type="dcterms:W3CDTF">2009-04-08T07:15:50Z</dcterms:created>
  <dcterms:modified xsi:type="dcterms:W3CDTF">2019-05-29T09:20:40Z</dcterms:modified>
</cp:coreProperties>
</file>