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/>
  <workbookProtection workbookAlgorithmName="SHA-512" workbookHashValue="IIIEWzaGOMPmugFcxf8sXbEprvZgHdM58G2gKG9KoWmMc3c7KocaU47JxU93DKuNeALLjc/fBP+Ye+QE8Oi0rg==" workbookSpinCount="100000" workbookSaltValue="PjLnYg4zYex8ajXCqOX7kA==" lockStructure="1"/>
  <bookViews>
    <workbookView xWindow="1425" yWindow="1425" windowWidth="23700" windowHeight="1399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<sst xmlns="http://schemas.openxmlformats.org/spreadsheetml/2006/main" count="79" uniqueCount="58">
  <si>
    <t>Činnost</t>
  </si>
  <si>
    <t>Jednotka</t>
  </si>
  <si>
    <t>Počet jednotek</t>
  </si>
  <si>
    <t>Jednotková cena</t>
  </si>
  <si>
    <t>Cena celkem</t>
  </si>
  <si>
    <t>Kč bez DPH</t>
  </si>
  <si>
    <t>Kč</t>
  </si>
  <si>
    <t>Výše DPH sazba 21%</t>
  </si>
  <si>
    <t>Kč včetně DPH</t>
  </si>
  <si>
    <t>Přípravné práce</t>
  </si>
  <si>
    <t>zajištění podkladů, rešerše</t>
  </si>
  <si>
    <t>sada</t>
  </si>
  <si>
    <t>Vzorkovací práce</t>
  </si>
  <si>
    <t>odběr vzorků podzemní vody</t>
  </si>
  <si>
    <t>odběr vzorků povrchové vody</t>
  </si>
  <si>
    <t>odběr</t>
  </si>
  <si>
    <t>Laboratorní práce</t>
  </si>
  <si>
    <t>analýza</t>
  </si>
  <si>
    <t>sled a řízení prací, koordinace</t>
  </si>
  <si>
    <t>přeprava vzorků do laboratoře k analýzám</t>
  </si>
  <si>
    <t>tisk a reprodukce</t>
  </si>
  <si>
    <t>výtisk</t>
  </si>
  <si>
    <t>Celkem</t>
  </si>
  <si>
    <t>kpl</t>
  </si>
  <si>
    <t>práce hydrogeologa</t>
  </si>
  <si>
    <t>práce odpovědného řešitele</t>
  </si>
  <si>
    <t>vrt</t>
  </si>
  <si>
    <t>soubor</t>
  </si>
  <si>
    <t>vytýčení vrtných prací</t>
  </si>
  <si>
    <t>vytýčení inženýrských sítí</t>
  </si>
  <si>
    <t>Vrtné práce</t>
  </si>
  <si>
    <t>bm</t>
  </si>
  <si>
    <t>pojezdové zhlaví</t>
  </si>
  <si>
    <t>ks</t>
  </si>
  <si>
    <t>likvidace vrtného jádra</t>
  </si>
  <si>
    <t>t</t>
  </si>
  <si>
    <t>dokumentace vrtných prací</t>
  </si>
  <si>
    <t>odběr vzorků zemin</t>
  </si>
  <si>
    <t>Geodetické práce</t>
  </si>
  <si>
    <t>Ověření paramertů saturované zóny</t>
  </si>
  <si>
    <t>přeprava geologické služby</t>
  </si>
  <si>
    <t xml:space="preserve">Položkový rozpočet projektovaných prací </t>
  </si>
  <si>
    <t xml:space="preserve">databáze SEKM </t>
  </si>
  <si>
    <t>evidence prací, ohlašovací povinnosti, zajištění povolení k některým činnostem</t>
  </si>
  <si>
    <t>mělké nevystrojené sondy včetně zapravení povrchu terénu</t>
  </si>
  <si>
    <t xml:space="preserve">monitorovací vrty, výstroj 125 mm včetně obsypu </t>
  </si>
  <si>
    <t>hydrodynamické zkoušky 6+2 hod</t>
  </si>
  <si>
    <t>odběr vzorků stavebních konstrukcí</t>
  </si>
  <si>
    <t>analýza konstrukcí - C10-C40, PAU, TK v sušině</t>
  </si>
  <si>
    <t>analýza zeminy - C10-C40, PAU, TK v sušině</t>
  </si>
  <si>
    <t>analýza podzemní  vody - C10-C40, BTEX, PAU, ClU, TK, ZFCHR</t>
  </si>
  <si>
    <t>analýza povrchové vody - C10-C40, BTEX, PAU, ClU, TK, ZFCHR</t>
  </si>
  <si>
    <t xml:space="preserve">geodetický záměr </t>
  </si>
  <si>
    <t>zpracování AR</t>
  </si>
  <si>
    <t>Brno, Teplárna Špitálka  - projekt doprůzkumu a AR</t>
  </si>
  <si>
    <t>Vyhodnocení prací, zpracování AR</t>
  </si>
  <si>
    <t>vrtání přes zpevněné plochy - mělké sondy</t>
  </si>
  <si>
    <t>vrtání přes zpevněné plochy - monitorovací vrty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</si>
</sst>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u val="single"/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4" fontId="2" fillId="0" borderId="1" xfId="0" applyNumberFormat="1" applyFont="1" applyBorder="1" applyProtection="1">
      <protection locked="0"/>
    </xf>
    <xf numFmtId="4" fontId="3" fillId="0" borderId="1" xfId="0" applyNumberFormat="1" applyFont="1" applyBorder="1" applyProtection="1">
      <protection locked="0"/>
    </xf>
    <xf numFmtId="0" fontId="5" fillId="0" borderId="0" xfId="0" applyFont="1" applyProtection="1">
      <protection/>
    </xf>
    <xf numFmtId="0" fontId="2" fillId="0" borderId="0" xfId="0" applyFont="1" applyProtection="1">
      <protection/>
    </xf>
    <xf numFmtId="0" fontId="3" fillId="0" borderId="0" xfId="0" applyFont="1" applyProtection="1">
      <protection/>
    </xf>
    <xf numFmtId="0" fontId="4" fillId="0" borderId="2" xfId="0" applyFont="1" applyBorder="1" applyProtection="1">
      <protection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Protection="1">
      <protection/>
    </xf>
    <xf numFmtId="0" fontId="4" fillId="0" borderId="5" xfId="0" applyFont="1" applyBorder="1" applyAlignment="1" applyProtection="1">
      <alignment horizontal="center"/>
      <protection/>
    </xf>
    <xf numFmtId="0" fontId="3" fillId="0" borderId="6" xfId="0" applyFont="1" applyBorder="1" applyProtection="1">
      <protection/>
    </xf>
    <xf numFmtId="0" fontId="3" fillId="0" borderId="7" xfId="0" applyFont="1" applyBorder="1" applyAlignment="1" applyProtection="1">
      <alignment horizontal="center"/>
      <protection/>
    </xf>
    <xf numFmtId="0" fontId="2" fillId="0" borderId="8" xfId="0" applyFont="1" applyBorder="1" applyProtection="1"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8" xfId="0" applyFont="1" applyBorder="1" applyProtection="1">
      <protection/>
    </xf>
    <xf numFmtId="0" fontId="3" fillId="0" borderId="1" xfId="0" applyFont="1" applyBorder="1" applyAlignment="1" applyProtection="1">
      <alignment horizontal="center"/>
      <protection/>
    </xf>
    <xf numFmtId="0" fontId="2" fillId="0" borderId="9" xfId="0" applyFont="1" applyBorder="1" applyProtection="1"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11" xfId="0" applyFont="1" applyBorder="1" applyProtection="1">
      <protection/>
    </xf>
    <xf numFmtId="0" fontId="3" fillId="0" borderId="12" xfId="0" applyFont="1" applyBorder="1" applyProtection="1">
      <protection/>
    </xf>
    <xf numFmtId="4" fontId="3" fillId="0" borderId="12" xfId="0" applyNumberFormat="1" applyFont="1" applyBorder="1" applyProtection="1"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4" fontId="3" fillId="0" borderId="7" xfId="0" applyNumberFormat="1" applyFont="1" applyBorder="1" applyProtection="1">
      <protection/>
    </xf>
    <xf numFmtId="4" fontId="3" fillId="0" borderId="15" xfId="0" applyNumberFormat="1" applyFont="1" applyBorder="1" applyProtection="1">
      <protection/>
    </xf>
    <xf numFmtId="4" fontId="2" fillId="0" borderId="1" xfId="0" applyNumberFormat="1" applyFont="1" applyBorder="1" applyProtection="1">
      <protection/>
    </xf>
    <xf numFmtId="4" fontId="2" fillId="0" borderId="16" xfId="0" applyNumberFormat="1" applyFont="1" applyBorder="1" applyProtection="1">
      <protection/>
    </xf>
    <xf numFmtId="4" fontId="3" fillId="0" borderId="1" xfId="0" applyNumberFormat="1" applyFont="1" applyBorder="1" applyProtection="1">
      <protection/>
    </xf>
    <xf numFmtId="4" fontId="3" fillId="0" borderId="16" xfId="0" applyNumberFormat="1" applyFont="1" applyBorder="1" applyProtection="1">
      <protection/>
    </xf>
    <xf numFmtId="4" fontId="2" fillId="0" borderId="10" xfId="0" applyNumberFormat="1" applyFont="1" applyBorder="1" applyProtection="1">
      <protection/>
    </xf>
    <xf numFmtId="4" fontId="2" fillId="0" borderId="17" xfId="0" applyNumberFormat="1" applyFont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tabSelected="1" workbookViewId="0" topLeftCell="A1">
      <selection activeCell="E46" sqref="E46"/>
    </sheetView>
  </sheetViews>
  <sheetFormatPr defaultColWidth="9.140625" defaultRowHeight="15"/>
  <cols>
    <col min="1" max="1" width="74.00390625" style="1" bestFit="1" customWidth="1"/>
    <col min="2" max="2" width="10.140625" style="1" bestFit="1" customWidth="1"/>
    <col min="3" max="3" width="15.28125" style="1" bestFit="1" customWidth="1"/>
    <col min="4" max="4" width="17.140625" style="1" bestFit="1" customWidth="1"/>
    <col min="5" max="5" width="13.7109375" style="1" bestFit="1" customWidth="1"/>
    <col min="6" max="6" width="22.00390625" style="1" bestFit="1" customWidth="1"/>
    <col min="7" max="7" width="15.7109375" style="1" bestFit="1" customWidth="1"/>
    <col min="8" max="10" width="8.8515625" style="1" customWidth="1"/>
    <col min="11" max="16384" width="9.140625" style="2" customWidth="1"/>
  </cols>
  <sheetData>
    <row r="1" spans="1:7" ht="19.5">
      <c r="A1" s="5" t="s">
        <v>54</v>
      </c>
      <c r="B1" s="6"/>
      <c r="C1" s="6"/>
      <c r="D1" s="6"/>
      <c r="E1" s="6"/>
      <c r="F1" s="6"/>
      <c r="G1" s="6"/>
    </row>
    <row r="2" spans="1:7" ht="15">
      <c r="A2" s="6"/>
      <c r="B2" s="6"/>
      <c r="C2" s="6"/>
      <c r="D2" s="6"/>
      <c r="E2" s="6"/>
      <c r="F2" s="6"/>
      <c r="G2" s="6"/>
    </row>
    <row r="3" spans="1:7" ht="15">
      <c r="A3" s="7" t="s">
        <v>41</v>
      </c>
      <c r="B3" s="6"/>
      <c r="C3" s="6"/>
      <c r="D3" s="6"/>
      <c r="E3" s="6"/>
      <c r="F3" s="6"/>
      <c r="G3" s="6"/>
    </row>
    <row r="4" spans="1:7" ht="16.5" thickBot="1">
      <c r="A4" s="6"/>
      <c r="B4" s="6"/>
      <c r="C4" s="6"/>
      <c r="D4" s="6"/>
      <c r="E4" s="6"/>
      <c r="F4" s="6"/>
      <c r="G4" s="6"/>
    </row>
    <row r="5" spans="1:7" ht="15">
      <c r="A5" s="8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7</v>
      </c>
      <c r="G5" s="23" t="s">
        <v>4</v>
      </c>
    </row>
    <row r="6" spans="1:7" ht="16.5" thickBot="1">
      <c r="A6" s="10"/>
      <c r="B6" s="11"/>
      <c r="C6" s="11"/>
      <c r="D6" s="11" t="s">
        <v>5</v>
      </c>
      <c r="E6" s="11" t="s">
        <v>5</v>
      </c>
      <c r="F6" s="11" t="s">
        <v>6</v>
      </c>
      <c r="G6" s="24" t="s">
        <v>8</v>
      </c>
    </row>
    <row r="7" spans="1:7" ht="15">
      <c r="A7" s="12" t="s">
        <v>9</v>
      </c>
      <c r="B7" s="13"/>
      <c r="C7" s="13"/>
      <c r="D7" s="25"/>
      <c r="E7" s="25">
        <f>SUM(E8:E11)</f>
        <v>0</v>
      </c>
      <c r="F7" s="25">
        <f>SUM(F8:F11)</f>
        <v>0</v>
      </c>
      <c r="G7" s="26">
        <f>SUM(G8:G11)</f>
        <v>0</v>
      </c>
    </row>
    <row r="8" spans="1:7" ht="15">
      <c r="A8" s="14" t="s">
        <v>10</v>
      </c>
      <c r="B8" s="15" t="s">
        <v>11</v>
      </c>
      <c r="C8" s="15">
        <v>1</v>
      </c>
      <c r="D8" s="3">
        <v>0</v>
      </c>
      <c r="E8" s="27">
        <f aca="true" t="shared" si="0" ref="E8:E42">C8*D8</f>
        <v>0</v>
      </c>
      <c r="F8" s="27">
        <f>E8*0.21</f>
        <v>0</v>
      </c>
      <c r="G8" s="28">
        <f>E8+F8</f>
        <v>0</v>
      </c>
    </row>
    <row r="9" spans="1:7" ht="15">
      <c r="A9" s="14" t="s">
        <v>43</v>
      </c>
      <c r="B9" s="15" t="s">
        <v>11</v>
      </c>
      <c r="C9" s="15">
        <v>1</v>
      </c>
      <c r="D9" s="3">
        <v>0</v>
      </c>
      <c r="E9" s="27">
        <f t="shared" si="0"/>
        <v>0</v>
      </c>
      <c r="F9" s="27">
        <f aca="true" t="shared" si="1" ref="F9:F42">E9*0.21</f>
        <v>0</v>
      </c>
      <c r="G9" s="28">
        <f aca="true" t="shared" si="2" ref="G9:G42">E9+F9</f>
        <v>0</v>
      </c>
    </row>
    <row r="10" spans="1:7" ht="15">
      <c r="A10" s="14" t="s">
        <v>28</v>
      </c>
      <c r="B10" s="15" t="s">
        <v>26</v>
      </c>
      <c r="C10" s="15">
        <v>5</v>
      </c>
      <c r="D10" s="3">
        <v>0</v>
      </c>
      <c r="E10" s="27">
        <f aca="true" t="shared" si="3" ref="E10:E11">C10*D10</f>
        <v>0</v>
      </c>
      <c r="F10" s="27">
        <f aca="true" t="shared" si="4" ref="F10:F11">E10*0.21</f>
        <v>0</v>
      </c>
      <c r="G10" s="28">
        <f aca="true" t="shared" si="5" ref="G10:G11">E10+F10</f>
        <v>0</v>
      </c>
    </row>
    <row r="11" spans="1:7" ht="15">
      <c r="A11" s="14" t="s">
        <v>29</v>
      </c>
      <c r="B11" s="15" t="s">
        <v>11</v>
      </c>
      <c r="C11" s="15">
        <v>1</v>
      </c>
      <c r="D11" s="3">
        <v>0</v>
      </c>
      <c r="E11" s="27">
        <f t="shared" si="3"/>
        <v>0</v>
      </c>
      <c r="F11" s="27">
        <f t="shared" si="4"/>
        <v>0</v>
      </c>
      <c r="G11" s="28">
        <f t="shared" si="5"/>
        <v>0</v>
      </c>
    </row>
    <row r="12" spans="1:7" ht="15">
      <c r="A12" s="16" t="s">
        <v>30</v>
      </c>
      <c r="B12" s="15"/>
      <c r="C12" s="15"/>
      <c r="D12" s="3"/>
      <c r="E12" s="25">
        <f>SUM(E13:E19)</f>
        <v>0</v>
      </c>
      <c r="F12" s="25">
        <f>SUM(F13:F19)</f>
        <v>0</v>
      </c>
      <c r="G12" s="26">
        <f>SUM(G13:G19)</f>
        <v>0</v>
      </c>
    </row>
    <row r="13" spans="1:7" ht="15">
      <c r="A13" s="14" t="s">
        <v>44</v>
      </c>
      <c r="B13" s="15" t="s">
        <v>31</v>
      </c>
      <c r="C13" s="15">
        <v>40</v>
      </c>
      <c r="D13" s="3">
        <v>0</v>
      </c>
      <c r="E13" s="27">
        <f aca="true" t="shared" si="6" ref="E13:E17">C13*D13</f>
        <v>0</v>
      </c>
      <c r="F13" s="27">
        <f aca="true" t="shared" si="7" ref="F13">E13*0.21</f>
        <v>0</v>
      </c>
      <c r="G13" s="28">
        <f aca="true" t="shared" si="8" ref="G13">E13+F13</f>
        <v>0</v>
      </c>
    </row>
    <row r="14" spans="1:7" ht="15">
      <c r="A14" s="14" t="s">
        <v>56</v>
      </c>
      <c r="B14" s="15" t="s">
        <v>31</v>
      </c>
      <c r="C14" s="15">
        <v>6</v>
      </c>
      <c r="D14" s="3">
        <v>0</v>
      </c>
      <c r="E14" s="27">
        <f aca="true" t="shared" si="9" ref="E14">C14*D14</f>
        <v>0</v>
      </c>
      <c r="F14" s="27">
        <f aca="true" t="shared" si="10" ref="F14">E14*0.21</f>
        <v>0</v>
      </c>
      <c r="G14" s="28">
        <f aca="true" t="shared" si="11" ref="G14">E14+F14</f>
        <v>0</v>
      </c>
    </row>
    <row r="15" spans="1:7" ht="15">
      <c r="A15" s="14" t="s">
        <v>45</v>
      </c>
      <c r="B15" s="15" t="s">
        <v>31</v>
      </c>
      <c r="C15" s="15">
        <v>60</v>
      </c>
      <c r="D15" s="3">
        <v>0</v>
      </c>
      <c r="E15" s="27">
        <f t="shared" si="6"/>
        <v>0</v>
      </c>
      <c r="F15" s="27">
        <f aca="true" t="shared" si="12" ref="F15:F19">E15*0.21</f>
        <v>0</v>
      </c>
      <c r="G15" s="28">
        <f aca="true" t="shared" si="13" ref="G15:G19">E15+F15</f>
        <v>0</v>
      </c>
    </row>
    <row r="16" spans="1:7" ht="15">
      <c r="A16" s="14" t="s">
        <v>57</v>
      </c>
      <c r="B16" s="15" t="s">
        <v>31</v>
      </c>
      <c r="C16" s="15">
        <v>1.5</v>
      </c>
      <c r="D16" s="3">
        <v>0</v>
      </c>
      <c r="E16" s="27">
        <f t="shared" si="6"/>
        <v>0</v>
      </c>
      <c r="F16" s="27">
        <f t="shared" si="12"/>
        <v>0</v>
      </c>
      <c r="G16" s="28">
        <f t="shared" si="13"/>
        <v>0</v>
      </c>
    </row>
    <row r="17" spans="1:7" ht="15">
      <c r="A17" s="14" t="s">
        <v>32</v>
      </c>
      <c r="B17" s="15" t="s">
        <v>33</v>
      </c>
      <c r="C17" s="15">
        <v>5</v>
      </c>
      <c r="D17" s="3">
        <v>0</v>
      </c>
      <c r="E17" s="27">
        <f t="shared" si="6"/>
        <v>0</v>
      </c>
      <c r="F17" s="27">
        <f t="shared" si="12"/>
        <v>0</v>
      </c>
      <c r="G17" s="28">
        <f t="shared" si="13"/>
        <v>0</v>
      </c>
    </row>
    <row r="18" spans="1:7" ht="15">
      <c r="A18" s="14" t="s">
        <v>34</v>
      </c>
      <c r="B18" s="15" t="s">
        <v>35</v>
      </c>
      <c r="C18" s="15">
        <v>3.4</v>
      </c>
      <c r="D18" s="3">
        <v>0</v>
      </c>
      <c r="E18" s="27">
        <f aca="true" t="shared" si="14" ref="E18:E19">C18*D18</f>
        <v>0</v>
      </c>
      <c r="F18" s="27">
        <f t="shared" si="12"/>
        <v>0</v>
      </c>
      <c r="G18" s="28">
        <f t="shared" si="13"/>
        <v>0</v>
      </c>
    </row>
    <row r="19" spans="1:7" ht="15">
      <c r="A19" s="14" t="s">
        <v>36</v>
      </c>
      <c r="B19" s="15" t="s">
        <v>31</v>
      </c>
      <c r="C19" s="15">
        <v>100</v>
      </c>
      <c r="D19" s="3">
        <v>0</v>
      </c>
      <c r="E19" s="27">
        <f t="shared" si="14"/>
        <v>0</v>
      </c>
      <c r="F19" s="27">
        <f t="shared" si="12"/>
        <v>0</v>
      </c>
      <c r="G19" s="28">
        <f t="shared" si="13"/>
        <v>0</v>
      </c>
    </row>
    <row r="20" spans="1:7" ht="15">
      <c r="A20" s="16" t="s">
        <v>12</v>
      </c>
      <c r="B20" s="17"/>
      <c r="C20" s="17"/>
      <c r="D20" s="4"/>
      <c r="E20" s="29">
        <f>SUM(E21:E25)</f>
        <v>0</v>
      </c>
      <c r="F20" s="29">
        <f t="shared" si="1"/>
        <v>0</v>
      </c>
      <c r="G20" s="30">
        <f t="shared" si="2"/>
        <v>0</v>
      </c>
    </row>
    <row r="21" spans="1:7" ht="15">
      <c r="A21" s="14" t="s">
        <v>47</v>
      </c>
      <c r="B21" s="15" t="s">
        <v>15</v>
      </c>
      <c r="C21" s="15">
        <v>20</v>
      </c>
      <c r="D21" s="3">
        <v>0</v>
      </c>
      <c r="E21" s="27">
        <f aca="true" t="shared" si="15" ref="E21:E22">C21*D21</f>
        <v>0</v>
      </c>
      <c r="F21" s="27">
        <f aca="true" t="shared" si="16" ref="F21:F22">E21*0.21</f>
        <v>0</v>
      </c>
      <c r="G21" s="28">
        <f aca="true" t="shared" si="17" ref="G21:G22">E21+F21</f>
        <v>0</v>
      </c>
    </row>
    <row r="22" spans="1:7" ht="15">
      <c r="A22" s="14" t="s">
        <v>37</v>
      </c>
      <c r="B22" s="15" t="s">
        <v>15</v>
      </c>
      <c r="C22" s="15">
        <v>55</v>
      </c>
      <c r="D22" s="3">
        <v>0</v>
      </c>
      <c r="E22" s="27">
        <f t="shared" si="15"/>
        <v>0</v>
      </c>
      <c r="F22" s="27">
        <f t="shared" si="16"/>
        <v>0</v>
      </c>
      <c r="G22" s="28">
        <f t="shared" si="17"/>
        <v>0</v>
      </c>
    </row>
    <row r="23" spans="1:7" ht="15">
      <c r="A23" s="14" t="s">
        <v>13</v>
      </c>
      <c r="B23" s="15" t="s">
        <v>15</v>
      </c>
      <c r="C23" s="15">
        <v>9</v>
      </c>
      <c r="D23" s="3">
        <v>0</v>
      </c>
      <c r="E23" s="27">
        <f t="shared" si="0"/>
        <v>0</v>
      </c>
      <c r="F23" s="27">
        <f t="shared" si="1"/>
        <v>0</v>
      </c>
      <c r="G23" s="28">
        <f t="shared" si="2"/>
        <v>0</v>
      </c>
    </row>
    <row r="24" spans="1:7" ht="15">
      <c r="A24" s="14" t="s">
        <v>14</v>
      </c>
      <c r="B24" s="15" t="s">
        <v>15</v>
      </c>
      <c r="C24" s="15">
        <v>2</v>
      </c>
      <c r="D24" s="3">
        <v>0</v>
      </c>
      <c r="E24" s="27">
        <f t="shared" si="0"/>
        <v>0</v>
      </c>
      <c r="F24" s="27">
        <f t="shared" si="1"/>
        <v>0</v>
      </c>
      <c r="G24" s="28">
        <f t="shared" si="2"/>
        <v>0</v>
      </c>
    </row>
    <row r="25" spans="1:7" ht="15">
      <c r="A25" s="14" t="s">
        <v>19</v>
      </c>
      <c r="B25" s="15" t="s">
        <v>23</v>
      </c>
      <c r="C25" s="15">
        <v>1</v>
      </c>
      <c r="D25" s="3">
        <v>0</v>
      </c>
      <c r="E25" s="27">
        <f t="shared" si="0"/>
        <v>0</v>
      </c>
      <c r="F25" s="27">
        <f t="shared" si="1"/>
        <v>0</v>
      </c>
      <c r="G25" s="28">
        <f t="shared" si="2"/>
        <v>0</v>
      </c>
    </row>
    <row r="26" spans="1:7" ht="15">
      <c r="A26" s="16" t="s">
        <v>16</v>
      </c>
      <c r="B26" s="17"/>
      <c r="C26" s="17"/>
      <c r="D26" s="4"/>
      <c r="E26" s="29">
        <f>SUM(E27:E30)</f>
        <v>0</v>
      </c>
      <c r="F26" s="29">
        <f>SUM(F27:F30)</f>
        <v>0</v>
      </c>
      <c r="G26" s="30">
        <f t="shared" si="2"/>
        <v>0</v>
      </c>
    </row>
    <row r="27" spans="1:7" ht="15">
      <c r="A27" s="14" t="s">
        <v>48</v>
      </c>
      <c r="B27" s="15" t="s">
        <v>17</v>
      </c>
      <c r="C27" s="15">
        <v>20</v>
      </c>
      <c r="D27" s="3">
        <v>0</v>
      </c>
      <c r="E27" s="27">
        <f aca="true" t="shared" si="18" ref="E27">C27*D27</f>
        <v>0</v>
      </c>
      <c r="F27" s="27">
        <f aca="true" t="shared" si="19" ref="F27">E27*0.21</f>
        <v>0</v>
      </c>
      <c r="G27" s="28">
        <f aca="true" t="shared" si="20" ref="G27">E27+F27</f>
        <v>0</v>
      </c>
    </row>
    <row r="28" spans="1:7" ht="15">
      <c r="A28" s="14" t="s">
        <v>49</v>
      </c>
      <c r="B28" s="15" t="s">
        <v>17</v>
      </c>
      <c r="C28" s="15">
        <v>55</v>
      </c>
      <c r="D28" s="3">
        <v>0</v>
      </c>
      <c r="E28" s="27">
        <f aca="true" t="shared" si="21" ref="E28">C28*D28</f>
        <v>0</v>
      </c>
      <c r="F28" s="27">
        <f aca="true" t="shared" si="22" ref="F28">E28*0.21</f>
        <v>0</v>
      </c>
      <c r="G28" s="28">
        <f aca="true" t="shared" si="23" ref="G28">E28+F28</f>
        <v>0</v>
      </c>
    </row>
    <row r="29" spans="1:7" ht="15">
      <c r="A29" s="14" t="s">
        <v>50</v>
      </c>
      <c r="B29" s="15" t="s">
        <v>17</v>
      </c>
      <c r="C29" s="15">
        <v>9</v>
      </c>
      <c r="D29" s="3">
        <v>0</v>
      </c>
      <c r="E29" s="27">
        <f t="shared" si="0"/>
        <v>0</v>
      </c>
      <c r="F29" s="27">
        <f t="shared" si="1"/>
        <v>0</v>
      </c>
      <c r="G29" s="28">
        <f t="shared" si="2"/>
        <v>0</v>
      </c>
    </row>
    <row r="30" spans="1:7" ht="15">
      <c r="A30" s="14" t="s">
        <v>51</v>
      </c>
      <c r="B30" s="15" t="s">
        <v>17</v>
      </c>
      <c r="C30" s="15">
        <v>2</v>
      </c>
      <c r="D30" s="3">
        <v>0</v>
      </c>
      <c r="E30" s="27">
        <f t="shared" si="0"/>
        <v>0</v>
      </c>
      <c r="F30" s="27">
        <f t="shared" si="1"/>
        <v>0</v>
      </c>
      <c r="G30" s="28">
        <f t="shared" si="2"/>
        <v>0</v>
      </c>
    </row>
    <row r="31" spans="1:7" ht="15">
      <c r="A31" s="16" t="s">
        <v>38</v>
      </c>
      <c r="B31" s="17"/>
      <c r="C31" s="17"/>
      <c r="D31" s="4"/>
      <c r="E31" s="29">
        <f>SUM(E32)</f>
        <v>0</v>
      </c>
      <c r="F31" s="29">
        <f>SUM(F32)</f>
        <v>0</v>
      </c>
      <c r="G31" s="30">
        <f aca="true" t="shared" si="24" ref="G31">E31+F31</f>
        <v>0</v>
      </c>
    </row>
    <row r="32" spans="1:7" ht="15">
      <c r="A32" s="14" t="s">
        <v>52</v>
      </c>
      <c r="B32" s="15" t="s">
        <v>33</v>
      </c>
      <c r="C32" s="15">
        <v>11</v>
      </c>
      <c r="D32" s="3">
        <v>0</v>
      </c>
      <c r="E32" s="27">
        <f aca="true" t="shared" si="25" ref="E32">C32*D32</f>
        <v>0</v>
      </c>
      <c r="F32" s="27">
        <f>E32*0.21</f>
        <v>0</v>
      </c>
      <c r="G32" s="28">
        <f aca="true" t="shared" si="26" ref="G32:G33">E32+F32</f>
        <v>0</v>
      </c>
    </row>
    <row r="33" spans="1:7" ht="15">
      <c r="A33" s="16" t="s">
        <v>39</v>
      </c>
      <c r="B33" s="17"/>
      <c r="C33" s="17"/>
      <c r="D33" s="4"/>
      <c r="E33" s="29">
        <f>SUM(E34)</f>
        <v>0</v>
      </c>
      <c r="F33" s="29">
        <f>SUM(F34)</f>
        <v>0</v>
      </c>
      <c r="G33" s="30">
        <f t="shared" si="26"/>
        <v>0</v>
      </c>
    </row>
    <row r="34" spans="1:7" ht="15">
      <c r="A34" s="14" t="s">
        <v>46</v>
      </c>
      <c r="B34" s="15" t="s">
        <v>26</v>
      </c>
      <c r="C34" s="15">
        <v>5</v>
      </c>
      <c r="D34" s="3">
        <v>0</v>
      </c>
      <c r="E34" s="27">
        <f aca="true" t="shared" si="27" ref="E34">C34*D34</f>
        <v>0</v>
      </c>
      <c r="F34" s="27">
        <f aca="true" t="shared" si="28" ref="F34">E34*0.21</f>
        <v>0</v>
      </c>
      <c r="G34" s="28">
        <f aca="true" t="shared" si="29" ref="G34">E34+F34</f>
        <v>0</v>
      </c>
    </row>
    <row r="35" spans="1:7" ht="15">
      <c r="A35" s="16" t="s">
        <v>55</v>
      </c>
      <c r="B35" s="17"/>
      <c r="C35" s="17"/>
      <c r="D35" s="4"/>
      <c r="E35" s="29">
        <f>SUM(E36:E42)</f>
        <v>0</v>
      </c>
      <c r="F35" s="29">
        <f t="shared" si="1"/>
        <v>0</v>
      </c>
      <c r="G35" s="30">
        <f t="shared" si="2"/>
        <v>0</v>
      </c>
    </row>
    <row r="36" spans="1:7" ht="15">
      <c r="A36" s="14" t="s">
        <v>18</v>
      </c>
      <c r="B36" s="15" t="s">
        <v>27</v>
      </c>
      <c r="C36" s="15">
        <v>1</v>
      </c>
      <c r="D36" s="3">
        <v>0</v>
      </c>
      <c r="E36" s="27">
        <f t="shared" si="0"/>
        <v>0</v>
      </c>
      <c r="F36" s="27">
        <f t="shared" si="1"/>
        <v>0</v>
      </c>
      <c r="G36" s="28">
        <f t="shared" si="2"/>
        <v>0</v>
      </c>
    </row>
    <row r="37" spans="1:7" ht="15">
      <c r="A37" s="14" t="s">
        <v>24</v>
      </c>
      <c r="B37" s="15" t="s">
        <v>27</v>
      </c>
      <c r="C37" s="15">
        <v>1</v>
      </c>
      <c r="D37" s="3">
        <v>0</v>
      </c>
      <c r="E37" s="27">
        <f t="shared" si="0"/>
        <v>0</v>
      </c>
      <c r="F37" s="27">
        <f t="shared" si="1"/>
        <v>0</v>
      </c>
      <c r="G37" s="28">
        <f t="shared" si="2"/>
        <v>0</v>
      </c>
    </row>
    <row r="38" spans="1:7" ht="15">
      <c r="A38" s="14" t="s">
        <v>25</v>
      </c>
      <c r="B38" s="15" t="s">
        <v>27</v>
      </c>
      <c r="C38" s="15">
        <v>1</v>
      </c>
      <c r="D38" s="3">
        <v>0</v>
      </c>
      <c r="E38" s="27">
        <f t="shared" si="0"/>
        <v>0</v>
      </c>
      <c r="F38" s="27">
        <f t="shared" si="1"/>
        <v>0</v>
      </c>
      <c r="G38" s="28">
        <f t="shared" si="2"/>
        <v>0</v>
      </c>
    </row>
    <row r="39" spans="1:7" ht="15">
      <c r="A39" s="14" t="s">
        <v>40</v>
      </c>
      <c r="B39" s="15" t="s">
        <v>27</v>
      </c>
      <c r="C39" s="15">
        <v>1</v>
      </c>
      <c r="D39" s="3">
        <v>0</v>
      </c>
      <c r="E39" s="27">
        <f t="shared" si="0"/>
        <v>0</v>
      </c>
      <c r="F39" s="27">
        <f t="shared" si="1"/>
        <v>0</v>
      </c>
      <c r="G39" s="28">
        <f t="shared" si="2"/>
        <v>0</v>
      </c>
    </row>
    <row r="40" spans="1:7" ht="15">
      <c r="A40" s="14" t="s">
        <v>53</v>
      </c>
      <c r="B40" s="15" t="s">
        <v>27</v>
      </c>
      <c r="C40" s="15">
        <v>1</v>
      </c>
      <c r="D40" s="3">
        <v>0</v>
      </c>
      <c r="E40" s="27">
        <f t="shared" si="0"/>
        <v>0</v>
      </c>
      <c r="F40" s="27">
        <f t="shared" si="1"/>
        <v>0</v>
      </c>
      <c r="G40" s="28">
        <f t="shared" si="2"/>
        <v>0</v>
      </c>
    </row>
    <row r="41" spans="1:7" ht="15">
      <c r="A41" s="14" t="s">
        <v>20</v>
      </c>
      <c r="B41" s="15" t="s">
        <v>21</v>
      </c>
      <c r="C41" s="15">
        <v>6</v>
      </c>
      <c r="D41" s="3">
        <v>0</v>
      </c>
      <c r="E41" s="27">
        <f t="shared" si="0"/>
        <v>0</v>
      </c>
      <c r="F41" s="27">
        <f t="shared" si="1"/>
        <v>0</v>
      </c>
      <c r="G41" s="28">
        <f t="shared" si="2"/>
        <v>0</v>
      </c>
    </row>
    <row r="42" spans="1:7" ht="15">
      <c r="A42" s="14" t="s">
        <v>42</v>
      </c>
      <c r="B42" s="15" t="s">
        <v>11</v>
      </c>
      <c r="C42" s="15">
        <v>1</v>
      </c>
      <c r="D42" s="3">
        <v>0</v>
      </c>
      <c r="E42" s="27">
        <f t="shared" si="0"/>
        <v>0</v>
      </c>
      <c r="F42" s="27">
        <f t="shared" si="1"/>
        <v>0</v>
      </c>
      <c r="G42" s="28">
        <f t="shared" si="2"/>
        <v>0</v>
      </c>
    </row>
    <row r="43" spans="1:7" ht="16.5" thickBot="1">
      <c r="A43" s="18"/>
      <c r="B43" s="19"/>
      <c r="C43" s="19"/>
      <c r="D43" s="31"/>
      <c r="E43" s="31"/>
      <c r="F43" s="31"/>
      <c r="G43" s="32"/>
    </row>
    <row r="44" spans="1:7" ht="16.5" thickBot="1">
      <c r="A44" s="20" t="s">
        <v>22</v>
      </c>
      <c r="B44" s="21"/>
      <c r="C44" s="21"/>
      <c r="D44" s="22"/>
      <c r="E44" s="22">
        <f>E35+E33+E31+E26+E20+E12+E7</f>
        <v>0</v>
      </c>
      <c r="F44" s="22">
        <f aca="true" t="shared" si="30" ref="F44:G44">F35+F33+F31+F26+F20+F12+F7</f>
        <v>0</v>
      </c>
      <c r="G44" s="22">
        <f t="shared" si="30"/>
        <v>0</v>
      </c>
    </row>
  </sheetData>
  <sheetProtection algorithmName="SHA-512" hashValue="Xhj4XNt1LgLtyzCRBA8YLXL8EEdhuPv2k03G6hPURhn4q+KmovwlRvnBg47+OeFMZgYXBuhn87RwVFz98w6XwA==" saltValue="edd5OlHLEMKPvDP1spA8bA==" spinCount="100000" sheet="1" objects="1" scenario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gruza.lukas@brno.cz</dc:creator>
  <cp:keywords/>
  <dc:description/>
  <cp:lastModifiedBy>Grůza Lukáš</cp:lastModifiedBy>
  <cp:lastPrinted>2022-08-01T09:18:38Z</cp:lastPrinted>
  <dcterms:created xsi:type="dcterms:W3CDTF">2015-09-03T17:46:08Z</dcterms:created>
  <dcterms:modified xsi:type="dcterms:W3CDTF">2022-08-08T13:45:27Z</dcterms:modified>
  <cp:category/>
  <cp:version/>
  <cp:contentType/>
  <cp:contentStatus/>
</cp:coreProperties>
</file>