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kumenty\zakázky\zakazkyOIEF\zš vedlejší\VZMR III a IV\"/>
    </mc:Choice>
  </mc:AlternateContent>
  <bookViews>
    <workbookView xWindow="0" yWindow="0" windowWidth="28800" windowHeight="12360"/>
  </bookViews>
  <sheets>
    <sheet name="SO 03 Interaktivní tabule" sheetId="1" r:id="rId1"/>
  </sheets>
  <externalReferences>
    <externalReference r:id="rId2"/>
    <externalReference r:id="rId3"/>
    <externalReference r:id="rId4"/>
  </externalReferences>
  <definedNames>
    <definedName name="CenaCelkem">[1]Stavba!$G$29</definedName>
    <definedName name="CisloRozpoctu">'[2]Krycí list'!$C$2</definedName>
    <definedName name="cislostavby">'[2]Krycí list'!$A$7</definedName>
    <definedName name="DPHSni">[1]Stavba!$G$24</definedName>
    <definedName name="DPHZakl">[1]Stavba!$G$26</definedName>
    <definedName name="Mena">[1]Stavba!$J$29</definedName>
    <definedName name="NazevRozpoctu">'[2]Krycí list'!$D$2</definedName>
    <definedName name="nazevstavby">'[2]Krycí list'!$C$7</definedName>
    <definedName name="_xlnm.Print_Titles" localSheetId="0">'SO 03 Interaktivní tabule'!$111:$111</definedName>
    <definedName name="_xlnm.Print_Area" localSheetId="0">'SO 03 Interaktivní tabule'!$C$4:$Q$70,'SO 03 Interaktivní tabule'!$C$76:$Q$95,'SO 03 Interaktivní tabule'!$C$101:$Q$127</definedName>
    <definedName name="PocetMJ">#REF!</definedName>
    <definedName name="SazbaDPH1">'[2]Krycí list'!$C$30</definedName>
    <definedName name="SazbaDPH2">'[2]Krycí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ZakladDPHSni">[1]Stavba!$G$23</definedName>
    <definedName name="ZakladDPHZakl">[1]Stavba!$G$25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4" i="1" l="1"/>
  <c r="F79" i="1"/>
  <c r="F6" i="1" l="1"/>
  <c r="O9" i="1"/>
  <c r="M106" i="1" s="1"/>
  <c r="O14" i="1"/>
  <c r="E15" i="1"/>
  <c r="F84" i="1" s="1"/>
  <c r="O15" i="1"/>
  <c r="H32" i="1"/>
  <c r="M32" i="1"/>
  <c r="H33" i="1"/>
  <c r="M33" i="1"/>
  <c r="H34" i="1"/>
  <c r="H35" i="1"/>
  <c r="H36" i="1"/>
  <c r="F78" i="1"/>
  <c r="F81" i="1"/>
  <c r="M81" i="1"/>
  <c r="F83" i="1"/>
  <c r="M83" i="1"/>
  <c r="M84" i="1"/>
  <c r="F103" i="1"/>
  <c r="F106" i="1"/>
  <c r="F108" i="1"/>
  <c r="N115" i="1"/>
  <c r="N114" i="1" s="1"/>
  <c r="N116" i="1"/>
  <c r="N117" i="1"/>
  <c r="N118" i="1"/>
  <c r="N119" i="1"/>
  <c r="N120" i="1"/>
  <c r="N122" i="1"/>
  <c r="N91" i="1" s="1"/>
  <c r="N123" i="1"/>
  <c r="N124" i="1"/>
  <c r="N126" i="1"/>
  <c r="N125" i="1" s="1"/>
  <c r="N93" i="1" s="1"/>
  <c r="M28" i="1" s="1"/>
  <c r="N127" i="1"/>
  <c r="N90" i="1" l="1"/>
  <c r="N112" i="1"/>
  <c r="F109" i="1"/>
  <c r="N88" i="1" l="1"/>
  <c r="M27" i="1" s="1"/>
  <c r="M30" i="1" s="1"/>
  <c r="L38" i="1" s="1"/>
  <c r="L95" i="1"/>
</calcChain>
</file>

<file path=xl/sharedStrings.xml><?xml version="1.0" encoding="utf-8"?>
<sst xmlns="http://schemas.openxmlformats.org/spreadsheetml/2006/main" count="132" uniqueCount="78">
  <si>
    <t>ks</t>
  </si>
  <si>
    <t>Dopravní a přepravní náklady</t>
  </si>
  <si>
    <t>hod</t>
  </si>
  <si>
    <t>Nezměřitelné pracovní úkony</t>
  </si>
  <si>
    <t>SLP - ostatní</t>
  </si>
  <si>
    <t>Nastavení</t>
  </si>
  <si>
    <t>Instalace tabule</t>
  </si>
  <si>
    <t>SLP - Instalace</t>
  </si>
  <si>
    <t>kpl</t>
  </si>
  <si>
    <t>Drobný a pomocný materiál 3%</t>
  </si>
  <si>
    <t>Stolní dokumentová kamera s flexibilním ramenem, které umožňuje snímat objekt z různých úhlů. Rozlišení  snímacího čipu 5 Mpix, 8x optický zoom + 10x digitální zoom,  ostření automatické / manuální. Osvětlení snímaného objektu. Připojení přes USB, VGA, DVI-D konektor. Jednoduché ovládání vizualizéru prostřednictvím software SMART Notebook. Funkce 3D smíšená realita - ovdládání 3D objektů pomocí speciální 3D kostky.  Cena včetně dopravy, instalace.</t>
  </si>
  <si>
    <t>Pylonový pojezd s křídly. Stabilní konstrukce z hliníkových profilů o výšce min.250cm. Rozsah posunu min. 100cm. Rozložení hmotnosti sestavy na stěnu a podlahu. Integrovaný úchyt pro držák projektoru. Boční křídla k interaktivní tabuli pro popisování fixou,nebo křídou.Možnost kombinace: z venku pro psaní křídou, uvnitř pro psaní fixou - nebo naopak, celá fixová, celá křídová.  Cena včetně dopravy, instalace.</t>
  </si>
  <si>
    <t>Ultrakrátký projektor, svítivost 3500 ANSI/LM, LCD technologie, lampa s životností až 10 000 hodin (v ECO režimu), nativní rozlišení WXGA, poměr stran 16:10, kontrast 10 000:1, Projekční poměr 0,28:1. Konektivita: S-Video, RS-232C, MHL, Ethernet, vstup pro mikrofon, VGA vstup (2x), Audiovýstup, stereofonní konektor mini-jack, USB 2.0 typu A, VGA výstup, Audiovstup, stereofonní konektor mini-jack (3x), HDMI vstup (2x), USB 2.0 typu B. Cena včetně dopravy, instalace, nastavení.</t>
  </si>
  <si>
    <t>5</t>
  </si>
  <si>
    <t>Přídavné reproduktory s možností uchycení na pylonový pojezd tabule,2x 20 W.  Cena včetně dopravy, instalace.</t>
  </si>
  <si>
    <t>Prezentační SW až pro 4 počítače, včetně prvního roku přístupu k novým verzím prezentačního SW. SW umožňuje jednoduše vytvořit interaktivní cvičení dle probíraného tématu. Mimo to mohou učitelé vybrat pro žáky kterékoliv z více než 30 000 již hotových cvičení na připraveném portálu. Licence na 2 roky. Cena včetně dopravy, instalace.</t>
  </si>
  <si>
    <t>Multidotyková Interaktivní tabule s poměrem stran 16:10. Umožňuje automaticky rozpoznat dotyk prstem pro ovládání, dotyk popisovače pro zápis a dotyk houbičkou nebo dlaní pro mazání. Úhlopříčka obrazu: 221 cm (87“), včetně 2 popisovačů s přepínáním 4 barev, mazací houbičky. Propojení s přídavným projektorem. Cena včetně systémové AV kabeláže. Cena včetně dopravy, instalace, nastavení</t>
  </si>
  <si>
    <t xml:space="preserve">SLP - dodávky </t>
  </si>
  <si>
    <t>Náklady z rozpočtu</t>
  </si>
  <si>
    <t>Cena celkem [CZK]</t>
  </si>
  <si>
    <t>J.cena [CZK]</t>
  </si>
  <si>
    <t>Množství</t>
  </si>
  <si>
    <t>MJ</t>
  </si>
  <si>
    <t>Popis</t>
  </si>
  <si>
    <t>Kód</t>
  </si>
  <si>
    <t>Typ</t>
  </si>
  <si>
    <t>PČ</t>
  </si>
  <si>
    <t>Michal Klein</t>
  </si>
  <si>
    <t>Zpracovatel:</t>
  </si>
  <si>
    <t>Zhotovitel:</t>
  </si>
  <si>
    <t>Projektant:</t>
  </si>
  <si>
    <t>Objednatel:</t>
  </si>
  <si>
    <t>Datum:</t>
  </si>
  <si>
    <t>Místo:</t>
  </si>
  <si>
    <t>Objekt:</t>
  </si>
  <si>
    <t>Stavba:</t>
  </si>
  <si>
    <t>ROZPOČET</t>
  </si>
  <si>
    <t>Celkové náklady za stavbu 1) + 2)</t>
  </si>
  <si>
    <t>2) Ostatní náklady</t>
  </si>
  <si>
    <t>SLP - instalace</t>
  </si>
  <si>
    <t>1) Náklady z rozpočtu</t>
  </si>
  <si>
    <t>Kód - Popis</t>
  </si>
  <si>
    <t>-1</t>
  </si>
  <si>
    <t>REKAPITULACE ROZPOČTU</t>
  </si>
  <si>
    <t>Razítko</t>
  </si>
  <si>
    <t>Datum a podpis:</t>
  </si>
  <si>
    <t>Zhotovitel</t>
  </si>
  <si>
    <t>Objednavatel</t>
  </si>
  <si>
    <t>Zpracovatel</t>
  </si>
  <si>
    <t>Projektant</t>
  </si>
  <si>
    <t>CZK</t>
  </si>
  <si>
    <t>v</t>
  </si>
  <si>
    <t>Cena s DPH</t>
  </si>
  <si>
    <t>ze</t>
  </si>
  <si>
    <t>nulová</t>
  </si>
  <si>
    <t>sníž. přenesená</t>
  </si>
  <si>
    <t>zákl. přenesená</t>
  </si>
  <si>
    <t>snížená</t>
  </si>
  <si>
    <t>základní</t>
  </si>
  <si>
    <t>DPH</t>
  </si>
  <si>
    <t>Cena bez DPH</t>
  </si>
  <si>
    <t>Ostatní náklady</t>
  </si>
  <si>
    <t/>
  </si>
  <si>
    <t>Poznámka:</t>
  </si>
  <si>
    <t>DIČ:</t>
  </si>
  <si>
    <t>IČ:</t>
  </si>
  <si>
    <t>Statutární město Brno MČ Brno Bohunice</t>
  </si>
  <si>
    <t>BRNO</t>
  </si>
  <si>
    <t>CC-CZ:</t>
  </si>
  <si>
    <t>JKSO:</t>
  </si>
  <si>
    <t>KRYCÍ LIST ROZPOČTU</t>
  </si>
  <si>
    <t>optimalizováno pro tisk sestav ve formátu A4 - na výšku</t>
  </si>
  <si>
    <t>Zpět na list:</t>
  </si>
  <si>
    <t>3) Rozpočet</t>
  </si>
  <si>
    <t>2) Rekapitulace rozpočtu</t>
  </si>
  <si>
    <t>1) Krycí list rozpočtu</t>
  </si>
  <si>
    <t>List obsahuje:</t>
  </si>
  <si>
    <t xml:space="preserve">SO 03b – INTERAKTIVNÍ TABULE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</si>
</sst>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\ _K_č"/>
    <numFmt numFmtId="165" formatCode="#,##0.000"/>
    <numFmt numFmtId="166" formatCode="dd\.mm\.yyyy"/>
    <numFmt numFmtId="167" formatCode="#,##0.00%"/>
  </numFmts>
  <fonts count="26" x14ac:knownFonts="1">
    <font>
      <sz val="10"/>
      <name val="Arial CE"/>
      <charset val="238"/>
    </font>
    <font>
      <sz val="8"/>
      <name val="Trebuchet MS"/>
      <family val="2"/>
      <charset val="238"/>
    </font>
    <font>
      <i/>
      <sz val="8"/>
      <name val="Trebuchet MS"/>
      <family val="2"/>
      <charset val="238"/>
    </font>
    <font>
      <sz val="10"/>
      <color rgb="FFFF0000"/>
      <name val="Arial CE"/>
      <charset val="238"/>
    </font>
    <font>
      <i/>
      <sz val="8"/>
      <color rgb="FF0000FF"/>
      <name val="Trebuchet MS"/>
      <family val="2"/>
      <charset val="238"/>
    </font>
    <font>
      <sz val="8"/>
      <color rgb="FF003366"/>
      <name val="Trebuchet MS"/>
      <family val="2"/>
      <charset val="238"/>
    </font>
    <font>
      <sz val="10"/>
      <color rgb="FF003366"/>
      <name val="Trebuchet MS"/>
      <family val="2"/>
      <charset val="238"/>
    </font>
    <font>
      <sz val="12"/>
      <color rgb="FF003366"/>
      <name val="Trebuchet MS"/>
      <family val="2"/>
      <charset val="238"/>
    </font>
    <font>
      <b/>
      <sz val="12"/>
      <name val="Trebuchet MS"/>
      <family val="2"/>
      <charset val="238"/>
    </font>
    <font>
      <b/>
      <sz val="12"/>
      <color rgb="FF960000"/>
      <name val="Trebuchet MS"/>
      <family val="2"/>
      <charset val="238"/>
    </font>
    <font>
      <sz val="9"/>
      <name val="Trebuchet MS"/>
      <family val="2"/>
      <charset val="238"/>
    </font>
    <font>
      <sz val="9"/>
      <color rgb="FF969696"/>
      <name val="Trebuchet MS"/>
      <family val="2"/>
      <charset val="238"/>
    </font>
    <font>
      <b/>
      <sz val="16"/>
      <name val="Trebuchet MS"/>
      <family val="2"/>
      <charset val="238"/>
    </font>
    <font>
      <b/>
      <sz val="8"/>
      <color rgb="FF800000"/>
      <name val="Trebuchet MS"/>
      <family val="2"/>
      <charset val="238"/>
    </font>
    <font>
      <b/>
      <sz val="12"/>
      <color rgb="FF800000"/>
      <name val="Trebuchet MS"/>
      <family val="2"/>
      <charset val="238"/>
    </font>
    <font>
      <sz val="10"/>
      <color rgb="FF969696"/>
      <name val="Trebuchet MS"/>
      <family val="2"/>
      <charset val="238"/>
    </font>
    <font>
      <b/>
      <sz val="10"/>
      <color rgb="FF464646"/>
      <name val="Trebuchet MS"/>
      <family val="2"/>
      <charset val="238"/>
    </font>
    <font>
      <sz val="8"/>
      <color rgb="FF969696"/>
      <name val="Trebuchet MS"/>
      <family val="2"/>
      <charset val="238"/>
    </font>
    <font>
      <b/>
      <sz val="10"/>
      <name val="Trebuchet MS"/>
      <family val="2"/>
      <charset val="238"/>
    </font>
    <font>
      <sz val="10"/>
      <name val="Trebuchet MS"/>
      <family val="2"/>
      <charset val="238"/>
    </font>
    <font>
      <sz val="10"/>
      <color rgb="FF464646"/>
      <name val="Trebuchet MS"/>
      <family val="2"/>
      <charset val="238"/>
    </font>
    <font>
      <b/>
      <sz val="12"/>
      <color rgb="FFFF0000"/>
      <name val="Trebuchet MS"/>
      <family val="2"/>
      <charset val="238"/>
    </font>
    <font>
      <sz val="8"/>
      <color rgb="FF3366FF"/>
      <name val="Trebuchet MS"/>
      <family val="2"/>
      <charset val="238"/>
    </font>
    <font>
      <sz val="10"/>
      <color rgb="FF960000"/>
      <name val="Trebuchet MS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10"/>
      <color theme="10"/>
      <name val="Trebuchet MS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D2D2D2"/>
      </patternFill>
    </fill>
    <fill>
      <patternFill patternType="solid">
        <fgColor rgb="FFFAE682"/>
      </patternFill>
    </fill>
  </fills>
  <borders count="24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hair">
        <color rgb="FF969696"/>
      </bottom>
      <diagonal/>
    </border>
    <border>
      <left/>
      <right/>
      <top style="hair">
        <color rgb="FF969696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</borders>
  <cellStyleXfs count="2">
    <xf numFmtId="0" fontId="0" fillId="0" borderId="0"/>
    <xf numFmtId="0" fontId="24" fillId="0" borderId="0" applyNumberFormat="0" applyFill="0" applyBorder="0" applyAlignment="0" applyProtection="0"/>
  </cellStyleXfs>
  <cellXfs count="134">
    <xf numFmtId="0" fontId="0" fillId="0" borderId="0" xfId="0"/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165" fontId="0" fillId="0" borderId="5" xfId="0" applyNumberFormat="1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horizontal="center" vertical="center" wrapText="1"/>
      <protection locked="0"/>
    </xf>
    <xf numFmtId="49" fontId="0" fillId="0" borderId="5" xfId="0" applyNumberFormat="1" applyFont="1" applyBorder="1" applyAlignment="1" applyProtection="1">
      <alignment horizontal="left" vertical="center" wrapText="1"/>
      <protection locked="0"/>
    </xf>
    <xf numFmtId="0" fontId="0" fillId="0" borderId="5" xfId="0" applyFont="1" applyBorder="1" applyAlignment="1" applyProtection="1">
      <alignment horizontal="center" vertical="center"/>
      <protection locked="0"/>
    </xf>
    <xf numFmtId="0" fontId="0" fillId="0" borderId="9" xfId="0" applyFont="1" applyBorder="1" applyAlignment="1" applyProtection="1">
      <alignment vertical="center"/>
      <protection locked="0"/>
    </xf>
    <xf numFmtId="165" fontId="2" fillId="0" borderId="5" xfId="0" applyNumberFormat="1" applyFont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49" fontId="4" fillId="0" borderId="5" xfId="0" applyNumberFormat="1" applyFont="1" applyBorder="1" applyAlignment="1" applyProtection="1">
      <alignment horizontal="left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5" fillId="0" borderId="0" xfId="0" applyFont="1" applyAlignment="1"/>
    <xf numFmtId="0" fontId="5" fillId="0" borderId="4" xfId="0" applyFont="1" applyBorder="1" applyAlignment="1"/>
    <xf numFmtId="0" fontId="6" fillId="0" borderId="0" xfId="0" applyFont="1" applyBorder="1" applyAlignment="1">
      <alignment horizontal="left"/>
    </xf>
    <xf numFmtId="0" fontId="5" fillId="0" borderId="0" xfId="0" applyFont="1" applyBorder="1" applyAlignment="1"/>
    <xf numFmtId="0" fontId="5" fillId="0" borderId="9" xfId="0" applyFont="1" applyBorder="1" applyAlignment="1"/>
    <xf numFmtId="0" fontId="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7" fillId="0" borderId="0" xfId="0" applyFont="1" applyBorder="1" applyAlignment="1">
      <alignment horizontal="left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0" fillId="0" borderId="9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9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9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15" fillId="0" borderId="10" xfId="0" applyFont="1" applyBorder="1" applyAlignment="1">
      <alignment horizontal="left" vertical="center"/>
    </xf>
    <xf numFmtId="0" fontId="15" fillId="0" borderId="16" xfId="0" applyFont="1" applyBorder="1" applyAlignment="1">
      <alignment horizontal="left" vertical="center"/>
    </xf>
    <xf numFmtId="0" fontId="0" fillId="0" borderId="4" xfId="0" applyBorder="1"/>
    <xf numFmtId="0" fontId="0" fillId="0" borderId="0" xfId="0" applyBorder="1"/>
    <xf numFmtId="0" fontId="0" fillId="0" borderId="17" xfId="0" applyBorder="1"/>
    <xf numFmtId="0" fontId="0" fillId="0" borderId="18" xfId="0" applyBorder="1"/>
    <xf numFmtId="0" fontId="0" fillId="0" borderId="9" xfId="0" applyBorder="1"/>
    <xf numFmtId="0" fontId="0" fillId="0" borderId="19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16" fillId="0" borderId="20" xfId="0" applyFont="1" applyBorder="1" applyAlignment="1">
      <alignment horizontal="left" vertical="center"/>
    </xf>
    <xf numFmtId="0" fontId="0" fillId="3" borderId="22" xfId="0" applyFont="1" applyFill="1" applyBorder="1" applyAlignment="1">
      <alignment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right" vertical="center"/>
    </xf>
    <xf numFmtId="0" fontId="8" fillId="3" borderId="23" xfId="0" applyFont="1" applyFill="1" applyBorder="1" applyAlignment="1">
      <alignment horizontal="left" vertical="center"/>
    </xf>
    <xf numFmtId="0" fontId="17" fillId="0" borderId="0" xfId="0" applyFont="1" applyBorder="1" applyAlignment="1">
      <alignment horizontal="right" vertical="center"/>
    </xf>
    <xf numFmtId="167" fontId="17" fillId="0" borderId="0" xfId="0" applyNumberFormat="1" applyFont="1" applyBorder="1" applyAlignment="1">
      <alignment vertical="center"/>
    </xf>
    <xf numFmtId="0" fontId="17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top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4" borderId="0" xfId="0" applyFill="1"/>
    <xf numFmtId="0" fontId="19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left" vertical="center"/>
    </xf>
    <xf numFmtId="0" fontId="25" fillId="4" borderId="0" xfId="1" applyFont="1" applyFill="1" applyAlignment="1" applyProtection="1">
      <alignment vertical="center"/>
    </xf>
    <xf numFmtId="0" fontId="0" fillId="4" borderId="0" xfId="0" applyFill="1" applyProtection="1"/>
    <xf numFmtId="166" fontId="10" fillId="0" borderId="0" xfId="0" applyNumberFormat="1" applyFont="1" applyBorder="1" applyAlignment="1">
      <alignment horizontal="left" vertical="center"/>
    </xf>
    <xf numFmtId="0" fontId="25" fillId="4" borderId="0" xfId="1" applyFont="1" applyFill="1" applyAlignment="1" applyProtection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 wrapText="1"/>
    </xf>
    <xf numFmtId="4" fontId="19" fillId="0" borderId="0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4" fontId="8" fillId="3" borderId="22" xfId="0" applyNumberFormat="1" applyFont="1" applyFill="1" applyBorder="1" applyAlignment="1">
      <alignment vertical="center"/>
    </xf>
    <xf numFmtId="4" fontId="8" fillId="3" borderId="21" xfId="0" applyNumberFormat="1" applyFont="1" applyFill="1" applyBorder="1" applyAlignment="1">
      <alignment vertical="center"/>
    </xf>
    <xf numFmtId="4" fontId="9" fillId="3" borderId="0" xfId="0" applyNumberFormat="1" applyFont="1" applyFill="1" applyBorder="1" applyAlignment="1">
      <alignment vertical="center"/>
    </xf>
    <xf numFmtId="0" fontId="8" fillId="0" borderId="0" xfId="0" applyFont="1" applyBorder="1" applyAlignment="1">
      <alignment horizontal="left" vertical="center" wrapText="1"/>
    </xf>
    <xf numFmtId="0" fontId="10" fillId="3" borderId="0" xfId="0" applyFont="1" applyFill="1" applyBorder="1" applyAlignment="1">
      <alignment horizontal="center" vertical="center"/>
    </xf>
    <xf numFmtId="0" fontId="0" fillId="3" borderId="0" xfId="0" applyFont="1" applyFill="1" applyBorder="1" applyAlignment="1">
      <alignment vertical="center"/>
    </xf>
    <xf numFmtId="4" fontId="9" fillId="0" borderId="0" xfId="0" applyNumberFormat="1" applyFont="1" applyBorder="1" applyAlignment="1">
      <alignment vertical="center"/>
    </xf>
    <xf numFmtId="4" fontId="14" fillId="0" borderId="0" xfId="0" applyNumberFormat="1" applyFont="1" applyBorder="1" applyAlignment="1">
      <alignment vertical="center"/>
    </xf>
    <xf numFmtId="4" fontId="7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4" fontId="13" fillId="0" borderId="0" xfId="0" applyNumberFormat="1" applyFont="1" applyBorder="1" applyAlignment="1">
      <alignment vertical="center"/>
    </xf>
    <xf numFmtId="4" fontId="6" fillId="0" borderId="10" xfId="0" applyNumberFormat="1" applyFont="1" applyBorder="1" applyAlignment="1"/>
    <xf numFmtId="4" fontId="6" fillId="0" borderId="10" xfId="0" applyNumberFormat="1" applyFont="1" applyBorder="1" applyAlignment="1">
      <alignment vertical="center"/>
    </xf>
    <xf numFmtId="0" fontId="10" fillId="3" borderId="8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4" fontId="9" fillId="0" borderId="11" xfId="0" applyNumberFormat="1" applyFont="1" applyBorder="1" applyAlignment="1"/>
    <xf numFmtId="4" fontId="8" fillId="0" borderId="11" xfId="0" applyNumberFormat="1" applyFont="1" applyBorder="1" applyAlignment="1">
      <alignment vertical="center"/>
    </xf>
    <xf numFmtId="4" fontId="7" fillId="0" borderId="0" xfId="0" applyNumberFormat="1" applyFont="1" applyBorder="1" applyAlignment="1"/>
    <xf numFmtId="49" fontId="0" fillId="0" borderId="7" xfId="0" applyNumberFormat="1" applyFont="1" applyBorder="1" applyAlignment="1" applyProtection="1">
      <alignment horizontal="left" vertical="center" wrapText="1"/>
      <protection locked="0"/>
    </xf>
    <xf numFmtId="0" fontId="0" fillId="0" borderId="8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64" fontId="0" fillId="2" borderId="7" xfId="0" applyNumberFormat="1" applyFont="1" applyFill="1" applyBorder="1" applyAlignment="1" applyProtection="1">
      <alignment horizontal="right" vertical="center"/>
      <protection locked="0"/>
    </xf>
    <xf numFmtId="0" fontId="0" fillId="2" borderId="6" xfId="0" applyFill="1" applyBorder="1" applyAlignment="1">
      <alignment vertical="center"/>
    </xf>
    <xf numFmtId="4" fontId="0" fillId="0" borderId="7" xfId="0" applyNumberFormat="1" applyFont="1" applyBorder="1" applyAlignment="1" applyProtection="1">
      <alignment vertical="center" wrapText="1"/>
      <protection locked="0"/>
    </xf>
    <xf numFmtId="0" fontId="0" fillId="0" borderId="8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49" fontId="3" fillId="0" borderId="7" xfId="0" applyNumberFormat="1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4" fontId="0" fillId="0" borderId="5" xfId="0" applyNumberFormat="1" applyFont="1" applyBorder="1" applyAlignment="1" applyProtection="1">
      <alignment vertical="center"/>
      <protection locked="0"/>
    </xf>
    <xf numFmtId="4" fontId="6" fillId="0" borderId="8" xfId="0" applyNumberFormat="1" applyFont="1" applyBorder="1" applyAlignment="1"/>
    <xf numFmtId="4" fontId="6" fillId="0" borderId="8" xfId="0" applyNumberFormat="1" applyFont="1" applyBorder="1" applyAlignment="1">
      <alignment vertical="center"/>
    </xf>
    <xf numFmtId="164" fontId="1" fillId="2" borderId="7" xfId="0" applyNumberFormat="1" applyFont="1" applyFill="1" applyBorder="1" applyAlignment="1" applyProtection="1">
      <alignment horizontal="right" vertical="center"/>
      <protection locked="0"/>
    </xf>
    <xf numFmtId="0" fontId="1" fillId="2" borderId="6" xfId="0" applyFont="1" applyFill="1" applyBorder="1" applyAlignment="1">
      <alignment vertical="center"/>
    </xf>
    <xf numFmtId="4" fontId="2" fillId="0" borderId="5" xfId="0" applyNumberFormat="1" applyFont="1" applyBorder="1" applyAlignment="1" applyProtection="1">
      <alignment vertical="center"/>
      <protection locked="0"/>
    </xf>
    <xf numFmtId="4" fontId="1" fillId="0" borderId="5" xfId="0" applyNumberFormat="1" applyFont="1" applyBorder="1" applyAlignment="1" applyProtection="1">
      <alignment vertical="center"/>
      <protection locked="0"/>
    </xf>
  </cellXfs>
  <cellStyles count="2">
    <cellStyle name="Hypertextový odkaz 2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6225" cy="27622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9790A618-3835-4318-AAC4-56031B684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ty/zak&#225;zky/zakazkyOIEF/z&#353;%20vedlej&#353;&#237;/P&#345;&#237;l.%20&#269;.%201a%20Konektivi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Z&#352;%20Vedlej&#353;&#237;/5_projekt/STUPE&#327;/7_rozd&#283;len&#237;%20dokumentace/CD%20-%20konektivita/D%20-%20dokumentace%20stavby/rozpo&#269;ty/SO%2003b%20-%20rozpo&#269;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kyny pro vyplnění"/>
      <sheetName val="Stavba"/>
      <sheetName val="VzorPolozky"/>
      <sheetName val="SO 03 Krycí list"/>
      <sheetName val="SO 03 Rekapitulace"/>
      <sheetName val="SO 03 Interaktivní tabule"/>
      <sheetName val="SO 03 aktivní prvky"/>
    </sheetNames>
    <sheetDataSet>
      <sheetData sheetId="0"/>
      <sheetData sheetId="1"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9">
          <cell r="G29">
            <v>0</v>
          </cell>
          <cell r="J29" t="str">
            <v>CZK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 stavby"/>
      <sheetName val="INT TABULE"/>
      <sheetName val="AKT - WIFI"/>
    </sheetNames>
    <sheetDataSet>
      <sheetData sheetId="0">
        <row r="6">
          <cell r="K6" t="str">
            <v>Rekonstrukce podmínek pro vyučování přírodověd.předmětů v objektu ZŠ Vedlejší 10 Brno Bohunice</v>
          </cell>
        </row>
        <row r="8">
          <cell r="AN8">
            <v>43186</v>
          </cell>
        </row>
        <row r="13">
          <cell r="AN13"/>
        </row>
        <row r="14">
          <cell r="E14" t="str">
            <v xml:space="preserve"> </v>
          </cell>
          <cell r="AN14"/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128"/>
  <sheetViews>
    <sheetView showGridLines="0" tabSelected="1" workbookViewId="0">
      <pane ySplit="1" topLeftCell="A2" activePane="bottomLeft" state="frozen"/>
      <selection pane="bottomLeft" activeCell="C2" sqref="C2:Q2"/>
    </sheetView>
  </sheetViews>
  <sheetFormatPr defaultColWidth="7.28515625" defaultRowHeight="12.75" x14ac:dyDescent="0.2"/>
  <cols>
    <col min="1" max="1" width="6.42578125" customWidth="1"/>
    <col min="2" max="2" width="1.28515625" customWidth="1"/>
    <col min="3" max="4" width="3.28515625" customWidth="1"/>
    <col min="5" max="5" width="13.28515625" customWidth="1"/>
    <col min="6" max="7" width="8.7109375" customWidth="1"/>
    <col min="8" max="8" width="9.7109375" customWidth="1"/>
    <col min="9" max="9" width="8" customWidth="1"/>
    <col min="10" max="10" width="4" customWidth="1"/>
    <col min="11" max="11" width="8.85546875" customWidth="1"/>
    <col min="12" max="12" width="9.28515625" customWidth="1"/>
    <col min="13" max="14" width="4.7109375" customWidth="1"/>
    <col min="15" max="15" width="1.5703125" customWidth="1"/>
    <col min="16" max="16" width="9.7109375" customWidth="1"/>
    <col min="17" max="17" width="3.28515625" customWidth="1"/>
    <col min="18" max="18" width="1.28515625" customWidth="1"/>
    <col min="19" max="19" width="11.7109375" customWidth="1"/>
    <col min="20" max="20" width="12.7109375" customWidth="1"/>
  </cols>
  <sheetData>
    <row r="1" spans="1:55" ht="21.75" customHeight="1" x14ac:dyDescent="0.2">
      <c r="A1" s="81"/>
      <c r="B1" s="78"/>
      <c r="C1" s="78"/>
      <c r="D1" s="79" t="s">
        <v>76</v>
      </c>
      <c r="E1" s="78"/>
      <c r="F1" s="80" t="s">
        <v>75</v>
      </c>
      <c r="G1" s="80"/>
      <c r="H1" s="83" t="s">
        <v>74</v>
      </c>
      <c r="I1" s="83"/>
      <c r="J1" s="83"/>
      <c r="K1" s="83"/>
      <c r="L1" s="80" t="s">
        <v>73</v>
      </c>
      <c r="M1" s="78"/>
      <c r="N1" s="78"/>
      <c r="O1" s="79" t="s">
        <v>72</v>
      </c>
      <c r="P1" s="78"/>
      <c r="Q1" s="78"/>
      <c r="R1" s="78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</row>
    <row r="2" spans="1:55" ht="36.950000000000003" customHeight="1" x14ac:dyDescent="0.2">
      <c r="C2" s="84" t="s">
        <v>71</v>
      </c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AH2" s="1"/>
      <c r="AI2" s="1"/>
      <c r="AJ2" s="1"/>
      <c r="AK2" s="1"/>
      <c r="AL2" s="1"/>
      <c r="AM2" s="1"/>
      <c r="AN2" s="1"/>
      <c r="AO2" s="1"/>
    </row>
    <row r="3" spans="1:55" ht="6.95" customHeight="1" x14ac:dyDescent="0.2">
      <c r="B3" s="76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4"/>
      <c r="AH3" s="1"/>
      <c r="AI3" s="1"/>
      <c r="AJ3" s="1"/>
      <c r="AK3" s="1"/>
      <c r="AL3" s="1"/>
      <c r="AM3" s="1"/>
      <c r="AN3" s="1"/>
      <c r="AO3" s="1"/>
    </row>
    <row r="4" spans="1:55" ht="36.950000000000003" customHeight="1" x14ac:dyDescent="0.2">
      <c r="B4" s="59"/>
      <c r="C4" s="86" t="s">
        <v>70</v>
      </c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55"/>
      <c r="AH4" s="1"/>
      <c r="AI4" s="1"/>
      <c r="AJ4" s="1"/>
      <c r="AK4" s="1"/>
      <c r="AL4" s="1"/>
      <c r="AM4" s="1"/>
      <c r="AN4" s="1"/>
      <c r="AO4" s="1"/>
    </row>
    <row r="5" spans="1:55" ht="6.95" customHeight="1" x14ac:dyDescent="0.2">
      <c r="B5" s="59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5"/>
      <c r="AH5" s="1"/>
      <c r="AI5" s="1"/>
      <c r="AJ5" s="1"/>
      <c r="AK5" s="1"/>
      <c r="AL5" s="1"/>
      <c r="AM5" s="1"/>
      <c r="AN5" s="1"/>
      <c r="AO5" s="1"/>
    </row>
    <row r="6" spans="1:55" ht="25.35" customHeight="1" x14ac:dyDescent="0.2">
      <c r="B6" s="59"/>
      <c r="C6" s="56"/>
      <c r="D6" s="32" t="s">
        <v>35</v>
      </c>
      <c r="E6" s="56"/>
      <c r="F6" s="88" t="str">
        <f>'[3]Rekapitulace stavby'!K6</f>
        <v>Rekonstrukce podmínek pro vyučování přírodověd.předmětů v objektu ZŠ Vedlejší 10 Brno Bohunice</v>
      </c>
      <c r="G6" s="89"/>
      <c r="H6" s="89"/>
      <c r="I6" s="89"/>
      <c r="J6" s="89"/>
      <c r="K6" s="89"/>
      <c r="L6" s="89"/>
      <c r="M6" s="89"/>
      <c r="N6" s="89"/>
      <c r="O6" s="89"/>
      <c r="P6" s="89"/>
      <c r="Q6" s="56"/>
      <c r="R6" s="55"/>
      <c r="AH6" s="1"/>
      <c r="AI6" s="1"/>
      <c r="AJ6" s="1"/>
      <c r="AK6" s="1"/>
      <c r="AL6" s="1"/>
      <c r="AM6" s="1"/>
      <c r="AN6" s="1"/>
      <c r="AO6" s="1"/>
    </row>
    <row r="7" spans="1:55" s="1" customFormat="1" ht="32.85" customHeight="1" x14ac:dyDescent="0.2">
      <c r="B7" s="26"/>
      <c r="C7" s="24"/>
      <c r="D7" s="73" t="s">
        <v>34</v>
      </c>
      <c r="E7" s="24"/>
      <c r="F7" s="90" t="s">
        <v>77</v>
      </c>
      <c r="G7" s="91"/>
      <c r="H7" s="91"/>
      <c r="I7" s="91"/>
      <c r="J7" s="91"/>
      <c r="K7" s="91"/>
      <c r="L7" s="91"/>
      <c r="M7" s="91"/>
      <c r="N7" s="91"/>
      <c r="O7" s="91"/>
      <c r="P7" s="91"/>
      <c r="Q7" s="24"/>
      <c r="R7" s="23"/>
    </row>
    <row r="8" spans="1:55" s="1" customFormat="1" ht="14.45" customHeight="1" x14ac:dyDescent="0.2">
      <c r="B8" s="26"/>
      <c r="C8" s="24"/>
      <c r="D8" s="32" t="s">
        <v>69</v>
      </c>
      <c r="E8" s="24"/>
      <c r="F8" s="33" t="s">
        <v>62</v>
      </c>
      <c r="G8" s="24"/>
      <c r="H8" s="24"/>
      <c r="I8" s="24"/>
      <c r="J8" s="24"/>
      <c r="K8" s="24"/>
      <c r="L8" s="24"/>
      <c r="M8" s="32" t="s">
        <v>68</v>
      </c>
      <c r="N8" s="24"/>
      <c r="O8" s="33" t="s">
        <v>62</v>
      </c>
      <c r="P8" s="24"/>
      <c r="Q8" s="24"/>
      <c r="R8" s="23"/>
    </row>
    <row r="9" spans="1:55" s="1" customFormat="1" ht="14.45" customHeight="1" x14ac:dyDescent="0.2">
      <c r="B9" s="26"/>
      <c r="C9" s="24"/>
      <c r="D9" s="32" t="s">
        <v>33</v>
      </c>
      <c r="E9" s="24"/>
      <c r="F9" s="33" t="s">
        <v>67</v>
      </c>
      <c r="G9" s="24"/>
      <c r="H9" s="24"/>
      <c r="I9" s="24"/>
      <c r="J9" s="24"/>
      <c r="K9" s="24"/>
      <c r="L9" s="24"/>
      <c r="M9" s="32" t="s">
        <v>32</v>
      </c>
      <c r="N9" s="24"/>
      <c r="O9" s="82">
        <f>'[3]Rekapitulace stavby'!AN8</f>
        <v>43186</v>
      </c>
      <c r="P9" s="82"/>
      <c r="Q9" s="24"/>
      <c r="R9" s="23"/>
    </row>
    <row r="10" spans="1:55" s="1" customFormat="1" ht="10.9" customHeight="1" x14ac:dyDescent="0.2">
      <c r="B10" s="26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3"/>
    </row>
    <row r="11" spans="1:55" s="1" customFormat="1" ht="14.45" customHeight="1" x14ac:dyDescent="0.2">
      <c r="B11" s="26"/>
      <c r="C11" s="24"/>
      <c r="D11" s="32" t="s">
        <v>31</v>
      </c>
      <c r="E11" s="24"/>
      <c r="F11" s="24"/>
      <c r="G11" s="24"/>
      <c r="H11" s="24"/>
      <c r="I11" s="24"/>
      <c r="J11" s="24"/>
      <c r="K11" s="24"/>
      <c r="L11" s="24"/>
      <c r="M11" s="32" t="s">
        <v>65</v>
      </c>
      <c r="N11" s="24"/>
      <c r="O11" s="94" t="s">
        <v>62</v>
      </c>
      <c r="P11" s="94"/>
      <c r="Q11" s="24"/>
      <c r="R11" s="23"/>
    </row>
    <row r="12" spans="1:55" s="1" customFormat="1" ht="18" customHeight="1" x14ac:dyDescent="0.2">
      <c r="B12" s="26"/>
      <c r="C12" s="24"/>
      <c r="D12" s="24"/>
      <c r="E12" s="33" t="s">
        <v>66</v>
      </c>
      <c r="F12" s="24"/>
      <c r="G12" s="24"/>
      <c r="H12" s="24"/>
      <c r="I12" s="24"/>
      <c r="J12" s="24"/>
      <c r="K12" s="24"/>
      <c r="L12" s="24"/>
      <c r="M12" s="32" t="s">
        <v>64</v>
      </c>
      <c r="N12" s="24"/>
      <c r="O12" s="94" t="s">
        <v>62</v>
      </c>
      <c r="P12" s="94"/>
      <c r="Q12" s="24"/>
      <c r="R12" s="23"/>
    </row>
    <row r="13" spans="1:55" s="1" customFormat="1" ht="6.95" customHeight="1" x14ac:dyDescent="0.2">
      <c r="B13" s="26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3"/>
    </row>
    <row r="14" spans="1:55" s="1" customFormat="1" ht="14.45" customHeight="1" x14ac:dyDescent="0.2">
      <c r="B14" s="26"/>
      <c r="C14" s="24"/>
      <c r="D14" s="32" t="s">
        <v>29</v>
      </c>
      <c r="E14" s="24"/>
      <c r="F14" s="24"/>
      <c r="G14" s="24"/>
      <c r="H14" s="24"/>
      <c r="I14" s="24"/>
      <c r="J14" s="24"/>
      <c r="K14" s="24"/>
      <c r="L14" s="24"/>
      <c r="M14" s="32" t="s">
        <v>65</v>
      </c>
      <c r="N14" s="24"/>
      <c r="O14" s="94" t="str">
        <f>IF('[3]Rekapitulace stavby'!AN13="","",'[3]Rekapitulace stavby'!AN13)</f>
        <v/>
      </c>
      <c r="P14" s="94"/>
      <c r="Q14" s="24"/>
      <c r="R14" s="23"/>
    </row>
    <row r="15" spans="1:55" s="1" customFormat="1" ht="18" customHeight="1" x14ac:dyDescent="0.2">
      <c r="B15" s="26"/>
      <c r="C15" s="24"/>
      <c r="D15" s="24"/>
      <c r="E15" s="33" t="str">
        <f>IF('[3]Rekapitulace stavby'!E14="","",'[3]Rekapitulace stavby'!E14)</f>
        <v xml:space="preserve"> </v>
      </c>
      <c r="F15" s="24"/>
      <c r="G15" s="24"/>
      <c r="H15" s="24"/>
      <c r="I15" s="24"/>
      <c r="J15" s="24"/>
      <c r="K15" s="24"/>
      <c r="L15" s="24"/>
      <c r="M15" s="32" t="s">
        <v>64</v>
      </c>
      <c r="N15" s="24"/>
      <c r="O15" s="94" t="str">
        <f>IF('[3]Rekapitulace stavby'!AN14="","",'[3]Rekapitulace stavby'!AN14)</f>
        <v/>
      </c>
      <c r="P15" s="94"/>
      <c r="Q15" s="24"/>
      <c r="R15" s="23"/>
    </row>
    <row r="16" spans="1:55" s="1" customFormat="1" ht="6.95" customHeight="1" x14ac:dyDescent="0.2">
      <c r="B16" s="26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3"/>
    </row>
    <row r="17" spans="2:18" s="1" customFormat="1" ht="14.45" customHeight="1" x14ac:dyDescent="0.2">
      <c r="B17" s="26"/>
      <c r="C17" s="24"/>
      <c r="D17" s="32" t="s">
        <v>30</v>
      </c>
      <c r="E17" s="24"/>
      <c r="F17" s="24"/>
      <c r="G17" s="24"/>
      <c r="H17" s="24"/>
      <c r="I17" s="24"/>
      <c r="J17" s="24"/>
      <c r="K17" s="24"/>
      <c r="L17" s="24"/>
      <c r="M17" s="32" t="s">
        <v>65</v>
      </c>
      <c r="N17" s="24"/>
      <c r="O17" s="94" t="s">
        <v>62</v>
      </c>
      <c r="P17" s="94"/>
      <c r="Q17" s="24"/>
      <c r="R17" s="23"/>
    </row>
    <row r="18" spans="2:18" s="1" customFormat="1" ht="18" customHeight="1" x14ac:dyDescent="0.2">
      <c r="B18" s="26"/>
      <c r="C18" s="24"/>
      <c r="D18" s="24"/>
      <c r="E18" s="33" t="s">
        <v>27</v>
      </c>
      <c r="F18" s="24"/>
      <c r="G18" s="24"/>
      <c r="H18" s="24"/>
      <c r="I18" s="24"/>
      <c r="J18" s="24"/>
      <c r="K18" s="24"/>
      <c r="L18" s="24"/>
      <c r="M18" s="32" t="s">
        <v>64</v>
      </c>
      <c r="N18" s="24"/>
      <c r="O18" s="94" t="s">
        <v>62</v>
      </c>
      <c r="P18" s="94"/>
      <c r="Q18" s="24"/>
      <c r="R18" s="23"/>
    </row>
    <row r="19" spans="2:18" s="1" customFormat="1" ht="6.95" customHeight="1" x14ac:dyDescent="0.2">
      <c r="B19" s="26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3"/>
    </row>
    <row r="20" spans="2:18" s="1" customFormat="1" ht="14.45" customHeight="1" x14ac:dyDescent="0.2">
      <c r="B20" s="26"/>
      <c r="C20" s="24"/>
      <c r="D20" s="32" t="s">
        <v>28</v>
      </c>
      <c r="E20" s="24"/>
      <c r="F20" s="24"/>
      <c r="G20" s="24"/>
      <c r="H20" s="24"/>
      <c r="I20" s="24"/>
      <c r="J20" s="24"/>
      <c r="K20" s="24"/>
      <c r="L20" s="24"/>
      <c r="M20" s="32" t="s">
        <v>65</v>
      </c>
      <c r="N20" s="24"/>
      <c r="O20" s="94" t="s">
        <v>62</v>
      </c>
      <c r="P20" s="94"/>
      <c r="Q20" s="24"/>
      <c r="R20" s="23"/>
    </row>
    <row r="21" spans="2:18" s="1" customFormat="1" ht="18" customHeight="1" x14ac:dyDescent="0.2">
      <c r="B21" s="26"/>
      <c r="C21" s="24"/>
      <c r="D21" s="24"/>
      <c r="E21" s="33" t="s">
        <v>27</v>
      </c>
      <c r="F21" s="24"/>
      <c r="G21" s="24"/>
      <c r="H21" s="24"/>
      <c r="I21" s="24"/>
      <c r="J21" s="24"/>
      <c r="K21" s="24"/>
      <c r="L21" s="24"/>
      <c r="M21" s="32" t="s">
        <v>64</v>
      </c>
      <c r="N21" s="24"/>
      <c r="O21" s="94" t="s">
        <v>62</v>
      </c>
      <c r="P21" s="94"/>
      <c r="Q21" s="24"/>
      <c r="R21" s="23"/>
    </row>
    <row r="22" spans="2:18" s="1" customFormat="1" ht="6.95" customHeight="1" x14ac:dyDescent="0.2">
      <c r="B22" s="26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3"/>
    </row>
    <row r="23" spans="2:18" s="1" customFormat="1" ht="14.45" customHeight="1" x14ac:dyDescent="0.2">
      <c r="B23" s="26"/>
      <c r="C23" s="24"/>
      <c r="D23" s="32" t="s">
        <v>63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3"/>
    </row>
    <row r="24" spans="2:18" s="1" customFormat="1" ht="16.5" customHeight="1" x14ac:dyDescent="0.2">
      <c r="B24" s="26"/>
      <c r="C24" s="24"/>
      <c r="D24" s="24"/>
      <c r="E24" s="95" t="s">
        <v>62</v>
      </c>
      <c r="F24" s="95"/>
      <c r="G24" s="95"/>
      <c r="H24" s="95"/>
      <c r="I24" s="95"/>
      <c r="J24" s="95"/>
      <c r="K24" s="95"/>
      <c r="L24" s="95"/>
      <c r="M24" s="24"/>
      <c r="N24" s="24"/>
      <c r="O24" s="24"/>
      <c r="P24" s="24"/>
      <c r="Q24" s="24"/>
      <c r="R24" s="23"/>
    </row>
    <row r="25" spans="2:18" s="1" customFormat="1" ht="6.95" customHeight="1" x14ac:dyDescent="0.2">
      <c r="B25" s="26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3"/>
    </row>
    <row r="26" spans="2:18" s="1" customFormat="1" ht="6.95" customHeight="1" x14ac:dyDescent="0.2">
      <c r="B26" s="26"/>
      <c r="C26" s="24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24"/>
      <c r="R26" s="23"/>
    </row>
    <row r="27" spans="2:18" s="1" customFormat="1" ht="14.45" customHeight="1" x14ac:dyDescent="0.2">
      <c r="B27" s="26"/>
      <c r="C27" s="24"/>
      <c r="D27" s="72" t="s">
        <v>18</v>
      </c>
      <c r="E27" s="24"/>
      <c r="F27" s="24"/>
      <c r="G27" s="24"/>
      <c r="H27" s="24"/>
      <c r="I27" s="24"/>
      <c r="J27" s="24"/>
      <c r="K27" s="24"/>
      <c r="L27" s="24"/>
      <c r="M27" s="96">
        <f>N88</f>
        <v>0</v>
      </c>
      <c r="N27" s="96"/>
      <c r="O27" s="96"/>
      <c r="P27" s="96"/>
      <c r="Q27" s="24"/>
      <c r="R27" s="23"/>
    </row>
    <row r="28" spans="2:18" s="1" customFormat="1" ht="14.45" customHeight="1" x14ac:dyDescent="0.2">
      <c r="B28" s="26"/>
      <c r="C28" s="24"/>
      <c r="D28" s="71" t="s">
        <v>61</v>
      </c>
      <c r="E28" s="24"/>
      <c r="F28" s="24"/>
      <c r="G28" s="24"/>
      <c r="H28" s="24"/>
      <c r="I28" s="24"/>
      <c r="J28" s="24"/>
      <c r="K28" s="24"/>
      <c r="L28" s="24"/>
      <c r="M28" s="96">
        <f>N93</f>
        <v>0</v>
      </c>
      <c r="N28" s="96"/>
      <c r="O28" s="96"/>
      <c r="P28" s="96"/>
      <c r="Q28" s="24"/>
      <c r="R28" s="23"/>
    </row>
    <row r="29" spans="2:18" s="1" customFormat="1" ht="6.95" customHeight="1" x14ac:dyDescent="0.2">
      <c r="B29" s="26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3"/>
    </row>
    <row r="30" spans="2:18" s="1" customFormat="1" ht="25.35" customHeight="1" x14ac:dyDescent="0.2">
      <c r="B30" s="26"/>
      <c r="C30" s="24"/>
      <c r="D30" s="70" t="s">
        <v>60</v>
      </c>
      <c r="E30" s="24"/>
      <c r="F30" s="24"/>
      <c r="G30" s="24"/>
      <c r="H30" s="24"/>
      <c r="I30" s="24"/>
      <c r="J30" s="24"/>
      <c r="K30" s="24"/>
      <c r="L30" s="24"/>
      <c r="M30" s="92">
        <f>ROUND(M27+M28,2)</f>
        <v>0</v>
      </c>
      <c r="N30" s="93"/>
      <c r="O30" s="93"/>
      <c r="P30" s="93"/>
      <c r="Q30" s="24"/>
      <c r="R30" s="23"/>
    </row>
    <row r="31" spans="2:18" s="1" customFormat="1" ht="6.95" customHeight="1" x14ac:dyDescent="0.2">
      <c r="B31" s="26"/>
      <c r="C31" s="24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24"/>
      <c r="R31" s="23"/>
    </row>
    <row r="32" spans="2:18" s="1" customFormat="1" ht="14.45" customHeight="1" x14ac:dyDescent="0.2">
      <c r="B32" s="26"/>
      <c r="C32" s="24"/>
      <c r="D32" s="69" t="s">
        <v>59</v>
      </c>
      <c r="E32" s="69" t="s">
        <v>58</v>
      </c>
      <c r="F32" s="68">
        <v>0.21</v>
      </c>
      <c r="G32" s="67" t="s">
        <v>53</v>
      </c>
      <c r="H32" s="97">
        <f>ROUND((SUM(AT93:AT94)+SUM(AT105:AT116)), 2)</f>
        <v>0</v>
      </c>
      <c r="I32" s="93"/>
      <c r="J32" s="93"/>
      <c r="K32" s="24"/>
      <c r="L32" s="24"/>
      <c r="M32" s="97">
        <f>ROUND(ROUND((SUM(AT93:AT94)+SUM(AT105:AT116)), 2)*F32, 2)</f>
        <v>0</v>
      </c>
      <c r="N32" s="93"/>
      <c r="O32" s="93"/>
      <c r="P32" s="93"/>
      <c r="Q32" s="24"/>
      <c r="R32" s="23"/>
    </row>
    <row r="33" spans="2:41" s="1" customFormat="1" ht="14.45" customHeight="1" x14ac:dyDescent="0.2">
      <c r="B33" s="26"/>
      <c r="C33" s="24"/>
      <c r="D33" s="24"/>
      <c r="E33" s="69" t="s">
        <v>57</v>
      </c>
      <c r="F33" s="68">
        <v>0.15</v>
      </c>
      <c r="G33" s="67" t="s">
        <v>53</v>
      </c>
      <c r="H33" s="97">
        <f>ROUND((SUM(AU93:AU94)+SUM(AU105:AU116)), 2)</f>
        <v>0</v>
      </c>
      <c r="I33" s="93"/>
      <c r="J33" s="93"/>
      <c r="K33" s="24"/>
      <c r="L33" s="24"/>
      <c r="M33" s="97">
        <f>ROUND(ROUND((SUM(AU93:AU94)+SUM(AU105:AU116)), 2)*F33, 2)</f>
        <v>0</v>
      </c>
      <c r="N33" s="93"/>
      <c r="O33" s="93"/>
      <c r="P33" s="93"/>
      <c r="Q33" s="24"/>
      <c r="R33" s="23"/>
    </row>
    <row r="34" spans="2:41" s="1" customFormat="1" ht="14.45" hidden="1" customHeight="1" x14ac:dyDescent="0.2">
      <c r="B34" s="26"/>
      <c r="C34" s="24"/>
      <c r="D34" s="24"/>
      <c r="E34" s="69" t="s">
        <v>56</v>
      </c>
      <c r="F34" s="68">
        <v>0.21</v>
      </c>
      <c r="G34" s="67" t="s">
        <v>53</v>
      </c>
      <c r="H34" s="97">
        <f>ROUND((SUM(AV93:AV94)+SUM(AV105:AV116)), 2)</f>
        <v>0</v>
      </c>
      <c r="I34" s="93"/>
      <c r="J34" s="93"/>
      <c r="K34" s="24"/>
      <c r="L34" s="24"/>
      <c r="M34" s="97">
        <v>0</v>
      </c>
      <c r="N34" s="93"/>
      <c r="O34" s="93"/>
      <c r="P34" s="93"/>
      <c r="Q34" s="24"/>
      <c r="R34" s="23"/>
    </row>
    <row r="35" spans="2:41" s="1" customFormat="1" ht="14.45" hidden="1" customHeight="1" x14ac:dyDescent="0.2">
      <c r="B35" s="26"/>
      <c r="C35" s="24"/>
      <c r="D35" s="24"/>
      <c r="E35" s="69" t="s">
        <v>55</v>
      </c>
      <c r="F35" s="68">
        <v>0.15</v>
      </c>
      <c r="G35" s="67" t="s">
        <v>53</v>
      </c>
      <c r="H35" s="97">
        <f>ROUND((SUM(AW93:AW94)+SUM(AW105:AW116)), 2)</f>
        <v>0</v>
      </c>
      <c r="I35" s="93"/>
      <c r="J35" s="93"/>
      <c r="K35" s="24"/>
      <c r="L35" s="24"/>
      <c r="M35" s="97">
        <v>0</v>
      </c>
      <c r="N35" s="93"/>
      <c r="O35" s="93"/>
      <c r="P35" s="93"/>
      <c r="Q35" s="24"/>
      <c r="R35" s="23"/>
      <c r="AH35"/>
      <c r="AI35"/>
      <c r="AJ35"/>
      <c r="AK35"/>
      <c r="AL35"/>
      <c r="AM35"/>
      <c r="AN35"/>
      <c r="AO35"/>
    </row>
    <row r="36" spans="2:41" s="1" customFormat="1" ht="14.45" hidden="1" customHeight="1" x14ac:dyDescent="0.2">
      <c r="B36" s="26"/>
      <c r="C36" s="24"/>
      <c r="D36" s="24"/>
      <c r="E36" s="69" t="s">
        <v>54</v>
      </c>
      <c r="F36" s="68">
        <v>0</v>
      </c>
      <c r="G36" s="67" t="s">
        <v>53</v>
      </c>
      <c r="H36" s="97">
        <f>ROUND((SUM(AX93:AX94)+SUM(AX105:AX116)), 2)</f>
        <v>0</v>
      </c>
      <c r="I36" s="93"/>
      <c r="J36" s="93"/>
      <c r="K36" s="24"/>
      <c r="L36" s="24"/>
      <c r="M36" s="97">
        <v>0</v>
      </c>
      <c r="N36" s="93"/>
      <c r="O36" s="93"/>
      <c r="P36" s="93"/>
      <c r="Q36" s="24"/>
      <c r="R36" s="23"/>
      <c r="AH36"/>
      <c r="AI36"/>
      <c r="AJ36"/>
      <c r="AK36"/>
      <c r="AL36"/>
      <c r="AM36"/>
      <c r="AN36"/>
      <c r="AO36"/>
    </row>
    <row r="37" spans="2:41" s="1" customFormat="1" ht="6.95" customHeight="1" x14ac:dyDescent="0.2">
      <c r="B37" s="26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3"/>
      <c r="AH37"/>
      <c r="AI37"/>
      <c r="AJ37"/>
      <c r="AK37"/>
      <c r="AL37"/>
      <c r="AM37"/>
      <c r="AN37"/>
      <c r="AO37"/>
    </row>
    <row r="38" spans="2:41" s="1" customFormat="1" ht="25.35" customHeight="1" x14ac:dyDescent="0.2">
      <c r="B38" s="26"/>
      <c r="C38" s="38"/>
      <c r="D38" s="66" t="s">
        <v>52</v>
      </c>
      <c r="E38" s="63"/>
      <c r="F38" s="63"/>
      <c r="G38" s="65" t="s">
        <v>51</v>
      </c>
      <c r="H38" s="64" t="s">
        <v>50</v>
      </c>
      <c r="I38" s="63"/>
      <c r="J38" s="63"/>
      <c r="K38" s="63"/>
      <c r="L38" s="98">
        <f>SUM(M30:M36)</f>
        <v>0</v>
      </c>
      <c r="M38" s="98"/>
      <c r="N38" s="98"/>
      <c r="O38" s="98"/>
      <c r="P38" s="99"/>
      <c r="Q38" s="38"/>
      <c r="R38" s="23"/>
      <c r="AH38"/>
      <c r="AI38"/>
      <c r="AJ38"/>
      <c r="AK38"/>
      <c r="AL38"/>
      <c r="AM38"/>
      <c r="AN38"/>
      <c r="AO38"/>
    </row>
    <row r="39" spans="2:41" s="1" customFormat="1" ht="14.45" customHeight="1" x14ac:dyDescent="0.2">
      <c r="B39" s="26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3"/>
      <c r="AH39"/>
      <c r="AI39"/>
      <c r="AJ39"/>
      <c r="AK39"/>
      <c r="AL39"/>
      <c r="AM39"/>
      <c r="AN39"/>
      <c r="AO39"/>
    </row>
    <row r="40" spans="2:41" s="1" customFormat="1" ht="14.45" customHeight="1" x14ac:dyDescent="0.2">
      <c r="B40" s="26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3"/>
      <c r="AH40"/>
      <c r="AI40"/>
      <c r="AJ40"/>
      <c r="AK40"/>
      <c r="AL40"/>
      <c r="AM40"/>
      <c r="AN40"/>
      <c r="AO40"/>
    </row>
    <row r="41" spans="2:41" x14ac:dyDescent="0.2">
      <c r="B41" s="59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5"/>
    </row>
    <row r="42" spans="2:41" x14ac:dyDescent="0.2">
      <c r="B42" s="59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5"/>
    </row>
    <row r="43" spans="2:41" x14ac:dyDescent="0.2">
      <c r="B43" s="59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5"/>
    </row>
    <row r="44" spans="2:41" x14ac:dyDescent="0.2">
      <c r="B44" s="59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5"/>
      <c r="AH44" s="1"/>
      <c r="AI44" s="1"/>
      <c r="AJ44" s="1"/>
      <c r="AK44" s="1"/>
      <c r="AL44" s="1"/>
      <c r="AM44" s="1"/>
      <c r="AN44" s="1"/>
      <c r="AO44" s="1"/>
    </row>
    <row r="45" spans="2:41" x14ac:dyDescent="0.2">
      <c r="B45" s="59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5"/>
    </row>
    <row r="46" spans="2:41" x14ac:dyDescent="0.2">
      <c r="B46" s="59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5"/>
    </row>
    <row r="47" spans="2:41" x14ac:dyDescent="0.2">
      <c r="B47" s="59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5"/>
    </row>
    <row r="48" spans="2:41" x14ac:dyDescent="0.2">
      <c r="B48" s="59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5"/>
    </row>
    <row r="49" spans="2:41" x14ac:dyDescent="0.2">
      <c r="B49" s="59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5"/>
    </row>
    <row r="50" spans="2:41" s="1" customFormat="1" ht="15" x14ac:dyDescent="0.2">
      <c r="B50" s="26"/>
      <c r="C50" s="24"/>
      <c r="D50" s="62" t="s">
        <v>49</v>
      </c>
      <c r="E50" s="61"/>
      <c r="F50" s="61"/>
      <c r="G50" s="61"/>
      <c r="H50" s="60"/>
      <c r="I50" s="24"/>
      <c r="J50" s="62" t="s">
        <v>48</v>
      </c>
      <c r="K50" s="61"/>
      <c r="L50" s="61"/>
      <c r="M50" s="61"/>
      <c r="N50" s="61"/>
      <c r="O50" s="61"/>
      <c r="P50" s="60"/>
      <c r="Q50" s="24"/>
      <c r="R50" s="23"/>
      <c r="AH50"/>
      <c r="AI50"/>
      <c r="AJ50"/>
      <c r="AK50"/>
      <c r="AL50"/>
      <c r="AM50"/>
      <c r="AN50"/>
      <c r="AO50"/>
    </row>
    <row r="51" spans="2:41" x14ac:dyDescent="0.2">
      <c r="B51" s="59"/>
      <c r="C51" s="56"/>
      <c r="D51" s="58"/>
      <c r="E51" s="56"/>
      <c r="F51" s="56"/>
      <c r="G51" s="56"/>
      <c r="H51" s="57"/>
      <c r="I51" s="56"/>
      <c r="J51" s="58"/>
      <c r="K51" s="56"/>
      <c r="L51" s="56"/>
      <c r="M51" s="56"/>
      <c r="N51" s="56"/>
      <c r="O51" s="56"/>
      <c r="P51" s="57"/>
      <c r="Q51" s="56"/>
      <c r="R51" s="55"/>
    </row>
    <row r="52" spans="2:41" x14ac:dyDescent="0.2">
      <c r="B52" s="59"/>
      <c r="C52" s="56"/>
      <c r="D52" s="58"/>
      <c r="E52" s="56"/>
      <c r="F52" s="56"/>
      <c r="G52" s="56"/>
      <c r="H52" s="57"/>
      <c r="I52" s="56"/>
      <c r="J52" s="58"/>
      <c r="K52" s="56"/>
      <c r="L52" s="56"/>
      <c r="M52" s="56"/>
      <c r="N52" s="56"/>
      <c r="O52" s="56"/>
      <c r="P52" s="57"/>
      <c r="Q52" s="56"/>
      <c r="R52" s="55"/>
    </row>
    <row r="53" spans="2:41" x14ac:dyDescent="0.2">
      <c r="B53" s="59"/>
      <c r="C53" s="56"/>
      <c r="D53" s="58"/>
      <c r="E53" s="56"/>
      <c r="F53" s="56"/>
      <c r="G53" s="56"/>
      <c r="H53" s="57"/>
      <c r="I53" s="56"/>
      <c r="J53" s="58"/>
      <c r="K53" s="56"/>
      <c r="L53" s="56"/>
      <c r="M53" s="56"/>
      <c r="N53" s="56"/>
      <c r="O53" s="56"/>
      <c r="P53" s="57"/>
      <c r="Q53" s="56"/>
      <c r="R53" s="55"/>
      <c r="AH53" s="1"/>
      <c r="AI53" s="1"/>
      <c r="AJ53" s="1"/>
      <c r="AK53" s="1"/>
      <c r="AL53" s="1"/>
      <c r="AM53" s="1"/>
      <c r="AN53" s="1"/>
      <c r="AO53" s="1"/>
    </row>
    <row r="54" spans="2:41" x14ac:dyDescent="0.2">
      <c r="B54" s="59"/>
      <c r="C54" s="56"/>
      <c r="D54" s="58"/>
      <c r="E54" s="56"/>
      <c r="F54" s="56"/>
      <c r="G54" s="56"/>
      <c r="H54" s="57"/>
      <c r="I54" s="56"/>
      <c r="J54" s="58"/>
      <c r="K54" s="56"/>
      <c r="L54" s="56"/>
      <c r="M54" s="56"/>
      <c r="N54" s="56"/>
      <c r="O54" s="56"/>
      <c r="P54" s="57"/>
      <c r="Q54" s="56"/>
      <c r="R54" s="55"/>
    </row>
    <row r="55" spans="2:41" x14ac:dyDescent="0.2">
      <c r="B55" s="59"/>
      <c r="C55" s="56"/>
      <c r="D55" s="58"/>
      <c r="E55" s="56"/>
      <c r="F55" s="56"/>
      <c r="G55" s="56"/>
      <c r="H55" s="57"/>
      <c r="I55" s="56"/>
      <c r="J55" s="58"/>
      <c r="K55" s="56"/>
      <c r="L55" s="56"/>
      <c r="M55" s="56"/>
      <c r="N55" s="56"/>
      <c r="O55" s="56"/>
      <c r="P55" s="57"/>
      <c r="Q55" s="56"/>
      <c r="R55" s="55"/>
      <c r="AH55" s="1"/>
      <c r="AI55" s="1"/>
      <c r="AJ55" s="1"/>
      <c r="AK55" s="1"/>
      <c r="AL55" s="1"/>
      <c r="AM55" s="1"/>
      <c r="AN55" s="1"/>
      <c r="AO55" s="1"/>
    </row>
    <row r="56" spans="2:41" x14ac:dyDescent="0.2">
      <c r="B56" s="59"/>
      <c r="C56" s="56"/>
      <c r="D56" s="58"/>
      <c r="E56" s="56"/>
      <c r="F56" s="56"/>
      <c r="G56" s="56"/>
      <c r="H56" s="57"/>
      <c r="I56" s="56"/>
      <c r="J56" s="58"/>
      <c r="K56" s="56"/>
      <c r="L56" s="56"/>
      <c r="M56" s="56"/>
      <c r="N56" s="56"/>
      <c r="O56" s="56"/>
      <c r="P56" s="57"/>
      <c r="Q56" s="56"/>
      <c r="R56" s="55"/>
    </row>
    <row r="57" spans="2:41" x14ac:dyDescent="0.2">
      <c r="B57" s="59"/>
      <c r="C57" s="56"/>
      <c r="D57" s="58"/>
      <c r="E57" s="56"/>
      <c r="F57" s="56"/>
      <c r="G57" s="56"/>
      <c r="H57" s="57"/>
      <c r="I57" s="56"/>
      <c r="J57" s="58"/>
      <c r="K57" s="56"/>
      <c r="L57" s="56"/>
      <c r="M57" s="56"/>
      <c r="N57" s="56"/>
      <c r="O57" s="56"/>
      <c r="P57" s="57"/>
      <c r="Q57" s="56"/>
      <c r="R57" s="55"/>
    </row>
    <row r="58" spans="2:41" x14ac:dyDescent="0.2">
      <c r="B58" s="59"/>
      <c r="C58" s="56"/>
      <c r="D58" s="58"/>
      <c r="E58" s="56"/>
      <c r="F58" s="56"/>
      <c r="G58" s="56"/>
      <c r="H58" s="57"/>
      <c r="I58" s="56"/>
      <c r="J58" s="58"/>
      <c r="K58" s="56"/>
      <c r="L58" s="56"/>
      <c r="M58" s="56"/>
      <c r="N58" s="56"/>
      <c r="O58" s="56"/>
      <c r="P58" s="57"/>
      <c r="Q58" s="56"/>
      <c r="R58" s="55"/>
    </row>
    <row r="59" spans="2:41" s="1" customFormat="1" ht="15" x14ac:dyDescent="0.2">
      <c r="B59" s="26"/>
      <c r="C59" s="24"/>
      <c r="D59" s="54" t="s">
        <v>45</v>
      </c>
      <c r="E59" s="52"/>
      <c r="F59" s="52"/>
      <c r="G59" s="53" t="s">
        <v>44</v>
      </c>
      <c r="H59" s="51"/>
      <c r="I59" s="24"/>
      <c r="J59" s="54" t="s">
        <v>45</v>
      </c>
      <c r="K59" s="52"/>
      <c r="L59" s="52"/>
      <c r="M59" s="52"/>
      <c r="N59" s="53" t="s">
        <v>44</v>
      </c>
      <c r="O59" s="52"/>
      <c r="P59" s="51"/>
      <c r="Q59" s="24"/>
      <c r="R59" s="23"/>
      <c r="AH59"/>
      <c r="AI59"/>
      <c r="AJ59"/>
      <c r="AK59"/>
      <c r="AL59"/>
      <c r="AM59"/>
      <c r="AN59"/>
      <c r="AO59"/>
    </row>
    <row r="60" spans="2:41" x14ac:dyDescent="0.2">
      <c r="B60" s="59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5"/>
    </row>
    <row r="61" spans="2:41" s="1" customFormat="1" ht="15" x14ac:dyDescent="0.2">
      <c r="B61" s="26"/>
      <c r="C61" s="24"/>
      <c r="D61" s="62" t="s">
        <v>47</v>
      </c>
      <c r="E61" s="61"/>
      <c r="F61" s="61"/>
      <c r="G61" s="61"/>
      <c r="H61" s="60"/>
      <c r="I61" s="24"/>
      <c r="J61" s="62" t="s">
        <v>46</v>
      </c>
      <c r="K61" s="61"/>
      <c r="L61" s="61"/>
      <c r="M61" s="61"/>
      <c r="N61" s="61"/>
      <c r="O61" s="61"/>
      <c r="P61" s="60"/>
      <c r="Q61" s="24"/>
      <c r="R61" s="23"/>
      <c r="AH61"/>
      <c r="AI61"/>
      <c r="AJ61"/>
      <c r="AK61"/>
      <c r="AL61"/>
      <c r="AM61"/>
      <c r="AN61"/>
      <c r="AO61"/>
    </row>
    <row r="62" spans="2:41" x14ac:dyDescent="0.2">
      <c r="B62" s="59"/>
      <c r="C62" s="56"/>
      <c r="D62" s="58"/>
      <c r="E62" s="56"/>
      <c r="F62" s="56"/>
      <c r="G62" s="56"/>
      <c r="H62" s="57"/>
      <c r="I62" s="56"/>
      <c r="J62" s="58"/>
      <c r="K62" s="56"/>
      <c r="L62" s="56"/>
      <c r="M62" s="56"/>
      <c r="N62" s="56"/>
      <c r="O62" s="56"/>
      <c r="P62" s="57"/>
      <c r="Q62" s="56"/>
      <c r="R62" s="55"/>
    </row>
    <row r="63" spans="2:41" x14ac:dyDescent="0.2">
      <c r="B63" s="59"/>
      <c r="C63" s="56"/>
      <c r="D63" s="58"/>
      <c r="E63" s="56"/>
      <c r="F63" s="56"/>
      <c r="G63" s="56"/>
      <c r="H63" s="57"/>
      <c r="I63" s="56"/>
      <c r="J63" s="58"/>
      <c r="K63" s="56"/>
      <c r="L63" s="56"/>
      <c r="M63" s="56"/>
      <c r="N63" s="56"/>
      <c r="O63" s="56"/>
      <c r="P63" s="57"/>
      <c r="Q63" s="56"/>
      <c r="R63" s="55"/>
    </row>
    <row r="64" spans="2:41" x14ac:dyDescent="0.2">
      <c r="B64" s="59"/>
      <c r="C64" s="56"/>
      <c r="D64" s="58"/>
      <c r="E64" s="56"/>
      <c r="F64" s="56"/>
      <c r="G64" s="56"/>
      <c r="H64" s="57"/>
      <c r="I64" s="56"/>
      <c r="J64" s="58"/>
      <c r="K64" s="56"/>
      <c r="L64" s="56"/>
      <c r="M64" s="56"/>
      <c r="N64" s="56"/>
      <c r="O64" s="56"/>
      <c r="P64" s="57"/>
      <c r="Q64" s="56"/>
      <c r="R64" s="55"/>
      <c r="AH64" s="1"/>
      <c r="AI64" s="1"/>
      <c r="AJ64" s="1"/>
      <c r="AK64" s="1"/>
      <c r="AL64" s="1"/>
      <c r="AM64" s="1"/>
      <c r="AN64" s="1"/>
      <c r="AO64" s="1"/>
    </row>
    <row r="65" spans="2:41" x14ac:dyDescent="0.2">
      <c r="B65" s="59"/>
      <c r="C65" s="56"/>
      <c r="D65" s="58"/>
      <c r="E65" s="56"/>
      <c r="F65" s="56"/>
      <c r="G65" s="56"/>
      <c r="H65" s="57"/>
      <c r="I65" s="56"/>
      <c r="J65" s="58"/>
      <c r="K65" s="56"/>
      <c r="L65" s="56"/>
      <c r="M65" s="56"/>
      <c r="N65" s="56"/>
      <c r="O65" s="56"/>
      <c r="P65" s="57"/>
      <c r="Q65" s="56"/>
      <c r="R65" s="55"/>
      <c r="AH65" s="1"/>
      <c r="AI65" s="1"/>
      <c r="AJ65" s="1"/>
      <c r="AK65" s="1"/>
      <c r="AL65" s="1"/>
      <c r="AM65" s="1"/>
      <c r="AN65" s="1"/>
      <c r="AO65" s="1"/>
    </row>
    <row r="66" spans="2:41" x14ac:dyDescent="0.2">
      <c r="B66" s="59"/>
      <c r="C66" s="56"/>
      <c r="D66" s="58"/>
      <c r="E66" s="56"/>
      <c r="F66" s="56"/>
      <c r="G66" s="56"/>
      <c r="H66" s="57"/>
      <c r="I66" s="56"/>
      <c r="J66" s="58"/>
      <c r="K66" s="56"/>
      <c r="L66" s="56"/>
      <c r="M66" s="56"/>
      <c r="N66" s="56"/>
      <c r="O66" s="56"/>
      <c r="P66" s="57"/>
      <c r="Q66" s="56"/>
      <c r="R66" s="55"/>
    </row>
    <row r="67" spans="2:41" x14ac:dyDescent="0.2">
      <c r="B67" s="59"/>
      <c r="C67" s="56"/>
      <c r="D67" s="58"/>
      <c r="E67" s="56"/>
      <c r="F67" s="56"/>
      <c r="G67" s="56"/>
      <c r="H67" s="57"/>
      <c r="I67" s="56"/>
      <c r="J67" s="58"/>
      <c r="K67" s="56"/>
      <c r="L67" s="56"/>
      <c r="M67" s="56"/>
      <c r="N67" s="56"/>
      <c r="O67" s="56"/>
      <c r="P67" s="57"/>
      <c r="Q67" s="56"/>
      <c r="R67" s="55"/>
    </row>
    <row r="68" spans="2:41" x14ac:dyDescent="0.2">
      <c r="B68" s="59"/>
      <c r="C68" s="56"/>
      <c r="D68" s="58"/>
      <c r="E68" s="56"/>
      <c r="F68" s="56"/>
      <c r="G68" s="56"/>
      <c r="H68" s="57"/>
      <c r="I68" s="56"/>
      <c r="J68" s="58"/>
      <c r="K68" s="56"/>
      <c r="L68" s="56"/>
      <c r="M68" s="56"/>
      <c r="N68" s="56"/>
      <c r="O68" s="56"/>
      <c r="P68" s="57"/>
      <c r="Q68" s="56"/>
      <c r="R68" s="55"/>
    </row>
    <row r="69" spans="2:41" x14ac:dyDescent="0.2">
      <c r="B69" s="59"/>
      <c r="C69" s="56"/>
      <c r="D69" s="58"/>
      <c r="E69" s="56"/>
      <c r="F69" s="56"/>
      <c r="G69" s="56"/>
      <c r="H69" s="57"/>
      <c r="I69" s="56"/>
      <c r="J69" s="58"/>
      <c r="K69" s="56"/>
      <c r="L69" s="56"/>
      <c r="M69" s="56"/>
      <c r="N69" s="56"/>
      <c r="O69" s="56"/>
      <c r="P69" s="57"/>
      <c r="Q69" s="56"/>
      <c r="R69" s="55"/>
      <c r="AH69" s="1"/>
      <c r="AI69" s="1"/>
      <c r="AJ69" s="1"/>
      <c r="AK69" s="1"/>
      <c r="AL69" s="1"/>
      <c r="AM69" s="1"/>
      <c r="AN69" s="1"/>
      <c r="AO69" s="1"/>
    </row>
    <row r="70" spans="2:41" s="1" customFormat="1" ht="15" x14ac:dyDescent="0.2">
      <c r="B70" s="26"/>
      <c r="C70" s="24"/>
      <c r="D70" s="54" t="s">
        <v>45</v>
      </c>
      <c r="E70" s="52"/>
      <c r="F70" s="52"/>
      <c r="G70" s="53" t="s">
        <v>44</v>
      </c>
      <c r="H70" s="51"/>
      <c r="I70" s="24"/>
      <c r="J70" s="54" t="s">
        <v>45</v>
      </c>
      <c r="K70" s="52"/>
      <c r="L70" s="52"/>
      <c r="M70" s="52"/>
      <c r="N70" s="53" t="s">
        <v>44</v>
      </c>
      <c r="O70" s="52"/>
      <c r="P70" s="51"/>
      <c r="Q70" s="24"/>
      <c r="R70" s="23"/>
    </row>
    <row r="71" spans="2:41" s="1" customFormat="1" ht="14.45" customHeight="1" x14ac:dyDescent="0.2">
      <c r="B71" s="4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2"/>
    </row>
    <row r="72" spans="2:41" x14ac:dyDescent="0.2">
      <c r="AH72" s="1"/>
      <c r="AI72" s="1"/>
      <c r="AJ72" s="1"/>
      <c r="AK72" s="1"/>
      <c r="AL72" s="1"/>
      <c r="AM72" s="1"/>
      <c r="AN72" s="1"/>
      <c r="AO72" s="1"/>
    </row>
    <row r="73" spans="2:41" x14ac:dyDescent="0.2">
      <c r="AH73" s="1"/>
      <c r="AI73" s="1"/>
      <c r="AJ73" s="1"/>
      <c r="AK73" s="1"/>
      <c r="AL73" s="1"/>
      <c r="AM73" s="1"/>
      <c r="AN73" s="1"/>
      <c r="AO73" s="1"/>
    </row>
    <row r="74" spans="2:41" x14ac:dyDescent="0.2">
      <c r="AH74" s="1"/>
      <c r="AI74" s="1"/>
      <c r="AJ74" s="1"/>
      <c r="AK74" s="1"/>
      <c r="AL74" s="1"/>
      <c r="AM74" s="1"/>
      <c r="AN74" s="1"/>
      <c r="AO74" s="1"/>
    </row>
    <row r="75" spans="2:41" s="1" customFormat="1" ht="6.95" customHeight="1" x14ac:dyDescent="0.2">
      <c r="B75" s="37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5"/>
    </row>
    <row r="76" spans="2:41" s="1" customFormat="1" ht="36.950000000000003" customHeight="1" x14ac:dyDescent="0.2">
      <c r="B76" s="26"/>
      <c r="C76" s="86" t="s">
        <v>43</v>
      </c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23"/>
    </row>
    <row r="77" spans="2:41" s="1" customFormat="1" ht="6.95" customHeight="1" x14ac:dyDescent="0.2">
      <c r="B77" s="26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3"/>
    </row>
    <row r="78" spans="2:41" s="1" customFormat="1" ht="30" customHeight="1" x14ac:dyDescent="0.2">
      <c r="B78" s="26"/>
      <c r="C78" s="32" t="s">
        <v>35</v>
      </c>
      <c r="D78" s="24"/>
      <c r="E78" s="24"/>
      <c r="F78" s="88" t="str">
        <f>F6</f>
        <v>Rekonstrukce podmínek pro vyučování přírodověd.předmětů v objektu ZŠ Vedlejší 10 Brno Bohunice</v>
      </c>
      <c r="G78" s="89"/>
      <c r="H78" s="89"/>
      <c r="I78" s="89"/>
      <c r="J78" s="89"/>
      <c r="K78" s="89"/>
      <c r="L78" s="89"/>
      <c r="M78" s="89"/>
      <c r="N78" s="89"/>
      <c r="O78" s="89"/>
      <c r="P78" s="89"/>
      <c r="Q78" s="24"/>
      <c r="R78" s="23"/>
    </row>
    <row r="79" spans="2:41" s="1" customFormat="1" ht="36.950000000000003" customHeight="1" x14ac:dyDescent="0.2">
      <c r="B79" s="26"/>
      <c r="C79" s="34" t="s">
        <v>34</v>
      </c>
      <c r="D79" s="24"/>
      <c r="E79" s="24"/>
      <c r="F79" s="101" t="str">
        <f>F7</f>
        <v xml:space="preserve">SO 03b – INTERAKTIVNÍ TABULE </v>
      </c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24"/>
      <c r="R79" s="23"/>
    </row>
    <row r="80" spans="2:41" s="1" customFormat="1" ht="6.95" customHeight="1" x14ac:dyDescent="0.2">
      <c r="B80" s="26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3"/>
    </row>
    <row r="81" spans="2:41" s="1" customFormat="1" ht="18" customHeight="1" x14ac:dyDescent="0.2">
      <c r="B81" s="26"/>
      <c r="C81" s="32" t="s">
        <v>33</v>
      </c>
      <c r="D81" s="24"/>
      <c r="E81" s="24"/>
      <c r="F81" s="33" t="str">
        <f>F9</f>
        <v>BRNO</v>
      </c>
      <c r="G81" s="24"/>
      <c r="H81" s="24"/>
      <c r="I81" s="24"/>
      <c r="J81" s="24"/>
      <c r="K81" s="32" t="s">
        <v>32</v>
      </c>
      <c r="L81" s="24"/>
      <c r="M81" s="82">
        <f>IF(O9="","",O9)</f>
        <v>43186</v>
      </c>
      <c r="N81" s="82"/>
      <c r="O81" s="82"/>
      <c r="P81" s="82"/>
      <c r="Q81" s="24"/>
      <c r="R81" s="23"/>
    </row>
    <row r="82" spans="2:41" s="1" customFormat="1" ht="6.95" customHeight="1" x14ac:dyDescent="0.2">
      <c r="B82" s="26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3"/>
      <c r="AJ82" s="20" t="s">
        <v>42</v>
      </c>
    </row>
    <row r="83" spans="2:41" s="1" customFormat="1" ht="18" x14ac:dyDescent="0.2">
      <c r="B83" s="26"/>
      <c r="C83" s="32" t="s">
        <v>31</v>
      </c>
      <c r="D83" s="24"/>
      <c r="E83" s="24"/>
      <c r="F83" s="33" t="str">
        <f>E12</f>
        <v>Statutární město Brno MČ Brno Bohunice</v>
      </c>
      <c r="G83" s="24"/>
      <c r="H83" s="24"/>
      <c r="I83" s="24"/>
      <c r="J83" s="24"/>
      <c r="K83" s="32" t="s">
        <v>30</v>
      </c>
      <c r="L83" s="24"/>
      <c r="M83" s="94" t="str">
        <f>E18</f>
        <v>Michal Klein</v>
      </c>
      <c r="N83" s="94"/>
      <c r="O83" s="94"/>
      <c r="P83" s="94"/>
      <c r="Q83" s="94"/>
      <c r="R83" s="23"/>
      <c r="AH83" s="41"/>
      <c r="AI83" s="41"/>
      <c r="AJ83" s="41"/>
      <c r="AK83" s="41"/>
      <c r="AL83" s="41"/>
      <c r="AM83" s="41"/>
      <c r="AN83" s="41"/>
      <c r="AO83" s="41"/>
    </row>
    <row r="84" spans="2:41" s="1" customFormat="1" ht="14.45" customHeight="1" x14ac:dyDescent="0.2">
      <c r="B84" s="26"/>
      <c r="C84" s="32" t="s">
        <v>29</v>
      </c>
      <c r="D84" s="24"/>
      <c r="E84" s="24"/>
      <c r="F84" s="33" t="str">
        <f>IF(E15="","",E15)</f>
        <v xml:space="preserve"> </v>
      </c>
      <c r="G84" s="24"/>
      <c r="H84" s="24"/>
      <c r="I84" s="24"/>
      <c r="J84" s="24"/>
      <c r="K84" s="32" t="s">
        <v>28</v>
      </c>
      <c r="L84" s="24"/>
      <c r="M84" s="94" t="str">
        <f>E21</f>
        <v>Michal Klein</v>
      </c>
      <c r="N84" s="94"/>
      <c r="O84" s="94"/>
      <c r="P84" s="94"/>
      <c r="Q84" s="94"/>
      <c r="R84" s="23"/>
      <c r="AH84" s="46"/>
      <c r="AI84" s="46"/>
      <c r="AJ84" s="46"/>
      <c r="AK84" s="46"/>
      <c r="AL84" s="46"/>
      <c r="AM84" s="46"/>
      <c r="AN84" s="46"/>
      <c r="AO84" s="46"/>
    </row>
    <row r="85" spans="2:41" s="1" customFormat="1" ht="10.35" customHeight="1" x14ac:dyDescent="0.2">
      <c r="B85" s="26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3"/>
      <c r="AH85" s="41"/>
      <c r="AI85" s="41"/>
      <c r="AJ85" s="41"/>
      <c r="AK85" s="41"/>
      <c r="AL85" s="41"/>
      <c r="AM85" s="41"/>
      <c r="AN85" s="41"/>
      <c r="AO85" s="41"/>
    </row>
    <row r="86" spans="2:41" s="1" customFormat="1" ht="29.25" customHeight="1" x14ac:dyDescent="0.2">
      <c r="B86" s="26"/>
      <c r="C86" s="102" t="s">
        <v>41</v>
      </c>
      <c r="D86" s="103"/>
      <c r="E86" s="103"/>
      <c r="F86" s="103"/>
      <c r="G86" s="103"/>
      <c r="H86" s="38"/>
      <c r="I86" s="38"/>
      <c r="J86" s="38"/>
      <c r="K86" s="38"/>
      <c r="L86" s="38"/>
      <c r="M86" s="38"/>
      <c r="N86" s="102" t="s">
        <v>19</v>
      </c>
      <c r="O86" s="103"/>
      <c r="P86" s="103"/>
      <c r="Q86" s="103"/>
      <c r="R86" s="23"/>
    </row>
    <row r="87" spans="2:41" s="1" customFormat="1" ht="10.35" customHeight="1" x14ac:dyDescent="0.2">
      <c r="B87" s="26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3"/>
    </row>
    <row r="88" spans="2:41" s="1" customFormat="1" ht="29.25" customHeight="1" x14ac:dyDescent="0.2">
      <c r="B88" s="26"/>
      <c r="C88" s="40" t="s">
        <v>40</v>
      </c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104">
        <f>N90+N91</f>
        <v>0</v>
      </c>
      <c r="O88" s="105"/>
      <c r="P88" s="105"/>
      <c r="Q88" s="105"/>
      <c r="R88" s="23"/>
    </row>
    <row r="89" spans="2:41" s="41" customFormat="1" ht="24.95" customHeight="1" x14ac:dyDescent="0.2">
      <c r="B89" s="45"/>
      <c r="C89" s="43"/>
      <c r="D89" s="44"/>
      <c r="E89" s="43"/>
      <c r="F89" s="43"/>
      <c r="G89" s="43"/>
      <c r="H89" s="43"/>
      <c r="I89" s="43"/>
      <c r="J89" s="43"/>
      <c r="K89" s="43"/>
      <c r="L89" s="43"/>
      <c r="M89" s="43"/>
      <c r="N89" s="106"/>
      <c r="O89" s="107"/>
      <c r="P89" s="107"/>
      <c r="Q89" s="107"/>
      <c r="R89" s="42"/>
      <c r="AH89" s="1"/>
      <c r="AI89" s="1"/>
      <c r="AJ89" s="1"/>
      <c r="AK89" s="1"/>
      <c r="AL89" s="1"/>
      <c r="AM89" s="1"/>
      <c r="AN89" s="1"/>
      <c r="AO89" s="1"/>
    </row>
    <row r="90" spans="2:41" s="46" customFormat="1" ht="19.899999999999999" customHeight="1" x14ac:dyDescent="0.35">
      <c r="B90" s="50"/>
      <c r="C90" s="48"/>
      <c r="D90" s="49"/>
      <c r="E90" s="22" t="s">
        <v>17</v>
      </c>
      <c r="F90" s="48"/>
      <c r="G90" s="48"/>
      <c r="H90" s="48"/>
      <c r="I90" s="48"/>
      <c r="J90" s="48"/>
      <c r="K90" s="48"/>
      <c r="L90" s="48"/>
      <c r="M90" s="48"/>
      <c r="N90" s="106">
        <f>N114</f>
        <v>0</v>
      </c>
      <c r="O90" s="107"/>
      <c r="P90" s="107"/>
      <c r="Q90" s="107"/>
      <c r="R90" s="47"/>
      <c r="AH90" s="1"/>
      <c r="AI90" s="1"/>
      <c r="AJ90" s="1"/>
      <c r="AK90" s="1"/>
      <c r="AL90" s="1"/>
      <c r="AM90" s="1"/>
      <c r="AN90" s="1"/>
      <c r="AO90" s="1"/>
    </row>
    <row r="91" spans="2:41" s="41" customFormat="1" ht="24.95" customHeight="1" x14ac:dyDescent="0.35">
      <c r="B91" s="45"/>
      <c r="C91" s="43"/>
      <c r="D91" s="44"/>
      <c r="E91" s="22" t="s">
        <v>39</v>
      </c>
      <c r="F91" s="43"/>
      <c r="G91" s="43"/>
      <c r="H91" s="43"/>
      <c r="I91" s="43"/>
      <c r="J91" s="43"/>
      <c r="K91" s="43"/>
      <c r="L91" s="43"/>
      <c r="M91" s="43"/>
      <c r="N91" s="106">
        <f>N122</f>
        <v>0</v>
      </c>
      <c r="O91" s="107"/>
      <c r="P91" s="107"/>
      <c r="Q91" s="107"/>
      <c r="R91" s="42"/>
      <c r="AH91"/>
      <c r="AI91"/>
      <c r="AJ91"/>
      <c r="AK91"/>
      <c r="AL91"/>
      <c r="AM91"/>
      <c r="AN91"/>
      <c r="AO91"/>
    </row>
    <row r="92" spans="2:41" s="1" customFormat="1" ht="21.75" customHeight="1" x14ac:dyDescent="0.2">
      <c r="B92" s="26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3"/>
      <c r="AH92"/>
      <c r="AI92"/>
      <c r="AJ92"/>
      <c r="AK92"/>
      <c r="AL92"/>
      <c r="AM92"/>
      <c r="AN92"/>
      <c r="AO92"/>
    </row>
    <row r="93" spans="2:41" s="1" customFormat="1" ht="29.25" customHeight="1" x14ac:dyDescent="0.2">
      <c r="B93" s="26"/>
      <c r="C93" s="40" t="s">
        <v>38</v>
      </c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105">
        <f>N125</f>
        <v>0</v>
      </c>
      <c r="O93" s="108"/>
      <c r="P93" s="108"/>
      <c r="Q93" s="108"/>
      <c r="R93" s="23"/>
      <c r="AH93"/>
      <c r="AI93"/>
      <c r="AJ93"/>
      <c r="AK93"/>
      <c r="AL93"/>
      <c r="AM93"/>
      <c r="AN93"/>
      <c r="AO93"/>
    </row>
    <row r="94" spans="2:41" s="1" customFormat="1" ht="18" customHeight="1" x14ac:dyDescent="0.2">
      <c r="B94" s="26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3"/>
    </row>
    <row r="95" spans="2:41" s="1" customFormat="1" ht="29.25" customHeight="1" x14ac:dyDescent="0.2">
      <c r="B95" s="26"/>
      <c r="C95" s="39" t="s">
        <v>37</v>
      </c>
      <c r="D95" s="38"/>
      <c r="E95" s="38"/>
      <c r="F95" s="38"/>
      <c r="G95" s="38"/>
      <c r="H95" s="38"/>
      <c r="I95" s="38"/>
      <c r="J95" s="38"/>
      <c r="K95" s="38"/>
      <c r="L95" s="100">
        <f>N90+N91+N93</f>
        <v>0</v>
      </c>
      <c r="M95" s="100"/>
      <c r="N95" s="100"/>
      <c r="O95" s="100"/>
      <c r="P95" s="100"/>
      <c r="Q95" s="100"/>
      <c r="R95" s="23"/>
    </row>
    <row r="96" spans="2:41" s="1" customFormat="1" ht="6.95" customHeight="1" x14ac:dyDescent="0.2">
      <c r="B96" s="4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2"/>
    </row>
    <row r="97" spans="2:56" x14ac:dyDescent="0.2">
      <c r="AH97" s="1"/>
      <c r="AI97" s="1"/>
      <c r="AJ97" s="1"/>
      <c r="AK97" s="1"/>
      <c r="AL97" s="1"/>
      <c r="AM97" s="1"/>
      <c r="AN97" s="1"/>
      <c r="AO97" s="1"/>
    </row>
    <row r="98" spans="2:56" x14ac:dyDescent="0.2">
      <c r="AH98" s="1"/>
      <c r="AI98" s="1"/>
      <c r="AJ98" s="1"/>
      <c r="AK98" s="1"/>
      <c r="AL98" s="1"/>
      <c r="AM98" s="1"/>
      <c r="AN98" s="1"/>
      <c r="AO98" s="1"/>
    </row>
    <row r="99" spans="2:56" x14ac:dyDescent="0.2">
      <c r="AH99" s="1"/>
      <c r="AI99" s="20"/>
      <c r="AJ99" s="20"/>
      <c r="AK99" s="1"/>
      <c r="AL99" s="1"/>
      <c r="AM99" s="1"/>
      <c r="AN99" s="20"/>
      <c r="AO99" s="1"/>
    </row>
    <row r="100" spans="2:56" s="1" customFormat="1" ht="6.95" customHeight="1" x14ac:dyDescent="0.2">
      <c r="B100" s="37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5"/>
      <c r="AI100" s="20"/>
      <c r="AJ100" s="20"/>
      <c r="AN100" s="20"/>
    </row>
    <row r="101" spans="2:56" s="1" customFormat="1" ht="36.950000000000003" customHeight="1" x14ac:dyDescent="0.2">
      <c r="B101" s="26"/>
      <c r="C101" s="86" t="s">
        <v>36</v>
      </c>
      <c r="D101" s="93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23"/>
      <c r="AI101" s="20"/>
      <c r="AJ101" s="20"/>
      <c r="AN101" s="20"/>
    </row>
    <row r="102" spans="2:56" s="1" customFormat="1" ht="6.95" customHeight="1" x14ac:dyDescent="0.2">
      <c r="B102" s="26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3"/>
      <c r="AI102" s="20"/>
      <c r="AJ102" s="20"/>
      <c r="AN102" s="20"/>
    </row>
    <row r="103" spans="2:56" s="1" customFormat="1" ht="30" customHeight="1" x14ac:dyDescent="0.2">
      <c r="B103" s="26"/>
      <c r="C103" s="32" t="s">
        <v>35</v>
      </c>
      <c r="D103" s="24"/>
      <c r="E103" s="24"/>
      <c r="F103" s="88" t="str">
        <f>F6</f>
        <v>Rekonstrukce podmínek pro vyučování přírodověd.předmětů v objektu ZŠ Vedlejší 10 Brno Bohunice</v>
      </c>
      <c r="G103" s="89"/>
      <c r="H103" s="89"/>
      <c r="I103" s="89"/>
      <c r="J103" s="89"/>
      <c r="K103" s="89"/>
      <c r="L103" s="89"/>
      <c r="M103" s="89"/>
      <c r="N103" s="89"/>
      <c r="O103" s="89"/>
      <c r="P103" s="89"/>
      <c r="Q103" s="24"/>
      <c r="R103" s="23"/>
      <c r="AI103" s="20"/>
      <c r="AJ103" s="20"/>
      <c r="AN103" s="20"/>
    </row>
    <row r="104" spans="2:56" s="1" customFormat="1" ht="36.950000000000003" customHeight="1" x14ac:dyDescent="0.2">
      <c r="B104" s="26"/>
      <c r="C104" s="34" t="s">
        <v>34</v>
      </c>
      <c r="D104" s="24"/>
      <c r="E104" s="24"/>
      <c r="F104" s="101" t="str">
        <f>F7</f>
        <v xml:space="preserve">SO 03b – INTERAKTIVNÍ TABULE </v>
      </c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24"/>
      <c r="R104" s="23"/>
      <c r="AI104" s="20"/>
      <c r="AJ104" s="20"/>
      <c r="AN104" s="20"/>
    </row>
    <row r="105" spans="2:56" s="1" customFormat="1" ht="6.95" customHeight="1" x14ac:dyDescent="0.2">
      <c r="B105" s="26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3"/>
      <c r="AG105" s="20"/>
      <c r="AI105" s="20"/>
      <c r="AJ105" s="20"/>
      <c r="AN105" s="20"/>
      <c r="AT105" s="21"/>
      <c r="AU105" s="21"/>
      <c r="AV105" s="21"/>
      <c r="AW105" s="21"/>
      <c r="AX105" s="21"/>
      <c r="AY105" s="20"/>
      <c r="AZ105" s="21"/>
      <c r="BA105" s="20"/>
      <c r="BB105" s="20"/>
    </row>
    <row r="106" spans="2:56" s="1" customFormat="1" ht="18" customHeight="1" x14ac:dyDescent="0.2">
      <c r="B106" s="26"/>
      <c r="C106" s="32" t="s">
        <v>33</v>
      </c>
      <c r="D106" s="24"/>
      <c r="E106" s="24"/>
      <c r="F106" s="33" t="str">
        <f>F9</f>
        <v>BRNO</v>
      </c>
      <c r="G106" s="24"/>
      <c r="H106" s="24"/>
      <c r="I106" s="24"/>
      <c r="J106" s="24"/>
      <c r="K106" s="32" t="s">
        <v>32</v>
      </c>
      <c r="L106" s="24"/>
      <c r="M106" s="82">
        <f>IF(O9="","",O9)</f>
        <v>43186</v>
      </c>
      <c r="N106" s="82"/>
      <c r="O106" s="82"/>
      <c r="P106" s="82"/>
      <c r="Q106" s="24"/>
      <c r="R106" s="23"/>
      <c r="AG106" s="20"/>
      <c r="AI106" s="20"/>
      <c r="AJ106" s="20"/>
      <c r="AN106" s="20"/>
      <c r="AT106" s="21"/>
      <c r="AU106" s="21"/>
      <c r="AV106" s="21"/>
      <c r="AW106" s="21"/>
      <c r="AX106" s="21"/>
      <c r="AY106" s="20"/>
      <c r="AZ106" s="21"/>
      <c r="BA106" s="20"/>
      <c r="BB106" s="20"/>
    </row>
    <row r="107" spans="2:56" s="1" customFormat="1" ht="6.95" customHeight="1" x14ac:dyDescent="0.2">
      <c r="B107" s="26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3"/>
      <c r="AG107" s="20"/>
      <c r="AI107" s="20"/>
      <c r="AJ107" s="20"/>
      <c r="AN107" s="20"/>
      <c r="AT107" s="21"/>
      <c r="AU107" s="21"/>
      <c r="AV107" s="21"/>
      <c r="AW107" s="21"/>
      <c r="AX107" s="21"/>
      <c r="AY107" s="20"/>
      <c r="AZ107" s="21"/>
      <c r="BA107" s="20"/>
      <c r="BB107" s="20"/>
    </row>
    <row r="108" spans="2:56" s="1" customFormat="1" ht="15" x14ac:dyDescent="0.2">
      <c r="B108" s="26"/>
      <c r="C108" s="32" t="s">
        <v>31</v>
      </c>
      <c r="D108" s="24"/>
      <c r="E108" s="24"/>
      <c r="F108" s="33" t="str">
        <f>E12</f>
        <v>Statutární město Brno MČ Brno Bohunice</v>
      </c>
      <c r="G108" s="24"/>
      <c r="H108" s="24"/>
      <c r="I108" s="24"/>
      <c r="J108" s="24"/>
      <c r="K108" s="32" t="s">
        <v>30</v>
      </c>
      <c r="L108" s="24"/>
      <c r="M108" s="94" t="s">
        <v>27</v>
      </c>
      <c r="N108" s="94"/>
      <c r="O108" s="94"/>
      <c r="P108" s="94"/>
      <c r="Q108" s="94"/>
      <c r="R108" s="23"/>
      <c r="AG108" s="20"/>
      <c r="AI108" s="20"/>
      <c r="AJ108" s="20"/>
      <c r="AN108" s="20"/>
      <c r="AT108" s="21"/>
      <c r="AU108" s="21"/>
      <c r="AV108" s="21"/>
      <c r="AW108" s="21"/>
      <c r="AX108" s="21"/>
      <c r="AY108" s="20"/>
      <c r="AZ108" s="21"/>
      <c r="BA108" s="20"/>
      <c r="BB108" s="20"/>
    </row>
    <row r="109" spans="2:56" s="1" customFormat="1" ht="14.45" customHeight="1" x14ac:dyDescent="0.2">
      <c r="B109" s="26"/>
      <c r="C109" s="32" t="s">
        <v>29</v>
      </c>
      <c r="D109" s="24"/>
      <c r="E109" s="24"/>
      <c r="F109" s="33" t="str">
        <f>IF(E15="","",E15)</f>
        <v xml:space="preserve"> </v>
      </c>
      <c r="G109" s="24"/>
      <c r="H109" s="24"/>
      <c r="I109" s="24"/>
      <c r="J109" s="24"/>
      <c r="K109" s="32" t="s">
        <v>28</v>
      </c>
      <c r="L109" s="24"/>
      <c r="M109" s="94" t="s">
        <v>27</v>
      </c>
      <c r="N109" s="94"/>
      <c r="O109" s="94"/>
      <c r="P109" s="94"/>
      <c r="Q109" s="94"/>
      <c r="R109" s="23"/>
      <c r="AG109" s="20"/>
      <c r="AI109" s="20"/>
      <c r="AJ109" s="20"/>
      <c r="AN109" s="20"/>
      <c r="AT109" s="21"/>
      <c r="AU109" s="21"/>
      <c r="AV109" s="21"/>
      <c r="AW109" s="21"/>
      <c r="AX109" s="21"/>
      <c r="AY109" s="20"/>
      <c r="AZ109" s="21"/>
      <c r="BA109" s="20"/>
      <c r="BB109" s="20"/>
    </row>
    <row r="110" spans="2:56" s="1" customFormat="1" ht="10.35" customHeight="1" x14ac:dyDescent="0.2">
      <c r="B110" s="26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3"/>
      <c r="AG110" s="20"/>
      <c r="AI110" s="20"/>
      <c r="AJ110" s="20"/>
      <c r="AN110" s="20"/>
      <c r="AT110" s="21"/>
      <c r="AU110" s="21"/>
      <c r="AV110" s="21"/>
      <c r="AW110" s="21"/>
      <c r="AX110" s="21"/>
      <c r="AY110" s="20"/>
      <c r="AZ110" s="21"/>
      <c r="BA110" s="20"/>
      <c r="BB110" s="20"/>
    </row>
    <row r="111" spans="2:56" s="27" customFormat="1" ht="29.25" customHeight="1" x14ac:dyDescent="0.2">
      <c r="B111" s="31"/>
      <c r="C111" s="30" t="s">
        <v>26</v>
      </c>
      <c r="D111" s="29" t="s">
        <v>25</v>
      </c>
      <c r="E111" s="29" t="s">
        <v>24</v>
      </c>
      <c r="F111" s="111" t="s">
        <v>23</v>
      </c>
      <c r="G111" s="111"/>
      <c r="H111" s="111"/>
      <c r="I111" s="111"/>
      <c r="J111" s="29" t="s">
        <v>22</v>
      </c>
      <c r="K111" s="29" t="s">
        <v>21</v>
      </c>
      <c r="L111" s="111" t="s">
        <v>20</v>
      </c>
      <c r="M111" s="111"/>
      <c r="N111" s="111" t="s">
        <v>19</v>
      </c>
      <c r="O111" s="111"/>
      <c r="P111" s="111"/>
      <c r="Q111" s="112"/>
      <c r="R111" s="28"/>
      <c r="AF111" s="1"/>
      <c r="AG111" s="20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21"/>
      <c r="AU111" s="21"/>
      <c r="AV111" s="21"/>
      <c r="AW111" s="21"/>
      <c r="AX111" s="21"/>
      <c r="AY111" s="20"/>
      <c r="AZ111" s="21"/>
      <c r="BA111" s="20"/>
      <c r="BB111" s="20"/>
      <c r="BC111" s="1"/>
      <c r="BD111" s="1"/>
    </row>
    <row r="112" spans="2:56" s="1" customFormat="1" ht="29.25" customHeight="1" x14ac:dyDescent="0.35">
      <c r="B112" s="26"/>
      <c r="C112" s="25" t="s">
        <v>18</v>
      </c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113">
        <f>N114+N122+N125</f>
        <v>0</v>
      </c>
      <c r="O112" s="114"/>
      <c r="P112" s="114"/>
      <c r="Q112" s="114"/>
      <c r="R112" s="23"/>
      <c r="AG112" s="20"/>
      <c r="AT112" s="21"/>
      <c r="AU112" s="21"/>
      <c r="AV112" s="21"/>
      <c r="AW112" s="21"/>
      <c r="AX112" s="21"/>
      <c r="AY112" s="20"/>
      <c r="AZ112" s="21"/>
      <c r="BA112" s="20"/>
      <c r="BB112" s="20"/>
    </row>
    <row r="113" spans="2:56" s="15" customFormat="1" ht="37.35" customHeight="1" x14ac:dyDescent="0.35">
      <c r="B113" s="19"/>
      <c r="C113" s="18"/>
      <c r="E113" s="22"/>
      <c r="F113" s="22"/>
      <c r="G113" s="22"/>
      <c r="H113" s="22"/>
      <c r="I113" s="22"/>
      <c r="J113" s="22"/>
      <c r="K113" s="22"/>
      <c r="L113" s="22"/>
      <c r="M113" s="22"/>
      <c r="N113" s="115"/>
      <c r="O113" s="106"/>
      <c r="P113" s="106"/>
      <c r="Q113" s="106"/>
      <c r="R113" s="16"/>
      <c r="AF113" s="1"/>
      <c r="AG113" s="20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21"/>
      <c r="AU113" s="21"/>
      <c r="AV113" s="21"/>
      <c r="AW113" s="21"/>
      <c r="AX113" s="21"/>
      <c r="AY113" s="20"/>
      <c r="AZ113" s="21"/>
      <c r="BA113" s="20"/>
      <c r="BB113" s="20"/>
      <c r="BC113" s="1"/>
      <c r="BD113" s="1"/>
    </row>
    <row r="114" spans="2:56" s="15" customFormat="1" ht="19.899999999999999" customHeight="1" x14ac:dyDescent="0.3">
      <c r="B114" s="19"/>
      <c r="C114" s="18"/>
      <c r="D114" s="17" t="s">
        <v>17</v>
      </c>
      <c r="E114" s="17"/>
      <c r="F114" s="17"/>
      <c r="G114" s="17"/>
      <c r="H114" s="17"/>
      <c r="I114" s="17"/>
      <c r="J114" s="17"/>
      <c r="K114" s="17"/>
      <c r="L114" s="17"/>
      <c r="M114" s="17"/>
      <c r="N114" s="109">
        <f>N115+N116+N117+N118+N119+N120+N121</f>
        <v>0</v>
      </c>
      <c r="O114" s="110"/>
      <c r="P114" s="110"/>
      <c r="Q114" s="110"/>
      <c r="R114" s="16"/>
      <c r="AF114" s="1"/>
      <c r="AG114" s="20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21"/>
      <c r="AU114" s="21"/>
      <c r="AV114" s="21"/>
      <c r="AW114" s="21"/>
      <c r="AX114" s="21"/>
      <c r="AY114" s="20"/>
      <c r="AZ114" s="21"/>
      <c r="BA114" s="20"/>
      <c r="BB114" s="20"/>
      <c r="BC114" s="1"/>
      <c r="BD114" s="1"/>
    </row>
    <row r="115" spans="2:56" s="1" customFormat="1" ht="159" customHeight="1" x14ac:dyDescent="0.2">
      <c r="B115" s="10"/>
      <c r="C115" s="9">
        <v>1</v>
      </c>
      <c r="D115" s="9"/>
      <c r="E115" s="8"/>
      <c r="F115" s="116" t="s">
        <v>16</v>
      </c>
      <c r="G115" s="117"/>
      <c r="H115" s="117"/>
      <c r="I115" s="118"/>
      <c r="J115" s="7" t="s">
        <v>0</v>
      </c>
      <c r="K115" s="6">
        <v>3</v>
      </c>
      <c r="L115" s="119"/>
      <c r="M115" s="120"/>
      <c r="N115" s="121">
        <f t="shared" ref="N115:N120" si="0">K115*L115</f>
        <v>0</v>
      </c>
      <c r="O115" s="122"/>
      <c r="P115" s="122"/>
      <c r="Q115" s="123"/>
      <c r="R115" s="5"/>
      <c r="AG115" s="20"/>
      <c r="AT115" s="21"/>
      <c r="AU115" s="21"/>
      <c r="AV115" s="21"/>
      <c r="AW115" s="21"/>
      <c r="AX115" s="21"/>
      <c r="AY115" s="20"/>
      <c r="AZ115" s="21"/>
      <c r="BA115" s="20"/>
      <c r="BB115" s="20"/>
    </row>
    <row r="116" spans="2:56" s="1" customFormat="1" ht="136.5" customHeight="1" x14ac:dyDescent="0.2">
      <c r="B116" s="10"/>
      <c r="C116" s="9">
        <v>2</v>
      </c>
      <c r="D116" s="9"/>
      <c r="E116" s="8"/>
      <c r="F116" s="116" t="s">
        <v>15</v>
      </c>
      <c r="G116" s="117"/>
      <c r="H116" s="117"/>
      <c r="I116" s="118"/>
      <c r="J116" s="7" t="s">
        <v>0</v>
      </c>
      <c r="K116" s="6">
        <v>3</v>
      </c>
      <c r="L116" s="119"/>
      <c r="M116" s="120"/>
      <c r="N116" s="121">
        <f t="shared" si="0"/>
        <v>0</v>
      </c>
      <c r="O116" s="122"/>
      <c r="P116" s="122"/>
      <c r="Q116" s="123"/>
      <c r="R116" s="5"/>
      <c r="AG116" s="20"/>
      <c r="AT116" s="21"/>
      <c r="AU116" s="21"/>
      <c r="AV116" s="21"/>
      <c r="AW116" s="21"/>
      <c r="AX116" s="21"/>
      <c r="AY116" s="20"/>
      <c r="AZ116" s="21"/>
      <c r="BA116" s="20"/>
      <c r="BB116" s="20"/>
    </row>
    <row r="117" spans="2:56" s="1" customFormat="1" ht="66" customHeight="1" x14ac:dyDescent="0.2">
      <c r="B117" s="10"/>
      <c r="C117" s="9">
        <v>3</v>
      </c>
      <c r="D117" s="9"/>
      <c r="E117" s="8"/>
      <c r="F117" s="116" t="s">
        <v>14</v>
      </c>
      <c r="G117" s="117"/>
      <c r="H117" s="117"/>
      <c r="I117" s="118"/>
      <c r="J117" s="7" t="s">
        <v>0</v>
      </c>
      <c r="K117" s="6">
        <v>3</v>
      </c>
      <c r="L117" s="119"/>
      <c r="M117" s="120"/>
      <c r="N117" s="121">
        <f t="shared" si="0"/>
        <v>0</v>
      </c>
      <c r="O117" s="122"/>
      <c r="P117" s="122"/>
      <c r="Q117" s="123"/>
      <c r="R117" s="5"/>
    </row>
    <row r="118" spans="2:56" s="1" customFormat="1" ht="185.25" customHeight="1" x14ac:dyDescent="0.3">
      <c r="B118" s="10"/>
      <c r="C118" s="9" t="s">
        <v>13</v>
      </c>
      <c r="D118" s="9"/>
      <c r="E118" s="8"/>
      <c r="F118" s="116" t="s">
        <v>12</v>
      </c>
      <c r="G118" s="117"/>
      <c r="H118" s="117"/>
      <c r="I118" s="118"/>
      <c r="J118" s="7" t="s">
        <v>0</v>
      </c>
      <c r="K118" s="6">
        <v>3</v>
      </c>
      <c r="L118" s="119"/>
      <c r="M118" s="120"/>
      <c r="N118" s="121">
        <f t="shared" si="0"/>
        <v>0</v>
      </c>
      <c r="O118" s="122"/>
      <c r="P118" s="122"/>
      <c r="Q118" s="123"/>
      <c r="R118" s="5"/>
      <c r="AF118" s="15"/>
    </row>
    <row r="119" spans="2:56" s="1" customFormat="1" ht="149.25" customHeight="1" x14ac:dyDescent="0.2">
      <c r="B119" s="10"/>
      <c r="C119" s="9">
        <v>4</v>
      </c>
      <c r="D119" s="9"/>
      <c r="E119" s="8"/>
      <c r="F119" s="116" t="s">
        <v>11</v>
      </c>
      <c r="G119" s="117"/>
      <c r="H119" s="117"/>
      <c r="I119" s="118"/>
      <c r="J119" s="7" t="s">
        <v>0</v>
      </c>
      <c r="K119" s="6">
        <v>3</v>
      </c>
      <c r="L119" s="119"/>
      <c r="M119" s="120"/>
      <c r="N119" s="121">
        <f t="shared" si="0"/>
        <v>0</v>
      </c>
      <c r="O119" s="122"/>
      <c r="P119" s="122"/>
      <c r="Q119" s="123"/>
      <c r="R119" s="5"/>
    </row>
    <row r="120" spans="2:56" s="1" customFormat="1" ht="156" customHeight="1" x14ac:dyDescent="0.2">
      <c r="B120" s="10"/>
      <c r="C120" s="9">
        <v>5</v>
      </c>
      <c r="D120" s="9"/>
      <c r="E120" s="8"/>
      <c r="F120" s="116" t="s">
        <v>10</v>
      </c>
      <c r="G120" s="117"/>
      <c r="H120" s="117"/>
      <c r="I120" s="118"/>
      <c r="J120" s="7" t="s">
        <v>0</v>
      </c>
      <c r="K120" s="6">
        <v>3</v>
      </c>
      <c r="L120" s="119"/>
      <c r="M120" s="120"/>
      <c r="N120" s="121">
        <f t="shared" si="0"/>
        <v>0</v>
      </c>
      <c r="O120" s="122"/>
      <c r="P120" s="122"/>
      <c r="Q120" s="123"/>
      <c r="R120" s="5"/>
    </row>
    <row r="121" spans="2:56" s="1" customFormat="1" ht="25.5" customHeight="1" x14ac:dyDescent="0.2">
      <c r="B121" s="10"/>
      <c r="C121" s="9">
        <v>6</v>
      </c>
      <c r="D121" s="9"/>
      <c r="E121" s="8"/>
      <c r="F121" s="124" t="s">
        <v>9</v>
      </c>
      <c r="G121" s="125"/>
      <c r="H121" s="125"/>
      <c r="I121" s="126"/>
      <c r="J121" s="7" t="s">
        <v>8</v>
      </c>
      <c r="K121" s="6">
        <v>1</v>
      </c>
      <c r="L121" s="119"/>
      <c r="M121" s="120"/>
      <c r="N121" s="121"/>
      <c r="O121" s="122"/>
      <c r="P121" s="122"/>
      <c r="Q121" s="123"/>
      <c r="R121" s="5"/>
    </row>
    <row r="122" spans="2:56" s="15" customFormat="1" ht="29.85" customHeight="1" x14ac:dyDescent="0.3">
      <c r="B122" s="19"/>
      <c r="C122" s="18"/>
      <c r="D122" s="17" t="s">
        <v>7</v>
      </c>
      <c r="E122" s="17"/>
      <c r="F122" s="17"/>
      <c r="G122" s="17"/>
      <c r="H122" s="17"/>
      <c r="I122" s="17"/>
      <c r="J122" s="17"/>
      <c r="K122" s="17">
        <v>1</v>
      </c>
      <c r="N122" s="109">
        <f>SUM(N123:Q124)</f>
        <v>0</v>
      </c>
      <c r="O122" s="110"/>
      <c r="P122" s="110"/>
      <c r="Q122" s="110"/>
      <c r="R122" s="16"/>
      <c r="AH122" s="1"/>
      <c r="AI122" s="1"/>
      <c r="AJ122" s="1"/>
      <c r="AK122" s="1"/>
      <c r="AL122" s="1"/>
      <c r="AM122" s="1"/>
      <c r="AN122" s="1"/>
      <c r="AO122" s="1"/>
    </row>
    <row r="123" spans="2:56" s="1" customFormat="1" ht="25.5" customHeight="1" x14ac:dyDescent="0.2">
      <c r="B123" s="10"/>
      <c r="C123" s="9">
        <v>7</v>
      </c>
      <c r="D123" s="9"/>
      <c r="E123" s="8"/>
      <c r="F123" s="116" t="s">
        <v>6</v>
      </c>
      <c r="G123" s="117"/>
      <c r="H123" s="117"/>
      <c r="I123" s="118"/>
      <c r="J123" s="7" t="s">
        <v>0</v>
      </c>
      <c r="K123" s="6">
        <v>54</v>
      </c>
      <c r="L123" s="119"/>
      <c r="M123" s="120"/>
      <c r="N123" s="127">
        <f>K123*L123</f>
        <v>0</v>
      </c>
      <c r="O123" s="127"/>
      <c r="P123" s="127"/>
      <c r="Q123" s="127"/>
      <c r="R123" s="5"/>
    </row>
    <row r="124" spans="2:56" s="1" customFormat="1" ht="25.5" customHeight="1" x14ac:dyDescent="0.2">
      <c r="B124" s="10"/>
      <c r="C124" s="9">
        <v>8</v>
      </c>
      <c r="D124" s="9"/>
      <c r="E124" s="8"/>
      <c r="F124" s="116" t="s">
        <v>5</v>
      </c>
      <c r="G124" s="117"/>
      <c r="H124" s="117"/>
      <c r="I124" s="118"/>
      <c r="J124" s="7" t="s">
        <v>0</v>
      </c>
      <c r="K124" s="6">
        <v>24</v>
      </c>
      <c r="L124" s="119"/>
      <c r="M124" s="120"/>
      <c r="N124" s="127">
        <f>K124*L124</f>
        <v>0</v>
      </c>
      <c r="O124" s="127"/>
      <c r="P124" s="127"/>
      <c r="Q124" s="127"/>
      <c r="R124" s="5"/>
    </row>
    <row r="125" spans="2:56" s="15" customFormat="1" ht="29.85" customHeight="1" x14ac:dyDescent="0.3">
      <c r="B125" s="19"/>
      <c r="C125" s="18"/>
      <c r="D125" s="17"/>
      <c r="E125" s="17" t="s">
        <v>4</v>
      </c>
      <c r="F125" s="17"/>
      <c r="G125" s="17"/>
      <c r="H125" s="17"/>
      <c r="I125" s="17"/>
      <c r="J125" s="17"/>
      <c r="K125" s="17"/>
      <c r="L125" s="17"/>
      <c r="M125" s="17"/>
      <c r="N125" s="128">
        <f>SUM(N126:Q127)</f>
        <v>0</v>
      </c>
      <c r="O125" s="129"/>
      <c r="P125" s="129"/>
      <c r="Q125" s="129"/>
      <c r="R125" s="16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</row>
    <row r="126" spans="2:56" s="1" customFormat="1" ht="25.5" customHeight="1" x14ac:dyDescent="0.2">
      <c r="B126" s="10"/>
      <c r="C126" s="9">
        <v>9</v>
      </c>
      <c r="D126" s="14"/>
      <c r="E126" s="13"/>
      <c r="F126" s="124" t="s">
        <v>3</v>
      </c>
      <c r="G126" s="125"/>
      <c r="H126" s="125"/>
      <c r="I126" s="126"/>
      <c r="J126" s="12" t="s">
        <v>2</v>
      </c>
      <c r="K126" s="11">
        <v>3</v>
      </c>
      <c r="L126" s="130"/>
      <c r="M126" s="131"/>
      <c r="N126" s="132">
        <f>ROUND(L126*K126,2)</f>
        <v>0</v>
      </c>
      <c r="O126" s="133"/>
      <c r="P126" s="133"/>
      <c r="Q126" s="133"/>
      <c r="R126" s="5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</row>
    <row r="127" spans="2:56" s="1" customFormat="1" ht="16.5" customHeight="1" x14ac:dyDescent="0.2">
      <c r="B127" s="10"/>
      <c r="C127" s="9">
        <v>10</v>
      </c>
      <c r="D127" s="9"/>
      <c r="E127" s="8"/>
      <c r="F127" s="116" t="s">
        <v>1</v>
      </c>
      <c r="G127" s="117"/>
      <c r="H127" s="117"/>
      <c r="I127" s="118"/>
      <c r="J127" s="7" t="s">
        <v>0</v>
      </c>
      <c r="K127" s="6">
        <v>3</v>
      </c>
      <c r="L127" s="119"/>
      <c r="M127" s="120"/>
      <c r="N127" s="127">
        <f>ROUND(L127*K127,2)</f>
        <v>0</v>
      </c>
      <c r="O127" s="127"/>
      <c r="P127" s="127"/>
      <c r="Q127" s="127"/>
      <c r="R127" s="5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</row>
    <row r="128" spans="2:56" s="1" customFormat="1" ht="6.95" customHeight="1" x14ac:dyDescent="0.2">
      <c r="B128" s="4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2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</row>
  </sheetData>
  <mergeCells count="90">
    <mergeCell ref="F127:I127"/>
    <mergeCell ref="L127:M127"/>
    <mergeCell ref="N127:Q127"/>
    <mergeCell ref="F124:I124"/>
    <mergeCell ref="L124:M124"/>
    <mergeCell ref="N124:Q124"/>
    <mergeCell ref="N125:Q125"/>
    <mergeCell ref="F126:I126"/>
    <mergeCell ref="L126:M126"/>
    <mergeCell ref="N126:Q126"/>
    <mergeCell ref="F121:I121"/>
    <mergeCell ref="L121:M121"/>
    <mergeCell ref="N121:Q121"/>
    <mergeCell ref="N122:Q122"/>
    <mergeCell ref="F123:I123"/>
    <mergeCell ref="L123:M123"/>
    <mergeCell ref="N123:Q123"/>
    <mergeCell ref="F119:I119"/>
    <mergeCell ref="L119:M119"/>
    <mergeCell ref="N119:Q119"/>
    <mergeCell ref="F120:I120"/>
    <mergeCell ref="L120:M120"/>
    <mergeCell ref="N120:Q120"/>
    <mergeCell ref="F117:I117"/>
    <mergeCell ref="L117:M117"/>
    <mergeCell ref="N117:Q117"/>
    <mergeCell ref="F118:I118"/>
    <mergeCell ref="L118:M118"/>
    <mergeCell ref="N118:Q118"/>
    <mergeCell ref="F115:I115"/>
    <mergeCell ref="L115:M115"/>
    <mergeCell ref="N115:Q115"/>
    <mergeCell ref="F116:I116"/>
    <mergeCell ref="L116:M116"/>
    <mergeCell ref="N116:Q116"/>
    <mergeCell ref="N114:Q114"/>
    <mergeCell ref="C101:Q101"/>
    <mergeCell ref="F103:P103"/>
    <mergeCell ref="F104:P104"/>
    <mergeCell ref="M106:P106"/>
    <mergeCell ref="M108:Q108"/>
    <mergeCell ref="M109:Q109"/>
    <mergeCell ref="F111:I111"/>
    <mergeCell ref="L111:M111"/>
    <mergeCell ref="N111:Q111"/>
    <mergeCell ref="N112:Q112"/>
    <mergeCell ref="N113:Q113"/>
    <mergeCell ref="L95:Q95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3:Q93"/>
    <mergeCell ref="E24:L24"/>
    <mergeCell ref="M27:P27"/>
    <mergeCell ref="M28:P28"/>
    <mergeCell ref="C76:Q76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M30:P30"/>
    <mergeCell ref="O11:P11"/>
    <mergeCell ref="O12:P12"/>
    <mergeCell ref="O14:P14"/>
    <mergeCell ref="O15:P15"/>
    <mergeCell ref="O17:P17"/>
    <mergeCell ref="O18:P18"/>
    <mergeCell ref="O20:P20"/>
    <mergeCell ref="O21:P21"/>
    <mergeCell ref="O9:P9"/>
    <mergeCell ref="H1:K1"/>
    <mergeCell ref="C2:Q2"/>
    <mergeCell ref="C4:Q4"/>
    <mergeCell ref="F6:P6"/>
    <mergeCell ref="F7:P7"/>
  </mergeCells>
  <hyperlinks>
    <hyperlink ref="F1:G1" location="C2" display="1) Krycí list rozpočtu"/>
    <hyperlink ref="H1:K1" location="C86" display="2) Rekapitulace rozpočtu"/>
    <hyperlink ref="L1" location="C115" display="3) Rozpočet"/>
  </hyperlinks>
  <pageMargins left="0.58333330000000005" right="0.58333330000000005" top="0.5" bottom="0.46666669999999999" header="0" footer="0"/>
  <pageSetup paperSize="9" scale="94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SO 03 Interaktivní tabule</vt:lpstr>
      <vt:lpstr>'SO 03 Interaktivní tabule'!Názvy_tisku</vt:lpstr>
      <vt:lpstr>'SO 03 Interaktivní tabule'!Oblast_tisku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Bartošková Petra</dc:creator>
  <cp:lastModifiedBy>Bartošková Petra</cp:lastModifiedBy>
  <dcterms:created xsi:type="dcterms:W3CDTF">2020-01-15T09:14:56Z</dcterms:created>
  <dcterms:modified xsi:type="dcterms:W3CDTF">2020-02-27T11:15:20Z</dcterms:modified>
</cp:coreProperties>
</file>