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D.1.2_SO 06-06-62" sheetId="1" r:id="rId1"/>
  </sheets>
  <definedNames/>
  <calcPr/>
  <webPublishing/>
</workbook>
</file>

<file path=xl/sharedStrings.xml><?xml version="1.0" encoding="utf-8"?>
<sst xmlns="http://schemas.openxmlformats.org/spreadsheetml/2006/main" count="1013" uniqueCount="326">
  <si>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</si>
  <si>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</si>
  <si>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</si>
  <si>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</si>
  <si>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</si>
  <si>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</si>
  <si>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</si>
  <si>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</si>
  <si>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</si>
  <si>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D.1.2</t>
  </si>
  <si>
    <t>Silnoproudé rozvody a přeložky</t>
  </si>
  <si>
    <t>O1</t>
  </si>
  <si>
    <t>Rozpočet:</t>
  </si>
  <si>
    <t>0,00</t>
  </si>
  <si>
    <t>15,00</t>
  </si>
  <si>
    <t>21,00</t>
  </si>
  <si>
    <t>3</t>
  </si>
  <si>
    <t>2</t>
  </si>
  <si>
    <t>SO 06-06-62</t>
  </si>
  <si>
    <t>Veřejné osvětlení – část Trnitá – Zvonařka – Větev 1 (Bulvár)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</si>
  <si>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</si>
  <si>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</si>
  <si>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</si>
  <si>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</si>
  <si>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</si>
  <si>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</si>
  <si>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</si>
  <si>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</si>
  <si>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</si>
  <si>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</si>
  <si>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</si>
  <si>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</si>
  <si>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</si>
  <si>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</si>
  <si>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</si>
  <si>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</si>
  <si>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</si>
  <si>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</si>
  <si>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15</t>
  </si>
  <si>
    <t>Poplatky za likvidaci odpadů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</si>
  <si>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</si>
  <si>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</si>
  <si>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</si>
  <si>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</si>
  <si>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</si>
  <si>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</si>
  <si>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</si>
  <si>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viz. přílohy projektové dokumentace</t>
  </si>
  <si>
    <t>TS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</si>
  <si>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</si>
  <si>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</si>
  <si>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</si>
  <si>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015140</t>
  </si>
  <si>
    <t>POPLATKY ZA LIKVIDACŮ ODPADŮ NEKONTAMINOVANÝCH - 17 01 01 BETON Z DEMOLIC OBJEKTŮ, ZÁKLADŮ TV</t>
  </si>
  <si>
    <t>015420</t>
  </si>
  <si>
    <t>POPLATKY ZA LIKVIDACŮ ODPADŮ NEKONTAMINOVANÝCH - 17 06 04 ZBYTKY IZOLAČNÍCH MATERIÁLŮ</t>
  </si>
  <si>
    <t>015621</t>
  </si>
  <si>
    <t>POPLATKY ZA LIKVIDACŮ ODPADŮ NEBEZPEČNÝCH - KABELY S PLASTOVOU IZOLACÍ</t>
  </si>
  <si>
    <t>70</t>
  </si>
  <si>
    <t>Všeobecné práce pro silnoproud a slaboproud</t>
  </si>
  <si>
    <t>21</t>
  </si>
  <si>
    <t>701001</t>
  </si>
  <si>
    <t>OZNAČOVACÍ ŠTÍTEK KABELOVÉHO VEDENÍ, SPOJKY NEBO KABELOVÉ SKŘÍNĚ (VČETNĚ OBJÍMKY)</t>
  </si>
  <si>
    <t>KUS</t>
  </si>
  <si>
    <t>1. Položka obsahuje: – pomocné mechanismy2. Položka neobsahuje: X3. Způsob měření:Měří se plocha v metrech čtverečných.</t>
  </si>
  <si>
    <t>22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</si>
  <si>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</si>
  <si>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</si>
  <si>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</si>
  <si>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23</t>
  </si>
  <si>
    <t>702211</t>
  </si>
  <si>
    <t>KABELOVÁ CHRÁNIČKA ZEMNÍ DN DO 100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</si>
  <si>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</si>
  <si>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</si>
  <si>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24</t>
  </si>
  <si>
    <t>702212</t>
  </si>
  <si>
    <t>KABELOVÁ CHRÁNIČKA ZEMNÍ DN PŘES 100 DO 200 MM</t>
  </si>
  <si>
    <t>25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</si>
  <si>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</si>
  <si>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</si>
  <si>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</si>
  <si>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26</t>
  </si>
  <si>
    <t>702313</t>
  </si>
  <si>
    <t>ZAKRYTÍ KABELŮ VÝSTRAŽNOU FÓLIÍ ŠÍŘKY PŘES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</si>
  <si>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</si>
  <si>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27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</si>
  <si>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</si>
  <si>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</si>
  <si>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</si>
  <si>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28</t>
  </si>
  <si>
    <t>709120</t>
  </si>
  <si>
    <t>PROVIZORNÍ ZAJIŠTĚNÍ POTRUBÍ VE VÝKOPU</t>
  </si>
  <si>
    <t>29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</si>
  <si>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</si>
  <si>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</si>
  <si>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</si>
  <si>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30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</si>
  <si>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</si>
  <si>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</si>
  <si>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</si>
  <si>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31</t>
  </si>
  <si>
    <t>709612</t>
  </si>
  <si>
    <t>DEMONTÁŽ CHRÁNIČKY/TRUBKY</t>
  </si>
  <si>
    <t>1. Položka obsahuje: – veškeré práce a materiál obsažený v názvu položky2. Položka neobsahuje: X3. Způsob měření:Udává se počet kusů kompletní konstrukce nebo práce.</t>
  </si>
  <si>
    <t>32</t>
  </si>
  <si>
    <t>709692-R</t>
  </si>
  <si>
    <t>DEMONTÁŽ - ODVOZ (NA LIKVIDACI ODPADŮ NEBO JINÉ URČENÉ MÍSTO)</t>
  </si>
  <si>
    <t>tkm</t>
  </si>
  <si>
    <t>1. Položka obsahuje:  
 – veškeré práce a materiál obsažený v názvu položky  
2. Položka neobsahuje:  
 X  
3. Způsob měření:  
Udává se počet kusů kompletní konstrukce nebo práce.</t>
  </si>
  <si>
    <t>740</t>
  </si>
  <si>
    <t>Zemní práce</t>
  </si>
  <si>
    <t>11090</t>
  </si>
  <si>
    <t>VŠEOBECNÉ VYKLIZENÍ OSTATNÍCH PLOCH</t>
  </si>
  <si>
    <t>M2</t>
  </si>
  <si>
    <t>zahrnuje odstranění všech překážek pro uskutečnění stavby</t>
  </si>
  <si>
    <t>7</t>
  </si>
  <si>
    <t>11120</t>
  </si>
  <si>
    <t>ODSTRANĚNÍ KŘOVIN</t>
  </si>
  <si>
    <t>odstranění křovin a stromů do průměru 100 mmdoprava dřevin bez ohledu na vzdálenostspálení na hromadách nebo štěpkování</t>
  </si>
  <si>
    <t>8</t>
  </si>
  <si>
    <t>11201</t>
  </si>
  <si>
    <t>KÁCENÍ STROMŮ D KMENE DO 0,5M S ODSTRANĚNÍM PAŘEZŮ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</si>
  <si>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</si>
  <si>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11343</t>
  </si>
  <si>
    <t>ODSTRAN KRYTU ZPEVNĚNÝCH PLOCH S ASFALT POJIVEM VČET PODKLADU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</si>
  <si>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</si>
  <si>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</si>
  <si>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11343B</t>
  </si>
  <si>
    <t>ODSTRAN KRYTU ZPEVNĚNÝCH PLOCH S ASFALT POJIVEM VČET PODKLADU - DOPRAVA</t>
  </si>
  <si>
    <t>Položka zahrnuje samostatnou dopravu suti a vybouraných hmot. Množství se určí jako součin hmotnosti [t] a požadované vzdálenosti [km].</t>
  </si>
  <si>
    <t>11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</si>
  <si>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</si>
  <si>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</si>
  <si>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</si>
  <si>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</t>
  </si>
  <si>
    <t>13173B</t>
  </si>
  <si>
    <t>HLOUBENÍ JAM ZAPAŽ I NEPAŽ TŘ. I - DOPRAVA</t>
  </si>
  <si>
    <t>M3KM</t>
  </si>
  <si>
    <t>Položka zahrnuje samostatnou dopravu zeminy. Množství se určí jako součin kubatutry [m3] a požadované vzdálenosti [km].</t>
  </si>
  <si>
    <t>13</t>
  </si>
  <si>
    <t>13273</t>
  </si>
  <si>
    <t>HLOUBENÍ RÝH ŠÍŘ DO 2M PAŽ I NEPAŽ TŘ. I</t>
  </si>
  <si>
    <t>14</t>
  </si>
  <si>
    <t>13273B</t>
  </si>
  <si>
    <t>HLOUBENÍ RÝH ŠÍŘ DO 2M PAŽ I NEPAŽ TŘ. I - DOPRAVA</t>
  </si>
  <si>
    <t>141733</t>
  </si>
  <si>
    <t>PROTLAČOVÁNÍ POTRUBÍ Z PLAST HMOT DN DO 150MM</t>
  </si>
  <si>
    <t>položka zahrnuje dodávku protlačovaného potrubí a veškeré pomocné práce (startovací zařízení, startovací a cílová jáma, opěrné a vodící bloky a pod.)</t>
  </si>
  <si>
    <t>16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</si>
  <si>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</si>
  <si>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</si>
  <si>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</si>
  <si>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</si>
  <si>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</si>
  <si>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</si>
  <si>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</si>
  <si>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18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</si>
  <si>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</si>
  <si>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</si>
  <si>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</si>
  <si>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19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</si>
  <si>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</si>
  <si>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</si>
  <si>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</si>
  <si>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20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</si>
  <si>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</si>
  <si>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</si>
  <si>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</si>
  <si>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68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</si>
  <si>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</si>
  <si>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</si>
  <si>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</si>
  <si>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69</t>
  </si>
  <si>
    <t>966158</t>
  </si>
  <si>
    <t>BOURÁNÍ KONSTRUKCÍ Z PROST BETONU S ODVOZEM DO 20KM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</si>
  <si>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</si>
  <si>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96615B</t>
  </si>
  <si>
    <t>BOURÁNÍ KONSTRUKCÍ Z PROSTÉHO BETONU - DOPRAVA</t>
  </si>
  <si>
    <t>741</t>
  </si>
  <si>
    <t>Silnoproud - Elektroinstalační materiál, ocelové konstrukce, uzemnění</t>
  </si>
  <si>
    <t>33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</si>
  <si>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</si>
  <si>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</si>
  <si>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</si>
  <si>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34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</si>
  <si>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</si>
  <si>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</si>
  <si>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</si>
  <si>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35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</si>
  <si>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</si>
  <si>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</si>
  <si>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</si>
  <si>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</si>
  <si>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</si>
  <si>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36</t>
  </si>
  <si>
    <t>742G11</t>
  </si>
  <si>
    <t>KABEL NN DVOU- A TŘÍŽÍLOVÝ CU S PLASTOVOU IZOLACÍ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</si>
  <si>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</si>
  <si>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37</t>
  </si>
  <si>
    <t>742H12</t>
  </si>
  <si>
    <t>KABEL NN ČTYŘ- A PĚTIŽÍLOVÝ CU S PLASTOVOU IZOLACÍ OD 4 DO 16 MM2</t>
  </si>
  <si>
    <t>38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</si>
  <si>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</si>
  <si>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</si>
  <si>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</si>
  <si>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39</t>
  </si>
  <si>
    <t>742L12</t>
  </si>
  <si>
    <t>UKONČENÍ DVOU AŽ PĚTIŽÍLOVÉHO KABELU V ROZVADĚČI NEBO NA PŘÍSTROJI OD 4 DO 16 MM2</t>
  </si>
  <si>
    <t>40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</si>
  <si>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</si>
  <si>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</si>
  <si>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</si>
  <si>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41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</si>
  <si>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</si>
  <si>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</si>
  <si>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</si>
  <si>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42</t>
  </si>
  <si>
    <t>742Z92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</si>
  <si>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</si>
  <si>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743</t>
  </si>
  <si>
    <t>Silnoproud - Silnoproudá zařízení</t>
  </si>
  <si>
    <t>43</t>
  </si>
  <si>
    <t>743122</t>
  </si>
  <si>
    <t>OSVĚTLOVACÍ STOŽÁR PEVNÝ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</si>
  <si>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</si>
  <si>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44</t>
  </si>
  <si>
    <t>743151</t>
  </si>
  <si>
    <t>OSVĚTLOVACÍ STOŽÁR - STOŽÁROVÁ ROZVODNICE S 1-2 JISTÍCÍMI PRVKY</t>
  </si>
  <si>
    <t>1. Položka obsahuje: – veškeré příslušenství, technický popis viz. projektová dokumentace2. Položka neobsahuje: X3. Způsob měření:Udává se počet kusů kompletní konstrukce nebo práce.</t>
  </si>
  <si>
    <t>45</t>
  </si>
  <si>
    <t>743312</t>
  </si>
  <si>
    <t>VÝLOŽNÍK PRO MONTÁŽ SVÍTIDLA NA STOŽÁR JEDNORAMENNÝ DÉLKA VYLOŽENÍ PŘES 1 DO 2 M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</si>
  <si>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</si>
  <si>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46</t>
  </si>
  <si>
    <t>743511</t>
  </si>
  <si>
    <t>SVÍTIDLO VENKOVNÍ VŠEOBECNÉ VÝBOJKOVÉ ULIČNÍ, MIN. IP 44, DO 150 W</t>
  </si>
  <si>
    <t>1. Položka obsahuje: – zdroj a veškeré příslušenství – technický popis viz. projektová dokumentace2. Položka neobsahuje: X3. Způsob měření:Udává se počet kusů kompletní konstrukce nebo práce.</t>
  </si>
  <si>
    <t>47</t>
  </si>
  <si>
    <t>743554</t>
  </si>
  <si>
    <t>SVÍTIDLO VENKOVNÍ VŠEOBECNÉ LED, MIN. IP 44, PŘES 45 W</t>
  </si>
  <si>
    <t>48</t>
  </si>
  <si>
    <t>743566</t>
  </si>
  <si>
    <t>SVÍTIDLO VENKOVNÍ VŠEOBECNÉ - MONTÁŽ SVÍTIDLA</t>
  </si>
  <si>
    <t>1. Položka obsahuje: – veškeré příslušenství – technický popis viz. projektová dokumentace2. Položka neobsahuje: X3. Způsob měření:Udává se počet kusů kompletní konstrukce nebo práce.</t>
  </si>
  <si>
    <t>49</t>
  </si>
  <si>
    <t>743E12</t>
  </si>
  <si>
    <t>SKŘÍŇ ROZPOJOVACÍ POJISTKOVÁ DO 400 A, DO 240 MM2, DO VÝKLENKU S POJISTKOVÝMI SPODKY SE 4-6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</si>
  <si>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</si>
  <si>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50</t>
  </si>
  <si>
    <t>743E33</t>
  </si>
  <si>
    <t>SKŘÍŇ ROZPOJOVACÍ POJISTKOVÁ - PŘÍPLATEK ZA ŘADOVÝ ODPÍNAČ</t>
  </si>
  <si>
    <t>1. Položka obsahuje: – veškeré příslušenství včetně zapojení – technický popis viz. projektová dokumentace2. Položka neobsahuje: X3. Způsob měření:Udává se počet kusů kompletní konstrukce nebo práce.</t>
  </si>
  <si>
    <t>51</t>
  </si>
  <si>
    <t>743Z11</t>
  </si>
  <si>
    <t>DEMONTÁŽ OSVĚTLOVACÍHO STOŽÁRU ULIČNÍHO VÝŠKY DO 15 M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</si>
  <si>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</si>
  <si>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52</t>
  </si>
  <si>
    <t>743Z31</t>
  </si>
  <si>
    <t>DEMONTÁŽ ELEKTROVÝZBROJE OSVĚTLOVACÍHO STOŽÁRU VÝŠKY DO 15 M</t>
  </si>
  <si>
    <t>53</t>
  </si>
  <si>
    <t>743Z35</t>
  </si>
  <si>
    <t>DEMONTÁŽ SVÍTIDLA Z OSVĚTLOVACÍHO STOŽÁRU VÝŠKY DO 15 M</t>
  </si>
  <si>
    <t>54</t>
  </si>
  <si>
    <t>743Z92</t>
  </si>
  <si>
    <t>71</t>
  </si>
  <si>
    <t>R743563</t>
  </si>
  <si>
    <t>SVÍTIDLO VENKOVNÍ VŠEOBECNÉ - KOMUNIKAČNÍ A DIAGNOSTICKÝ MODUL S ADRESACÍ</t>
  </si>
  <si>
    <t>72</t>
  </si>
  <si>
    <t>R743731</t>
  </si>
  <si>
    <t>ROZVADĚČ PRO VEŘEJNÉ OSVĚTLENÍ - ROZŠÍŘENÍ O REGULÁTOR OSVĚTLENÍ S ŘÍDÍCÍ JEDNOTKOU</t>
  </si>
  <si>
    <t>1. Položka obsahuje: – veškeré příslušenství, zhotovení výrobní dokumentace – technický popis viz. projektová dokumentace2. Položka neobsahuje: X3. Způsob měření:Udává se počet kusů kompletní konstrukce nebo práce.</t>
  </si>
  <si>
    <t>747</t>
  </si>
  <si>
    <t>Silnoproud - Zkoušky, revize a HZS</t>
  </si>
  <si>
    <t>55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</si>
  <si>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</si>
  <si>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</si>
  <si>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</si>
  <si>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56</t>
  </si>
  <si>
    <t>747112</t>
  </si>
  <si>
    <t>KONTROLA MANIPULAČNÍCH, OVLÁDACÍCH NEBO RELÉOVÝCH ROZVADĚČŮ, 1 POLE</t>
  </si>
  <si>
    <t>57</t>
  </si>
  <si>
    <t>747142</t>
  </si>
  <si>
    <t>MĚŘENÍ IMPEDANCE NULOVÉ SMYČKY OKRUHU VEDENÍ TŘÍFÁZOVÉHO</t>
  </si>
  <si>
    <t>1. Položka obsahuje: – cenu za měření dle příslušných norem a předpisů, včetně vystavení protokolu2. Položka neobsahuje: X3. Způsob měření:Udává se počet kusů kompletní konstrukce nebo práce.</t>
  </si>
  <si>
    <t>58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</si>
  <si>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</si>
  <si>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</si>
  <si>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</si>
  <si>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59</t>
  </si>
  <si>
    <t>747214</t>
  </si>
  <si>
    <t>CELKOVÁ PROHLÍDKA, ZKOUŠENÍ, MĚŘENÍ A VYHOTOVENÍ VÝCHOZÍ REVIZNÍ ZPRÁVY, PRO OBJEM IN - PŘÍPLATEK ZA KAŽDÝCH DALŠÍCH I ZAPOČATÝCH 500 TIS. KČ</t>
  </si>
  <si>
    <t>60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</si>
  <si>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</si>
  <si>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</si>
  <si>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</si>
  <si>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61</t>
  </si>
  <si>
    <t>747413</t>
  </si>
  <si>
    <t>MĚŘENÍ ZEMNÍCH ODPORŮ - ZEMNICÍ SÍTĚ DÉLKY PÁSKU DO 100 M</t>
  </si>
  <si>
    <t>62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</si>
  <si>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</si>
  <si>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</si>
  <si>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</si>
  <si>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63</t>
  </si>
  <si>
    <t>747541</t>
  </si>
  <si>
    <t>MĚŘENÍ INTENZITY OSVĚTLENÍ INSTALOVANÉHO V ROZSAHU TOHOTO SO/PS</t>
  </si>
  <si>
    <t>64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</si>
  <si>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</si>
  <si>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</si>
  <si>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</si>
  <si>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</si>
  <si>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65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</si>
  <si>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</si>
  <si>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</si>
  <si>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</si>
  <si>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66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</si>
  <si>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</si>
  <si>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</si>
  <si>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</si>
  <si>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67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</si>
  <si>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</si>
  <si>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</si>
  <si>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</si>
  <si>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73</t>
  </si>
  <si>
    <t>R748241</t>
  </si>
  <si>
    <t>PŘEŠÍSLOVÁNÍ STÁVAJÍCÍCH NEBO NOVÝCH STOŽÁRŮ VEŘEJNÉHO OSVĚTLENÍ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</si>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</sst>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0+O9+O30+O79+O152+O165+O194+O251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0+I9+I30+I79+I152+I165+I194+I251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38</v>
      </c>
      <c s="19"/>
      <c s="21" t="s">
        <v>39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8" t="s">
        <v>40</v>
      </c>
      <c s="23" t="s">
        <v>23</v>
      </c>
      <c s="23" t="s">
        <v>41</v>
      </c>
      <c s="18" t="s">
        <v>42</v>
      </c>
      <c s="24" t="s">
        <v>43</v>
      </c>
      <c s="25" t="s">
        <v>44</v>
      </c>
      <c s="26">
        <v>74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12.75">
      <c r="A12" s="30" t="s">
        <v>46</v>
      </c>
      <c r="E12" s="31" t="s">
        <v>47</v>
      </c>
    </row>
    <row r="13" spans="1:5" ht="89.25">
      <c r="A13" t="s">
        <v>48</v>
      </c>
      <c r="E13" s="29" t="s">
        <v>49</v>
      </c>
    </row>
    <row r="14" spans="1:16" ht="25.5">
      <c r="A14" s="18" t="s">
        <v>40</v>
      </c>
      <c s="23" t="s">
        <v>17</v>
      </c>
      <c s="23" t="s">
        <v>50</v>
      </c>
      <c s="18" t="s">
        <v>42</v>
      </c>
      <c s="24" t="s">
        <v>51</v>
      </c>
      <c s="25" t="s">
        <v>44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42</v>
      </c>
    </row>
    <row r="16" spans="1:5" ht="12.75">
      <c r="A16" s="30" t="s">
        <v>46</v>
      </c>
      <c r="E16" s="31" t="s">
        <v>47</v>
      </c>
    </row>
    <row r="17" spans="1:5" ht="89.25">
      <c r="A17" t="s">
        <v>48</v>
      </c>
      <c r="E17" s="29" t="s">
        <v>49</v>
      </c>
    </row>
    <row r="18" spans="1:16" ht="25.5">
      <c r="A18" s="18" t="s">
        <v>40</v>
      </c>
      <c s="23" t="s">
        <v>16</v>
      </c>
      <c s="23" t="s">
        <v>52</v>
      </c>
      <c s="18" t="s">
        <v>42</v>
      </c>
      <c s="24" t="s">
        <v>53</v>
      </c>
      <c s="25" t="s">
        <v>44</v>
      </c>
      <c s="26">
        <v>17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45</v>
      </c>
      <c r="E19" s="29" t="s">
        <v>42</v>
      </c>
    </row>
    <row r="20" spans="1:5" ht="12.75">
      <c r="A20" s="30" t="s">
        <v>46</v>
      </c>
      <c r="E20" s="31" t="s">
        <v>47</v>
      </c>
    </row>
    <row r="21" spans="1:5" ht="89.25">
      <c r="A21" t="s">
        <v>48</v>
      </c>
      <c r="E21" s="29" t="s">
        <v>49</v>
      </c>
    </row>
    <row r="22" spans="1:16" ht="25.5">
      <c r="A22" s="18" t="s">
        <v>40</v>
      </c>
      <c s="23" t="s">
        <v>27</v>
      </c>
      <c s="23" t="s">
        <v>54</v>
      </c>
      <c s="18" t="s">
        <v>42</v>
      </c>
      <c s="24" t="s">
        <v>55</v>
      </c>
      <c s="25" t="s">
        <v>44</v>
      </c>
      <c s="26">
        <v>0.05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45</v>
      </c>
      <c r="E23" s="29" t="s">
        <v>42</v>
      </c>
    </row>
    <row r="24" spans="1:5" ht="12.75">
      <c r="A24" s="30" t="s">
        <v>46</v>
      </c>
      <c r="E24" s="31" t="s">
        <v>47</v>
      </c>
    </row>
    <row r="25" spans="1:5" ht="89.25">
      <c r="A25" t="s">
        <v>48</v>
      </c>
      <c r="E25" s="29" t="s">
        <v>49</v>
      </c>
    </row>
    <row r="26" spans="1:16" ht="25.5">
      <c r="A26" s="18" t="s">
        <v>40</v>
      </c>
      <c s="23" t="s">
        <v>29</v>
      </c>
      <c s="23" t="s">
        <v>56</v>
      </c>
      <c s="18" t="s">
        <v>42</v>
      </c>
      <c s="24" t="s">
        <v>57</v>
      </c>
      <c s="25" t="s">
        <v>44</v>
      </c>
      <c s="26">
        <v>0.1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45</v>
      </c>
      <c r="E27" s="29" t="s">
        <v>42</v>
      </c>
    </row>
    <row r="28" spans="1:5" ht="12.75">
      <c r="A28" s="30" t="s">
        <v>46</v>
      </c>
      <c r="E28" s="31" t="s">
        <v>47</v>
      </c>
    </row>
    <row r="29" spans="1:5" ht="89.25">
      <c r="A29" t="s">
        <v>48</v>
      </c>
      <c r="E29" s="29" t="s">
        <v>49</v>
      </c>
    </row>
    <row r="30" spans="1:18" ht="12.75" customHeight="1">
      <c r="A30" s="5" t="s">
        <v>37</v>
      </c>
      <c s="5"/>
      <c s="34" t="s">
        <v>58</v>
      </c>
      <c s="5"/>
      <c s="21" t="s">
        <v>59</v>
      </c>
      <c s="5"/>
      <c s="5"/>
      <c s="5"/>
      <c s="35">
        <f>0+Q30</f>
      </c>
      <c r="O30">
        <f>0+R30</f>
      </c>
      <c r="Q30">
        <f>0+I31+I35+I39+I43+I47+I51+I55+I59+I63+I67+I71+I75</f>
      </c>
      <c>
        <f>0+O31+O35+O39+O43+O47+O51+O55+O59+O63+O67+O71+O75</f>
      </c>
    </row>
    <row r="31" spans="1:16" ht="25.5">
      <c r="A31" s="18" t="s">
        <v>40</v>
      </c>
      <c s="23" t="s">
        <v>60</v>
      </c>
      <c s="23" t="s">
        <v>61</v>
      </c>
      <c s="18" t="s">
        <v>42</v>
      </c>
      <c s="24" t="s">
        <v>62</v>
      </c>
      <c s="25" t="s">
        <v>63</v>
      </c>
      <c s="26">
        <v>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46</v>
      </c>
      <c r="E33" s="31" t="s">
        <v>47</v>
      </c>
    </row>
    <row r="34" spans="1:5" ht="25.5">
      <c r="A34" t="s">
        <v>48</v>
      </c>
      <c r="E34" s="29" t="s">
        <v>64</v>
      </c>
    </row>
    <row r="35" spans="1:16" ht="12.75">
      <c r="A35" s="18" t="s">
        <v>40</v>
      </c>
      <c s="23" t="s">
        <v>65</v>
      </c>
      <c s="23" t="s">
        <v>66</v>
      </c>
      <c s="18" t="s">
        <v>42</v>
      </c>
      <c s="24" t="s">
        <v>67</v>
      </c>
      <c s="25" t="s">
        <v>63</v>
      </c>
      <c s="26">
        <v>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46</v>
      </c>
      <c r="E37" s="31" t="s">
        <v>47</v>
      </c>
    </row>
    <row r="38" spans="1:5" ht="51">
      <c r="A38" t="s">
        <v>48</v>
      </c>
      <c r="E38" s="29" t="s">
        <v>68</v>
      </c>
    </row>
    <row r="39" spans="1:16" ht="12.75">
      <c r="A39" s="18" t="s">
        <v>40</v>
      </c>
      <c s="23" t="s">
        <v>69</v>
      </c>
      <c s="23" t="s">
        <v>70</v>
      </c>
      <c s="18" t="s">
        <v>42</v>
      </c>
      <c s="24" t="s">
        <v>71</v>
      </c>
      <c s="25" t="s">
        <v>72</v>
      </c>
      <c s="26">
        <v>678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45</v>
      </c>
      <c r="E40" s="29" t="s">
        <v>42</v>
      </c>
    </row>
    <row r="41" spans="1:5" ht="12.75">
      <c r="A41" s="30" t="s">
        <v>46</v>
      </c>
      <c r="E41" s="31" t="s">
        <v>47</v>
      </c>
    </row>
    <row r="42" spans="1:5" ht="51">
      <c r="A42" t="s">
        <v>48</v>
      </c>
      <c r="E42" s="29" t="s">
        <v>73</v>
      </c>
    </row>
    <row r="43" spans="1:16" ht="12.75">
      <c r="A43" s="18" t="s">
        <v>40</v>
      </c>
      <c s="23" t="s">
        <v>74</v>
      </c>
      <c s="23" t="s">
        <v>75</v>
      </c>
      <c s="18" t="s">
        <v>42</v>
      </c>
      <c s="24" t="s">
        <v>76</v>
      </c>
      <c s="25" t="s">
        <v>72</v>
      </c>
      <c s="26">
        <v>44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45</v>
      </c>
      <c r="E44" s="29" t="s">
        <v>42</v>
      </c>
    </row>
    <row r="45" spans="1:5" ht="12.75">
      <c r="A45" s="30" t="s">
        <v>46</v>
      </c>
      <c r="E45" s="31" t="s">
        <v>47</v>
      </c>
    </row>
    <row r="46" spans="1:5" ht="51">
      <c r="A46" t="s">
        <v>48</v>
      </c>
      <c r="E46" s="29" t="s">
        <v>73</v>
      </c>
    </row>
    <row r="47" spans="1:16" ht="12.75">
      <c r="A47" s="18" t="s">
        <v>40</v>
      </c>
      <c s="23" t="s">
        <v>77</v>
      </c>
      <c s="23" t="s">
        <v>78</v>
      </c>
      <c s="18" t="s">
        <v>42</v>
      </c>
      <c s="24" t="s">
        <v>79</v>
      </c>
      <c s="25" t="s">
        <v>72</v>
      </c>
      <c s="26">
        <v>560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45</v>
      </c>
      <c r="E48" s="29" t="s">
        <v>42</v>
      </c>
    </row>
    <row r="49" spans="1:5" ht="12.75">
      <c r="A49" s="30" t="s">
        <v>46</v>
      </c>
      <c r="E49" s="31" t="s">
        <v>47</v>
      </c>
    </row>
    <row r="50" spans="1:5" ht="76.5">
      <c r="A50" t="s">
        <v>48</v>
      </c>
      <c r="E50" s="29" t="s">
        <v>80</v>
      </c>
    </row>
    <row r="51" spans="1:16" ht="12.75">
      <c r="A51" s="18" t="s">
        <v>40</v>
      </c>
      <c s="23" t="s">
        <v>81</v>
      </c>
      <c s="23" t="s">
        <v>82</v>
      </c>
      <c s="18" t="s">
        <v>42</v>
      </c>
      <c s="24" t="s">
        <v>83</v>
      </c>
      <c s="25" t="s">
        <v>72</v>
      </c>
      <c s="26">
        <v>11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45</v>
      </c>
      <c r="E52" s="29" t="s">
        <v>42</v>
      </c>
    </row>
    <row r="53" spans="1:5" ht="12.75">
      <c r="A53" s="30" t="s">
        <v>46</v>
      </c>
      <c r="E53" s="31" t="s">
        <v>47</v>
      </c>
    </row>
    <row r="54" spans="1:5" ht="76.5">
      <c r="A54" t="s">
        <v>48</v>
      </c>
      <c r="E54" s="29" t="s">
        <v>84</v>
      </c>
    </row>
    <row r="55" spans="1:16" ht="12.75">
      <c r="A55" s="18" t="s">
        <v>40</v>
      </c>
      <c s="23" t="s">
        <v>85</v>
      </c>
      <c s="23" t="s">
        <v>86</v>
      </c>
      <c s="18" t="s">
        <v>42</v>
      </c>
      <c s="24" t="s">
        <v>87</v>
      </c>
      <c s="25" t="s">
        <v>63</v>
      </c>
      <c s="26">
        <v>30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45</v>
      </c>
      <c r="E56" s="29" t="s">
        <v>42</v>
      </c>
    </row>
    <row r="57" spans="1:5" ht="12.75">
      <c r="A57" s="30" t="s">
        <v>46</v>
      </c>
      <c r="E57" s="31" t="s">
        <v>47</v>
      </c>
    </row>
    <row r="58" spans="1:5" ht="51">
      <c r="A58" t="s">
        <v>48</v>
      </c>
      <c r="E58" s="29" t="s">
        <v>88</v>
      </c>
    </row>
    <row r="59" spans="1:16" ht="12.75">
      <c r="A59" s="18" t="s">
        <v>40</v>
      </c>
      <c s="23" t="s">
        <v>89</v>
      </c>
      <c s="23" t="s">
        <v>90</v>
      </c>
      <c s="18" t="s">
        <v>42</v>
      </c>
      <c s="24" t="s">
        <v>91</v>
      </c>
      <c s="25" t="s">
        <v>63</v>
      </c>
      <c s="26">
        <v>10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45</v>
      </c>
      <c r="E60" s="29" t="s">
        <v>42</v>
      </c>
    </row>
    <row r="61" spans="1:5" ht="12.75">
      <c r="A61" s="30" t="s">
        <v>46</v>
      </c>
      <c r="E61" s="31" t="s">
        <v>47</v>
      </c>
    </row>
    <row r="62" spans="1:5" ht="51">
      <c r="A62" t="s">
        <v>48</v>
      </c>
      <c r="E62" s="29" t="s">
        <v>88</v>
      </c>
    </row>
    <row r="63" spans="1:16" ht="25.5">
      <c r="A63" s="18" t="s">
        <v>40</v>
      </c>
      <c s="23" t="s">
        <v>92</v>
      </c>
      <c s="23" t="s">
        <v>93</v>
      </c>
      <c s="18" t="s">
        <v>42</v>
      </c>
      <c s="24" t="s">
        <v>94</v>
      </c>
      <c s="25" t="s">
        <v>63</v>
      </c>
      <c s="26">
        <v>20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45</v>
      </c>
      <c r="E64" s="29" t="s">
        <v>42</v>
      </c>
    </row>
    <row r="65" spans="1:5" ht="12.75">
      <c r="A65" s="30" t="s">
        <v>46</v>
      </c>
      <c r="E65" s="31" t="s">
        <v>47</v>
      </c>
    </row>
    <row r="66" spans="1:5" ht="51">
      <c r="A66" t="s">
        <v>48</v>
      </c>
      <c r="E66" s="29" t="s">
        <v>95</v>
      </c>
    </row>
    <row r="67" spans="1:16" ht="12.75">
      <c r="A67" s="18" t="s">
        <v>40</v>
      </c>
      <c s="23" t="s">
        <v>96</v>
      </c>
      <c s="23" t="s">
        <v>97</v>
      </c>
      <c s="18" t="s">
        <v>42</v>
      </c>
      <c s="24" t="s">
        <v>98</v>
      </c>
      <c s="25" t="s">
        <v>72</v>
      </c>
      <c s="26">
        <v>678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45</v>
      </c>
      <c r="E68" s="29" t="s">
        <v>42</v>
      </c>
    </row>
    <row r="69" spans="1:5" ht="12.75">
      <c r="A69" s="30" t="s">
        <v>46</v>
      </c>
      <c r="E69" s="31" t="s">
        <v>47</v>
      </c>
    </row>
    <row r="70" spans="1:5" ht="63.75">
      <c r="A70" t="s">
        <v>48</v>
      </c>
      <c r="E70" s="29" t="s">
        <v>99</v>
      </c>
    </row>
    <row r="71" spans="1:16" ht="12.75">
      <c r="A71" s="18" t="s">
        <v>40</v>
      </c>
      <c s="23" t="s">
        <v>100</v>
      </c>
      <c s="23" t="s">
        <v>101</v>
      </c>
      <c s="18" t="s">
        <v>42</v>
      </c>
      <c s="24" t="s">
        <v>102</v>
      </c>
      <c s="25" t="s">
        <v>72</v>
      </c>
      <c s="26">
        <v>100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45</v>
      </c>
      <c r="E72" s="29" t="s">
        <v>42</v>
      </c>
    </row>
    <row r="73" spans="1:5" ht="12.75">
      <c r="A73" s="30" t="s">
        <v>46</v>
      </c>
      <c r="E73" s="31" t="s">
        <v>47</v>
      </c>
    </row>
    <row r="74" spans="1:5" ht="38.25">
      <c r="A74" t="s">
        <v>48</v>
      </c>
      <c r="E74" s="29" t="s">
        <v>103</v>
      </c>
    </row>
    <row r="75" spans="1:16" ht="12.75">
      <c r="A75" s="18" t="s">
        <v>40</v>
      </c>
      <c s="23" t="s">
        <v>104</v>
      </c>
      <c s="23" t="s">
        <v>105</v>
      </c>
      <c s="18" t="s">
        <v>42</v>
      </c>
      <c s="24" t="s">
        <v>106</v>
      </c>
      <c s="25" t="s">
        <v>107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45</v>
      </c>
      <c r="E76" s="29" t="s">
        <v>42</v>
      </c>
    </row>
    <row r="77" spans="1:5" ht="12.75">
      <c r="A77" s="30" t="s">
        <v>46</v>
      </c>
      <c r="E77" s="31" t="s">
        <v>47</v>
      </c>
    </row>
    <row r="78" spans="1:5" ht="76.5">
      <c r="A78" t="s">
        <v>48</v>
      </c>
      <c r="E78" s="29" t="s">
        <v>108</v>
      </c>
    </row>
    <row r="79" spans="1:18" ht="12.75" customHeight="1">
      <c r="A79" s="5" t="s">
        <v>37</v>
      </c>
      <c s="5"/>
      <c s="34" t="s">
        <v>109</v>
      </c>
      <c s="5"/>
      <c s="21" t="s">
        <v>110</v>
      </c>
      <c s="5"/>
      <c s="5"/>
      <c s="5"/>
      <c s="35">
        <f>0+Q79</f>
      </c>
      <c r="O79">
        <f>0+R79</f>
      </c>
      <c r="Q79">
        <f>0+I80+I84+I88+I92+I96+I100+I104+I108+I112+I116+I120+I124+I128+I132+I136+I140+I144+I148</f>
      </c>
      <c>
        <f>0+O80+O84+O88+O92+O96+O100+O104+O108+O112+O116+O120+O124+O128+O132+O136+O140+O144+O148</f>
      </c>
    </row>
    <row r="80" spans="1:16" ht="12.75">
      <c r="A80" s="18" t="s">
        <v>40</v>
      </c>
      <c s="23" t="s">
        <v>31</v>
      </c>
      <c s="23" t="s">
        <v>111</v>
      </c>
      <c s="18" t="s">
        <v>42</v>
      </c>
      <c s="24" t="s">
        <v>112</v>
      </c>
      <c s="25" t="s">
        <v>113</v>
      </c>
      <c s="26">
        <v>590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45</v>
      </c>
      <c r="E81" s="29" t="s">
        <v>42</v>
      </c>
    </row>
    <row r="82" spans="1:5" ht="12.75">
      <c r="A82" s="30" t="s">
        <v>46</v>
      </c>
      <c r="E82" s="31" t="s">
        <v>47</v>
      </c>
    </row>
    <row r="83" spans="1:5" ht="12.75">
      <c r="A83" t="s">
        <v>48</v>
      </c>
      <c r="E83" s="29" t="s">
        <v>114</v>
      </c>
    </row>
    <row r="84" spans="1:16" ht="12.75">
      <c r="A84" s="18" t="s">
        <v>40</v>
      </c>
      <c s="23" t="s">
        <v>115</v>
      </c>
      <c s="23" t="s">
        <v>116</v>
      </c>
      <c s="18" t="s">
        <v>42</v>
      </c>
      <c s="24" t="s">
        <v>117</v>
      </c>
      <c s="25" t="s">
        <v>113</v>
      </c>
      <c s="26">
        <v>50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45</v>
      </c>
      <c r="E85" s="29" t="s">
        <v>42</v>
      </c>
    </row>
    <row r="86" spans="1:5" ht="12.75">
      <c r="A86" s="30" t="s">
        <v>46</v>
      </c>
      <c r="E86" s="31" t="s">
        <v>47</v>
      </c>
    </row>
    <row r="87" spans="1:5" ht="25.5">
      <c r="A87" t="s">
        <v>48</v>
      </c>
      <c r="E87" s="29" t="s">
        <v>118</v>
      </c>
    </row>
    <row r="88" spans="1:16" ht="12.75">
      <c r="A88" s="18" t="s">
        <v>40</v>
      </c>
      <c s="23" t="s">
        <v>119</v>
      </c>
      <c s="23" t="s">
        <v>120</v>
      </c>
      <c s="18" t="s">
        <v>42</v>
      </c>
      <c s="24" t="s">
        <v>121</v>
      </c>
      <c s="25" t="s">
        <v>63</v>
      </c>
      <c s="26">
        <v>10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45</v>
      </c>
      <c r="E89" s="29" t="s">
        <v>42</v>
      </c>
    </row>
    <row r="90" spans="1:5" ht="12.75">
      <c r="A90" s="30" t="s">
        <v>46</v>
      </c>
      <c r="E90" s="31" t="s">
        <v>47</v>
      </c>
    </row>
    <row r="91" spans="1:5" ht="102">
      <c r="A91" t="s">
        <v>48</v>
      </c>
      <c r="E91" s="29" t="s">
        <v>122</v>
      </c>
    </row>
    <row r="92" spans="1:16" ht="12.75">
      <c r="A92" s="18" t="s">
        <v>40</v>
      </c>
      <c s="23" t="s">
        <v>34</v>
      </c>
      <c s="23" t="s">
        <v>123</v>
      </c>
      <c s="18" t="s">
        <v>42</v>
      </c>
      <c s="24" t="s">
        <v>124</v>
      </c>
      <c s="25" t="s">
        <v>125</v>
      </c>
      <c s="26">
        <v>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45</v>
      </c>
      <c r="E93" s="29" t="s">
        <v>42</v>
      </c>
    </row>
    <row r="94" spans="1:5" ht="12.75">
      <c r="A94" s="30" t="s">
        <v>46</v>
      </c>
      <c r="E94" s="31" t="s">
        <v>47</v>
      </c>
    </row>
    <row r="95" spans="1:5" ht="63.75">
      <c r="A95" t="s">
        <v>48</v>
      </c>
      <c r="E95" s="29" t="s">
        <v>126</v>
      </c>
    </row>
    <row r="96" spans="1:16" ht="25.5">
      <c r="A96" s="18" t="s">
        <v>40</v>
      </c>
      <c s="23" t="s">
        <v>36</v>
      </c>
      <c s="23" t="s">
        <v>127</v>
      </c>
      <c s="18" t="s">
        <v>42</v>
      </c>
      <c s="24" t="s">
        <v>128</v>
      </c>
      <c s="25" t="s">
        <v>107</v>
      </c>
      <c s="26">
        <v>60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45</v>
      </c>
      <c r="E97" s="29" t="s">
        <v>42</v>
      </c>
    </row>
    <row r="98" spans="1:5" ht="12.75">
      <c r="A98" s="30" t="s">
        <v>46</v>
      </c>
      <c r="E98" s="31" t="s">
        <v>47</v>
      </c>
    </row>
    <row r="99" spans="1:5" ht="25.5">
      <c r="A99" t="s">
        <v>48</v>
      </c>
      <c r="E99" s="29" t="s">
        <v>129</v>
      </c>
    </row>
    <row r="100" spans="1:16" ht="12.75">
      <c r="A100" s="18" t="s">
        <v>40</v>
      </c>
      <c s="23" t="s">
        <v>130</v>
      </c>
      <c s="23" t="s">
        <v>131</v>
      </c>
      <c s="18" t="s">
        <v>42</v>
      </c>
      <c s="24" t="s">
        <v>132</v>
      </c>
      <c s="25" t="s">
        <v>125</v>
      </c>
      <c s="26">
        <v>33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45</v>
      </c>
      <c r="E101" s="29" t="s">
        <v>42</v>
      </c>
    </row>
    <row r="102" spans="1:5" ht="12.75">
      <c r="A102" s="30" t="s">
        <v>46</v>
      </c>
      <c r="E102" s="31" t="s">
        <v>47</v>
      </c>
    </row>
    <row r="103" spans="1:5" ht="216.75">
      <c r="A103" t="s">
        <v>48</v>
      </c>
      <c r="E103" s="29" t="s">
        <v>133</v>
      </c>
    </row>
    <row r="104" spans="1:16" ht="12.75">
      <c r="A104" s="18" t="s">
        <v>40</v>
      </c>
      <c s="23" t="s">
        <v>134</v>
      </c>
      <c s="23" t="s">
        <v>135</v>
      </c>
      <c s="18" t="s">
        <v>42</v>
      </c>
      <c s="24" t="s">
        <v>136</v>
      </c>
      <c s="25" t="s">
        <v>137</v>
      </c>
      <c s="26">
        <v>220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45</v>
      </c>
      <c r="E105" s="29" t="s">
        <v>42</v>
      </c>
    </row>
    <row r="106" spans="1:5" ht="12.75">
      <c r="A106" s="30" t="s">
        <v>46</v>
      </c>
      <c r="E106" s="31" t="s">
        <v>47</v>
      </c>
    </row>
    <row r="107" spans="1:5" ht="25.5">
      <c r="A107" t="s">
        <v>48</v>
      </c>
      <c r="E107" s="29" t="s">
        <v>138</v>
      </c>
    </row>
    <row r="108" spans="1:16" ht="12.75">
      <c r="A108" s="18" t="s">
        <v>40</v>
      </c>
      <c s="23" t="s">
        <v>139</v>
      </c>
      <c s="23" t="s">
        <v>140</v>
      </c>
      <c s="18" t="s">
        <v>42</v>
      </c>
      <c s="24" t="s">
        <v>141</v>
      </c>
      <c s="25" t="s">
        <v>125</v>
      </c>
      <c s="26">
        <v>150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45</v>
      </c>
      <c r="E109" s="29" t="s">
        <v>42</v>
      </c>
    </row>
    <row r="110" spans="1:5" ht="12.75">
      <c r="A110" s="30" t="s">
        <v>46</v>
      </c>
      <c r="E110" s="31" t="s">
        <v>47</v>
      </c>
    </row>
    <row r="111" spans="1:5" ht="216.75">
      <c r="A111" t="s">
        <v>48</v>
      </c>
      <c r="E111" s="29" t="s">
        <v>133</v>
      </c>
    </row>
    <row r="112" spans="1:16" ht="12.75">
      <c r="A112" s="18" t="s">
        <v>40</v>
      </c>
      <c s="23" t="s">
        <v>142</v>
      </c>
      <c s="23" t="s">
        <v>143</v>
      </c>
      <c s="18" t="s">
        <v>42</v>
      </c>
      <c s="24" t="s">
        <v>144</v>
      </c>
      <c s="25" t="s">
        <v>137</v>
      </c>
      <c s="26">
        <v>600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45</v>
      </c>
      <c r="E113" s="29" t="s">
        <v>42</v>
      </c>
    </row>
    <row r="114" spans="1:5" ht="12.75">
      <c r="A114" s="30" t="s">
        <v>46</v>
      </c>
      <c r="E114" s="31" t="s">
        <v>47</v>
      </c>
    </row>
    <row r="115" spans="1:5" ht="25.5">
      <c r="A115" t="s">
        <v>48</v>
      </c>
      <c r="E115" s="29" t="s">
        <v>138</v>
      </c>
    </row>
    <row r="116" spans="1:16" ht="12.75">
      <c r="A116" s="18" t="s">
        <v>40</v>
      </c>
      <c s="23" t="s">
        <v>38</v>
      </c>
      <c s="23" t="s">
        <v>145</v>
      </c>
      <c s="18" t="s">
        <v>42</v>
      </c>
      <c s="24" t="s">
        <v>146</v>
      </c>
      <c s="25" t="s">
        <v>72</v>
      </c>
      <c s="26">
        <v>11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45</v>
      </c>
      <c r="E117" s="29" t="s">
        <v>42</v>
      </c>
    </row>
    <row r="118" spans="1:5" ht="12.75">
      <c r="A118" s="30" t="s">
        <v>46</v>
      </c>
      <c r="E118" s="31" t="s">
        <v>47</v>
      </c>
    </row>
    <row r="119" spans="1:5" ht="25.5">
      <c r="A119" t="s">
        <v>48</v>
      </c>
      <c r="E119" s="29" t="s">
        <v>147</v>
      </c>
    </row>
    <row r="120" spans="1:16" ht="12.75">
      <c r="A120" s="18" t="s">
        <v>40</v>
      </c>
      <c s="23" t="s">
        <v>148</v>
      </c>
      <c s="23" t="s">
        <v>149</v>
      </c>
      <c s="18" t="s">
        <v>42</v>
      </c>
      <c s="24" t="s">
        <v>150</v>
      </c>
      <c s="25" t="s">
        <v>125</v>
      </c>
      <c s="26">
        <v>144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45</v>
      </c>
      <c r="E121" s="29" t="s">
        <v>42</v>
      </c>
    </row>
    <row r="122" spans="1:5" ht="12.75">
      <c r="A122" s="30" t="s">
        <v>46</v>
      </c>
      <c r="E122" s="31" t="s">
        <v>47</v>
      </c>
    </row>
    <row r="123" spans="1:5" ht="153">
      <c r="A123" t="s">
        <v>48</v>
      </c>
      <c r="E123" s="29" t="s">
        <v>151</v>
      </c>
    </row>
    <row r="124" spans="1:16" ht="12.75">
      <c r="A124" s="18" t="s">
        <v>40</v>
      </c>
      <c s="23" t="s">
        <v>152</v>
      </c>
      <c s="23" t="s">
        <v>153</v>
      </c>
      <c s="18" t="s">
        <v>42</v>
      </c>
      <c s="24" t="s">
        <v>154</v>
      </c>
      <c s="25" t="s">
        <v>113</v>
      </c>
      <c s="26">
        <v>590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45</v>
      </c>
      <c r="E125" s="29" t="s">
        <v>42</v>
      </c>
    </row>
    <row r="126" spans="1:5" ht="12.75">
      <c r="A126" s="30" t="s">
        <v>46</v>
      </c>
      <c r="E126" s="31" t="s">
        <v>47</v>
      </c>
    </row>
    <row r="127" spans="1:5" ht="38.25">
      <c r="A127" t="s">
        <v>48</v>
      </c>
      <c r="E127" s="29" t="s">
        <v>155</v>
      </c>
    </row>
    <row r="128" spans="1:16" ht="12.75">
      <c r="A128" s="18" t="s">
        <v>40</v>
      </c>
      <c s="23" t="s">
        <v>156</v>
      </c>
      <c s="23" t="s">
        <v>157</v>
      </c>
      <c s="18" t="s">
        <v>42</v>
      </c>
      <c s="24" t="s">
        <v>158</v>
      </c>
      <c s="25" t="s">
        <v>113</v>
      </c>
      <c s="26">
        <v>240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45</v>
      </c>
      <c r="E129" s="29" t="s">
        <v>42</v>
      </c>
    </row>
    <row r="130" spans="1:5" ht="12.75">
      <c r="A130" s="30" t="s">
        <v>46</v>
      </c>
      <c r="E130" s="31" t="s">
        <v>47</v>
      </c>
    </row>
    <row r="131" spans="1:5" ht="25.5">
      <c r="A131" t="s">
        <v>48</v>
      </c>
      <c r="E131" s="29" t="s">
        <v>159</v>
      </c>
    </row>
    <row r="132" spans="1:16" ht="12.75">
      <c r="A132" s="18" t="s">
        <v>40</v>
      </c>
      <c s="23" t="s">
        <v>160</v>
      </c>
      <c s="23" t="s">
        <v>161</v>
      </c>
      <c s="18" t="s">
        <v>42</v>
      </c>
      <c s="24" t="s">
        <v>162</v>
      </c>
      <c s="25" t="s">
        <v>125</v>
      </c>
      <c s="26">
        <v>14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45</v>
      </c>
      <c r="E133" s="29" t="s">
        <v>42</v>
      </c>
    </row>
    <row r="134" spans="1:5" ht="12.75">
      <c r="A134" s="30" t="s">
        <v>46</v>
      </c>
      <c r="E134" s="31" t="s">
        <v>47</v>
      </c>
    </row>
    <row r="135" spans="1:5" ht="267.75">
      <c r="A135" t="s">
        <v>48</v>
      </c>
      <c r="E135" s="29" t="s">
        <v>163</v>
      </c>
    </row>
    <row r="136" spans="1:16" ht="12.75">
      <c r="A136" s="18" t="s">
        <v>40</v>
      </c>
      <c s="23" t="s">
        <v>164</v>
      </c>
      <c s="23" t="s">
        <v>165</v>
      </c>
      <c s="18" t="s">
        <v>42</v>
      </c>
      <c s="24" t="s">
        <v>166</v>
      </c>
      <c s="25" t="s">
        <v>125</v>
      </c>
      <c s="26">
        <v>32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45</v>
      </c>
      <c r="E137" s="29" t="s">
        <v>42</v>
      </c>
    </row>
    <row r="138" spans="1:5" ht="12.75">
      <c r="A138" s="30" t="s">
        <v>46</v>
      </c>
      <c r="E138" s="31" t="s">
        <v>47</v>
      </c>
    </row>
    <row r="139" spans="1:5" ht="38.25">
      <c r="A139" t="s">
        <v>48</v>
      </c>
      <c r="E139" s="29" t="s">
        <v>167</v>
      </c>
    </row>
    <row r="140" spans="1:16" ht="12.75">
      <c r="A140" s="18" t="s">
        <v>40</v>
      </c>
      <c s="23" t="s">
        <v>168</v>
      </c>
      <c s="23" t="s">
        <v>169</v>
      </c>
      <c s="18" t="s">
        <v>42</v>
      </c>
      <c s="24" t="s">
        <v>170</v>
      </c>
      <c s="25" t="s">
        <v>125</v>
      </c>
      <c s="26">
        <v>2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45</v>
      </c>
      <c r="E141" s="29" t="s">
        <v>42</v>
      </c>
    </row>
    <row r="142" spans="1:5" ht="12.75">
      <c r="A142" s="30" t="s">
        <v>46</v>
      </c>
      <c r="E142" s="31" t="s">
        <v>47</v>
      </c>
    </row>
    <row r="143" spans="1:5" ht="267.75">
      <c r="A143" t="s">
        <v>48</v>
      </c>
      <c r="E143" s="29" t="s">
        <v>171</v>
      </c>
    </row>
    <row r="144" spans="1:16" ht="12.75">
      <c r="A144" s="18" t="s">
        <v>40</v>
      </c>
      <c s="23" t="s">
        <v>172</v>
      </c>
      <c s="23" t="s">
        <v>173</v>
      </c>
      <c s="18" t="s">
        <v>42</v>
      </c>
      <c s="24" t="s">
        <v>174</v>
      </c>
      <c s="25" t="s">
        <v>125</v>
      </c>
      <c s="26">
        <v>6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45</v>
      </c>
      <c r="E145" s="29" t="s">
        <v>42</v>
      </c>
    </row>
    <row r="146" spans="1:5" ht="12.75">
      <c r="A146" s="30" t="s">
        <v>46</v>
      </c>
      <c r="E146" s="31" t="s">
        <v>47</v>
      </c>
    </row>
    <row r="147" spans="1:5" ht="89.25">
      <c r="A147" t="s">
        <v>48</v>
      </c>
      <c r="E147" s="29" t="s">
        <v>175</v>
      </c>
    </row>
    <row r="148" spans="1:16" ht="12.75">
      <c r="A148" s="18" t="s">
        <v>40</v>
      </c>
      <c s="23" t="s">
        <v>58</v>
      </c>
      <c s="23" t="s">
        <v>176</v>
      </c>
      <c s="18" t="s">
        <v>42</v>
      </c>
      <c s="24" t="s">
        <v>177</v>
      </c>
      <c s="25" t="s">
        <v>107</v>
      </c>
      <c s="26">
        <v>340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45</v>
      </c>
      <c r="E149" s="29" t="s">
        <v>42</v>
      </c>
    </row>
    <row r="150" spans="1:5" ht="12.75">
      <c r="A150" s="30" t="s">
        <v>46</v>
      </c>
      <c r="E150" s="31" t="s">
        <v>47</v>
      </c>
    </row>
    <row r="151" spans="1:5" ht="25.5">
      <c r="A151" t="s">
        <v>48</v>
      </c>
      <c r="E151" s="29" t="s">
        <v>129</v>
      </c>
    </row>
    <row r="152" spans="1:18" ht="12.75" customHeight="1">
      <c r="A152" s="5" t="s">
        <v>37</v>
      </c>
      <c s="5"/>
      <c s="34" t="s">
        <v>178</v>
      </c>
      <c s="5"/>
      <c s="21" t="s">
        <v>179</v>
      </c>
      <c s="5"/>
      <c s="5"/>
      <c s="5"/>
      <c s="35">
        <f>0+Q152</f>
      </c>
      <c r="O152">
        <f>0+R152</f>
      </c>
      <c r="Q152">
        <f>0+I153+I157+I161</f>
      </c>
      <c>
        <f>0+O153+O157+O161</f>
      </c>
    </row>
    <row r="153" spans="1:16" ht="12.75">
      <c r="A153" s="18" t="s">
        <v>40</v>
      </c>
      <c s="23" t="s">
        <v>180</v>
      </c>
      <c s="23" t="s">
        <v>181</v>
      </c>
      <c s="18" t="s">
        <v>42</v>
      </c>
      <c s="24" t="s">
        <v>182</v>
      </c>
      <c s="25" t="s">
        <v>72</v>
      </c>
      <c s="26">
        <v>345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45</v>
      </c>
      <c r="E154" s="29" t="s">
        <v>42</v>
      </c>
    </row>
    <row r="155" spans="1:5" ht="12.75">
      <c r="A155" s="30" t="s">
        <v>46</v>
      </c>
      <c r="E155" s="31" t="s">
        <v>47</v>
      </c>
    </row>
    <row r="156" spans="1:5" ht="51">
      <c r="A156" t="s">
        <v>48</v>
      </c>
      <c r="E156" s="29" t="s">
        <v>183</v>
      </c>
    </row>
    <row r="157" spans="1:16" ht="12.75">
      <c r="A157" s="18" t="s">
        <v>40</v>
      </c>
      <c s="23" t="s">
        <v>184</v>
      </c>
      <c s="23" t="s">
        <v>185</v>
      </c>
      <c s="18" t="s">
        <v>42</v>
      </c>
      <c s="24" t="s">
        <v>186</v>
      </c>
      <c s="25" t="s">
        <v>63</v>
      </c>
      <c s="26">
        <v>22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45</v>
      </c>
      <c r="E158" s="29" t="s">
        <v>42</v>
      </c>
    </row>
    <row r="159" spans="1:5" ht="12.75">
      <c r="A159" s="30" t="s">
        <v>46</v>
      </c>
      <c r="E159" s="31" t="s">
        <v>47</v>
      </c>
    </row>
    <row r="160" spans="1:5" ht="38.25">
      <c r="A160" t="s">
        <v>48</v>
      </c>
      <c r="E160" s="29" t="s">
        <v>187</v>
      </c>
    </row>
    <row r="161" spans="1:16" ht="12.75">
      <c r="A161" s="18" t="s">
        <v>40</v>
      </c>
      <c s="23" t="s">
        <v>188</v>
      </c>
      <c s="23" t="s">
        <v>189</v>
      </c>
      <c s="18" t="s">
        <v>42</v>
      </c>
      <c s="24" t="s">
        <v>190</v>
      </c>
      <c s="25" t="s">
        <v>63</v>
      </c>
      <c s="26">
        <v>11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45</v>
      </c>
      <c r="E162" s="29" t="s">
        <v>42</v>
      </c>
    </row>
    <row r="163" spans="1:5" ht="12.75">
      <c r="A163" s="30" t="s">
        <v>46</v>
      </c>
      <c r="E163" s="31" t="s">
        <v>47</v>
      </c>
    </row>
    <row r="164" spans="1:5" ht="51">
      <c r="A164" t="s">
        <v>48</v>
      </c>
      <c r="E164" s="29" t="s">
        <v>191</v>
      </c>
    </row>
    <row r="165" spans="1:18" ht="12.75" customHeight="1">
      <c r="A165" s="5" t="s">
        <v>37</v>
      </c>
      <c s="5"/>
      <c s="34" t="s">
        <v>192</v>
      </c>
      <c s="5"/>
      <c s="21" t="s">
        <v>193</v>
      </c>
      <c s="5"/>
      <c s="5"/>
      <c s="5"/>
      <c s="35">
        <f>0+Q165</f>
      </c>
      <c r="O165">
        <f>0+R165</f>
      </c>
      <c r="Q165">
        <f>0+I166+I170+I174+I178+I182+I186+I190</f>
      </c>
      <c>
        <f>0+O166+O170+O174+O178+O182+O186+O190</f>
      </c>
    </row>
    <row r="166" spans="1:16" ht="12.75">
      <c r="A166" s="18" t="s">
        <v>40</v>
      </c>
      <c s="23" t="s">
        <v>194</v>
      </c>
      <c s="23" t="s">
        <v>195</v>
      </c>
      <c s="18" t="s">
        <v>42</v>
      </c>
      <c s="24" t="s">
        <v>196</v>
      </c>
      <c s="25" t="s">
        <v>72</v>
      </c>
      <c s="26">
        <v>108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45</v>
      </c>
      <c r="E167" s="29" t="s">
        <v>42</v>
      </c>
    </row>
    <row r="168" spans="1:5" ht="12.75">
      <c r="A168" s="30" t="s">
        <v>46</v>
      </c>
      <c r="E168" s="31" t="s">
        <v>47</v>
      </c>
    </row>
    <row r="169" spans="1:5" ht="38.25">
      <c r="A169" t="s">
        <v>48</v>
      </c>
      <c r="E169" s="29" t="s">
        <v>197</v>
      </c>
    </row>
    <row r="170" spans="1:16" ht="12.75">
      <c r="A170" s="18" t="s">
        <v>40</v>
      </c>
      <c s="23" t="s">
        <v>198</v>
      </c>
      <c s="23" t="s">
        <v>199</v>
      </c>
      <c s="18" t="s">
        <v>42</v>
      </c>
      <c s="24" t="s">
        <v>200</v>
      </c>
      <c s="25" t="s">
        <v>72</v>
      </c>
      <c s="26">
        <v>708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45</v>
      </c>
      <c r="E171" s="29" t="s">
        <v>42</v>
      </c>
    </row>
    <row r="172" spans="1:5" ht="12.75">
      <c r="A172" s="30" t="s">
        <v>46</v>
      </c>
      <c r="E172" s="31" t="s">
        <v>47</v>
      </c>
    </row>
    <row r="173" spans="1:5" ht="38.25">
      <c r="A173" t="s">
        <v>48</v>
      </c>
      <c r="E173" s="29" t="s">
        <v>197</v>
      </c>
    </row>
    <row r="174" spans="1:16" ht="25.5">
      <c r="A174" s="18" t="s">
        <v>40</v>
      </c>
      <c s="23" t="s">
        <v>201</v>
      </c>
      <c s="23" t="s">
        <v>202</v>
      </c>
      <c s="18" t="s">
        <v>42</v>
      </c>
      <c s="24" t="s">
        <v>203</v>
      </c>
      <c s="25" t="s">
        <v>63</v>
      </c>
      <c s="26">
        <v>18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45</v>
      </c>
      <c r="E175" s="29" t="s">
        <v>42</v>
      </c>
    </row>
    <row r="176" spans="1:5" ht="12.75">
      <c r="A176" s="30" t="s">
        <v>46</v>
      </c>
      <c r="E176" s="31" t="s">
        <v>47</v>
      </c>
    </row>
    <row r="177" spans="1:5" ht="38.25">
      <c r="A177" t="s">
        <v>48</v>
      </c>
      <c r="E177" s="29" t="s">
        <v>204</v>
      </c>
    </row>
    <row r="178" spans="1:16" ht="25.5">
      <c r="A178" s="18" t="s">
        <v>40</v>
      </c>
      <c s="23" t="s">
        <v>205</v>
      </c>
      <c s="23" t="s">
        <v>206</v>
      </c>
      <c s="18" t="s">
        <v>42</v>
      </c>
      <c s="24" t="s">
        <v>207</v>
      </c>
      <c s="25" t="s">
        <v>63</v>
      </c>
      <c s="26">
        <v>26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45</v>
      </c>
      <c r="E179" s="29" t="s">
        <v>42</v>
      </c>
    </row>
    <row r="180" spans="1:5" ht="12.75">
      <c r="A180" s="30" t="s">
        <v>46</v>
      </c>
      <c r="E180" s="31" t="s">
        <v>47</v>
      </c>
    </row>
    <row r="181" spans="1:5" ht="38.25">
      <c r="A181" t="s">
        <v>48</v>
      </c>
      <c r="E181" s="29" t="s">
        <v>204</v>
      </c>
    </row>
    <row r="182" spans="1:16" ht="12.75">
      <c r="A182" s="18" t="s">
        <v>40</v>
      </c>
      <c s="23" t="s">
        <v>208</v>
      </c>
      <c s="23" t="s">
        <v>209</v>
      </c>
      <c s="18" t="s">
        <v>42</v>
      </c>
      <c s="24" t="s">
        <v>210</v>
      </c>
      <c s="25" t="s">
        <v>72</v>
      </c>
      <c s="26">
        <v>708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45</v>
      </c>
      <c r="E183" s="29" t="s">
        <v>42</v>
      </c>
    </row>
    <row r="184" spans="1:5" ht="12.75">
      <c r="A184" s="30" t="s">
        <v>46</v>
      </c>
      <c r="E184" s="31" t="s">
        <v>47</v>
      </c>
    </row>
    <row r="185" spans="1:5" ht="25.5">
      <c r="A185" t="s">
        <v>48</v>
      </c>
      <c r="E185" s="29" t="s">
        <v>211</v>
      </c>
    </row>
    <row r="186" spans="1:16" ht="12.75">
      <c r="A186" s="18" t="s">
        <v>40</v>
      </c>
      <c s="23" t="s">
        <v>212</v>
      </c>
      <c s="23" t="s">
        <v>213</v>
      </c>
      <c s="18" t="s">
        <v>42</v>
      </c>
      <c s="24" t="s">
        <v>214</v>
      </c>
      <c s="25" t="s">
        <v>72</v>
      </c>
      <c s="26">
        <v>100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45</v>
      </c>
      <c r="E187" s="29" t="s">
        <v>42</v>
      </c>
    </row>
    <row r="188" spans="1:5" ht="12.75">
      <c r="A188" s="30" t="s">
        <v>46</v>
      </c>
      <c r="E188" s="31" t="s">
        <v>47</v>
      </c>
    </row>
    <row r="189" spans="1:5" ht="63.75">
      <c r="A189" t="s">
        <v>48</v>
      </c>
      <c r="E189" s="29" t="s">
        <v>215</v>
      </c>
    </row>
    <row r="190" spans="1:16" ht="12.75">
      <c r="A190" s="18" t="s">
        <v>40</v>
      </c>
      <c s="23" t="s">
        <v>216</v>
      </c>
      <c s="23" t="s">
        <v>217</v>
      </c>
      <c s="18" t="s">
        <v>42</v>
      </c>
      <c s="24" t="s">
        <v>106</v>
      </c>
      <c s="25" t="s">
        <v>107</v>
      </c>
      <c s="26">
        <v>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45</v>
      </c>
      <c r="E191" s="29" t="s">
        <v>42</v>
      </c>
    </row>
    <row r="192" spans="1:5" ht="12.75">
      <c r="A192" s="30" t="s">
        <v>46</v>
      </c>
      <c r="E192" s="31" t="s">
        <v>47</v>
      </c>
    </row>
    <row r="193" spans="1:5" ht="76.5">
      <c r="A193" t="s">
        <v>48</v>
      </c>
      <c r="E193" s="29" t="s">
        <v>218</v>
      </c>
    </row>
    <row r="194" spans="1:18" ht="12.75" customHeight="1">
      <c r="A194" s="5" t="s">
        <v>37</v>
      </c>
      <c s="5"/>
      <c s="34" t="s">
        <v>219</v>
      </c>
      <c s="5"/>
      <c s="21" t="s">
        <v>220</v>
      </c>
      <c s="5"/>
      <c s="5"/>
      <c s="5"/>
      <c s="35">
        <f>0+Q194</f>
      </c>
      <c r="O194">
        <f>0+R194</f>
      </c>
      <c r="Q194">
        <f>0+I195+I199+I203+I207+I211+I215+I219+I223+I227+I231+I235+I239+I243+I247</f>
      </c>
      <c>
        <f>0+O195+O199+O203+O207+O211+O215+O219+O223+O227+O231+O235+O239+O243+O247</f>
      </c>
    </row>
    <row r="195" spans="1:16" ht="25.5">
      <c r="A195" s="18" t="s">
        <v>40</v>
      </c>
      <c s="23" t="s">
        <v>221</v>
      </c>
      <c s="23" t="s">
        <v>222</v>
      </c>
      <c s="18" t="s">
        <v>42</v>
      </c>
      <c s="24" t="s">
        <v>223</v>
      </c>
      <c s="25" t="s">
        <v>63</v>
      </c>
      <c s="26">
        <v>9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45</v>
      </c>
      <c r="E196" s="29" t="s">
        <v>42</v>
      </c>
    </row>
    <row r="197" spans="1:5" ht="12.75">
      <c r="A197" s="30" t="s">
        <v>46</v>
      </c>
      <c r="E197" s="31" t="s">
        <v>47</v>
      </c>
    </row>
    <row r="198" spans="1:5" ht="63.75">
      <c r="A198" t="s">
        <v>48</v>
      </c>
      <c r="E198" s="29" t="s">
        <v>224</v>
      </c>
    </row>
    <row r="199" spans="1:16" ht="12.75">
      <c r="A199" s="18" t="s">
        <v>40</v>
      </c>
      <c s="23" t="s">
        <v>225</v>
      </c>
      <c s="23" t="s">
        <v>226</v>
      </c>
      <c s="18" t="s">
        <v>42</v>
      </c>
      <c s="24" t="s">
        <v>227</v>
      </c>
      <c s="25" t="s">
        <v>63</v>
      </c>
      <c s="26">
        <v>9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45</v>
      </c>
      <c r="E200" s="29" t="s">
        <v>42</v>
      </c>
    </row>
    <row r="201" spans="1:5" ht="12.75">
      <c r="A201" s="30" t="s">
        <v>46</v>
      </c>
      <c r="E201" s="31" t="s">
        <v>47</v>
      </c>
    </row>
    <row r="202" spans="1:5" ht="38.25">
      <c r="A202" t="s">
        <v>48</v>
      </c>
      <c r="E202" s="29" t="s">
        <v>228</v>
      </c>
    </row>
    <row r="203" spans="1:16" ht="25.5">
      <c r="A203" s="18" t="s">
        <v>40</v>
      </c>
      <c s="23" t="s">
        <v>229</v>
      </c>
      <c s="23" t="s">
        <v>230</v>
      </c>
      <c s="18" t="s">
        <v>42</v>
      </c>
      <c s="24" t="s">
        <v>231</v>
      </c>
      <c s="25" t="s">
        <v>63</v>
      </c>
      <c s="26">
        <v>9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45</v>
      </c>
      <c r="E204" s="29" t="s">
        <v>42</v>
      </c>
    </row>
    <row r="205" spans="1:5" ht="12.75">
      <c r="A205" s="30" t="s">
        <v>46</v>
      </c>
      <c r="E205" s="31" t="s">
        <v>47</v>
      </c>
    </row>
    <row r="206" spans="1:5" ht="38.25">
      <c r="A206" t="s">
        <v>48</v>
      </c>
      <c r="E206" s="29" t="s">
        <v>232</v>
      </c>
    </row>
    <row r="207" spans="1:16" ht="12.75">
      <c r="A207" s="18" t="s">
        <v>40</v>
      </c>
      <c s="23" t="s">
        <v>233</v>
      </c>
      <c s="23" t="s">
        <v>234</v>
      </c>
      <c s="18" t="s">
        <v>42</v>
      </c>
      <c s="24" t="s">
        <v>235</v>
      </c>
      <c s="25" t="s">
        <v>63</v>
      </c>
      <c s="26">
        <v>2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45</v>
      </c>
      <c r="E208" s="29" t="s">
        <v>42</v>
      </c>
    </row>
    <row r="209" spans="1:5" ht="12.75">
      <c r="A209" s="30" t="s">
        <v>46</v>
      </c>
      <c r="E209" s="31" t="s">
        <v>47</v>
      </c>
    </row>
    <row r="210" spans="1:5" ht="38.25">
      <c r="A210" t="s">
        <v>48</v>
      </c>
      <c r="E210" s="29" t="s">
        <v>236</v>
      </c>
    </row>
    <row r="211" spans="1:16" ht="12.75">
      <c r="A211" s="18" t="s">
        <v>40</v>
      </c>
      <c s="23" t="s">
        <v>237</v>
      </c>
      <c s="23" t="s">
        <v>238</v>
      </c>
      <c s="18" t="s">
        <v>42</v>
      </c>
      <c s="24" t="s">
        <v>239</v>
      </c>
      <c s="25" t="s">
        <v>63</v>
      </c>
      <c s="26">
        <v>7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45</v>
      </c>
      <c r="E212" s="29" t="s">
        <v>42</v>
      </c>
    </row>
    <row r="213" spans="1:5" ht="12.75">
      <c r="A213" s="30" t="s">
        <v>46</v>
      </c>
      <c r="E213" s="31" t="s">
        <v>47</v>
      </c>
    </row>
    <row r="214" spans="1:5" ht="38.25">
      <c r="A214" t="s">
        <v>48</v>
      </c>
      <c r="E214" s="29" t="s">
        <v>236</v>
      </c>
    </row>
    <row r="215" spans="1:16" ht="12.75">
      <c r="A215" s="18" t="s">
        <v>40</v>
      </c>
      <c s="23" t="s">
        <v>240</v>
      </c>
      <c s="23" t="s">
        <v>241</v>
      </c>
      <c s="18" t="s">
        <v>42</v>
      </c>
      <c s="24" t="s">
        <v>242</v>
      </c>
      <c s="25" t="s">
        <v>63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45</v>
      </c>
      <c r="E216" s="29" t="s">
        <v>42</v>
      </c>
    </row>
    <row r="217" spans="1:5" ht="12.75">
      <c r="A217" s="30" t="s">
        <v>46</v>
      </c>
      <c r="E217" s="31" t="s">
        <v>47</v>
      </c>
    </row>
    <row r="218" spans="1:5" ht="38.25">
      <c r="A218" t="s">
        <v>48</v>
      </c>
      <c r="E218" s="29" t="s">
        <v>243</v>
      </c>
    </row>
    <row r="219" spans="1:16" ht="25.5">
      <c r="A219" s="18" t="s">
        <v>40</v>
      </c>
      <c s="23" t="s">
        <v>244</v>
      </c>
      <c s="23" t="s">
        <v>245</v>
      </c>
      <c s="18" t="s">
        <v>42</v>
      </c>
      <c s="24" t="s">
        <v>246</v>
      </c>
      <c s="25" t="s">
        <v>63</v>
      </c>
      <c s="26">
        <v>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45</v>
      </c>
      <c r="E220" s="29" t="s">
        <v>42</v>
      </c>
    </row>
    <row r="221" spans="1:5" ht="12.75">
      <c r="A221" s="30" t="s">
        <v>46</v>
      </c>
      <c r="E221" s="31" t="s">
        <v>47</v>
      </c>
    </row>
    <row r="222" spans="1:5" ht="51">
      <c r="A222" t="s">
        <v>48</v>
      </c>
      <c r="E222" s="29" t="s">
        <v>247</v>
      </c>
    </row>
    <row r="223" spans="1:16" ht="12.75">
      <c r="A223" s="18" t="s">
        <v>40</v>
      </c>
      <c s="23" t="s">
        <v>248</v>
      </c>
      <c s="23" t="s">
        <v>249</v>
      </c>
      <c s="18" t="s">
        <v>42</v>
      </c>
      <c s="24" t="s">
        <v>250</v>
      </c>
      <c s="25" t="s">
        <v>63</v>
      </c>
      <c s="26">
        <v>10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45</v>
      </c>
      <c r="E224" s="29" t="s">
        <v>42</v>
      </c>
    </row>
    <row r="225" spans="1:5" ht="12.75">
      <c r="A225" s="30" t="s">
        <v>46</v>
      </c>
      <c r="E225" s="31" t="s">
        <v>47</v>
      </c>
    </row>
    <row r="226" spans="1:5" ht="38.25">
      <c r="A226" t="s">
        <v>48</v>
      </c>
      <c r="E226" s="29" t="s">
        <v>251</v>
      </c>
    </row>
    <row r="227" spans="1:16" ht="12.75">
      <c r="A227" s="18" t="s">
        <v>40</v>
      </c>
      <c s="23" t="s">
        <v>252</v>
      </c>
      <c s="23" t="s">
        <v>253</v>
      </c>
      <c s="18" t="s">
        <v>42</v>
      </c>
      <c s="24" t="s">
        <v>254</v>
      </c>
      <c s="25" t="s">
        <v>63</v>
      </c>
      <c s="26">
        <v>3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45</v>
      </c>
      <c r="E228" s="29" t="s">
        <v>42</v>
      </c>
    </row>
    <row r="229" spans="1:5" ht="12.75">
      <c r="A229" s="30" t="s">
        <v>46</v>
      </c>
      <c r="E229" s="31" t="s">
        <v>47</v>
      </c>
    </row>
    <row r="230" spans="1:5" ht="63.75">
      <c r="A230" t="s">
        <v>48</v>
      </c>
      <c r="E230" s="29" t="s">
        <v>255</v>
      </c>
    </row>
    <row r="231" spans="1:16" ht="12.75">
      <c r="A231" s="18" t="s">
        <v>40</v>
      </c>
      <c s="23" t="s">
        <v>256</v>
      </c>
      <c s="23" t="s">
        <v>257</v>
      </c>
      <c s="18" t="s">
        <v>42</v>
      </c>
      <c s="24" t="s">
        <v>258</v>
      </c>
      <c s="25" t="s">
        <v>63</v>
      </c>
      <c s="26">
        <v>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45</v>
      </c>
      <c r="E232" s="29" t="s">
        <v>42</v>
      </c>
    </row>
    <row r="233" spans="1:5" ht="12.75">
      <c r="A233" s="30" t="s">
        <v>46</v>
      </c>
      <c r="E233" s="31" t="s">
        <v>47</v>
      </c>
    </row>
    <row r="234" spans="1:5" ht="63.75">
      <c r="A234" t="s">
        <v>48</v>
      </c>
      <c r="E234" s="29" t="s">
        <v>255</v>
      </c>
    </row>
    <row r="235" spans="1:16" ht="12.75">
      <c r="A235" s="18" t="s">
        <v>40</v>
      </c>
      <c s="23" t="s">
        <v>259</v>
      </c>
      <c s="23" t="s">
        <v>260</v>
      </c>
      <c s="18" t="s">
        <v>42</v>
      </c>
      <c s="24" t="s">
        <v>261</v>
      </c>
      <c s="25" t="s">
        <v>63</v>
      </c>
      <c s="26">
        <v>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45</v>
      </c>
      <c r="E236" s="29" t="s">
        <v>42</v>
      </c>
    </row>
    <row r="237" spans="1:5" ht="12.75">
      <c r="A237" s="30" t="s">
        <v>46</v>
      </c>
      <c r="E237" s="31" t="s">
        <v>47</v>
      </c>
    </row>
    <row r="238" spans="1:5" ht="63.75">
      <c r="A238" t="s">
        <v>48</v>
      </c>
      <c r="E238" s="29" t="s">
        <v>255</v>
      </c>
    </row>
    <row r="239" spans="1:16" ht="12.75">
      <c r="A239" s="18" t="s">
        <v>40</v>
      </c>
      <c s="23" t="s">
        <v>262</v>
      </c>
      <c s="23" t="s">
        <v>263</v>
      </c>
      <c s="18" t="s">
        <v>42</v>
      </c>
      <c s="24" t="s">
        <v>106</v>
      </c>
      <c s="25" t="s">
        <v>107</v>
      </c>
      <c s="26">
        <v>9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45</v>
      </c>
      <c r="E240" s="29" t="s">
        <v>42</v>
      </c>
    </row>
    <row r="241" spans="1:5" ht="12.75">
      <c r="A241" s="30" t="s">
        <v>46</v>
      </c>
      <c r="E241" s="31" t="s">
        <v>47</v>
      </c>
    </row>
    <row r="242" spans="1:5" ht="76.5">
      <c r="A242" t="s">
        <v>48</v>
      </c>
      <c r="E242" s="29" t="s">
        <v>218</v>
      </c>
    </row>
    <row r="243" spans="1:16" ht="25.5">
      <c r="A243" s="18" t="s">
        <v>40</v>
      </c>
      <c s="23" t="s">
        <v>264</v>
      </c>
      <c s="23" t="s">
        <v>265</v>
      </c>
      <c s="18" t="s">
        <v>42</v>
      </c>
      <c s="24" t="s">
        <v>266</v>
      </c>
      <c s="25" t="s">
        <v>63</v>
      </c>
      <c s="26">
        <v>7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45</v>
      </c>
      <c r="E244" s="29" t="s">
        <v>42</v>
      </c>
    </row>
    <row r="245" spans="1:5" ht="12.75">
      <c r="A245" s="30" t="s">
        <v>46</v>
      </c>
      <c r="E245" s="31" t="s">
        <v>47</v>
      </c>
    </row>
    <row r="246" spans="1:5" ht="38.25">
      <c r="A246" t="s">
        <v>48</v>
      </c>
      <c r="E246" s="29" t="s">
        <v>243</v>
      </c>
    </row>
    <row r="247" spans="1:16" ht="25.5">
      <c r="A247" s="18" t="s">
        <v>40</v>
      </c>
      <c s="23" t="s">
        <v>267</v>
      </c>
      <c s="23" t="s">
        <v>268</v>
      </c>
      <c s="18" t="s">
        <v>42</v>
      </c>
      <c s="24" t="s">
        <v>269</v>
      </c>
      <c s="25" t="s">
        <v>63</v>
      </c>
      <c s="26">
        <v>1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45</v>
      </c>
      <c r="E248" s="29" t="s">
        <v>42</v>
      </c>
    </row>
    <row r="249" spans="1:5" ht="12.75">
      <c r="A249" s="30" t="s">
        <v>46</v>
      </c>
      <c r="E249" s="31" t="s">
        <v>47</v>
      </c>
    </row>
    <row r="250" spans="1:5" ht="38.25">
      <c r="A250" t="s">
        <v>48</v>
      </c>
      <c r="E250" s="29" t="s">
        <v>270</v>
      </c>
    </row>
    <row r="251" spans="1:18" ht="12.75" customHeight="1">
      <c r="A251" s="5" t="s">
        <v>37</v>
      </c>
      <c s="5"/>
      <c s="34" t="s">
        <v>271</v>
      </c>
      <c s="5"/>
      <c s="21" t="s">
        <v>272</v>
      </c>
      <c s="5"/>
      <c s="5"/>
      <c s="5"/>
      <c s="35">
        <f>0+Q251</f>
      </c>
      <c r="O251">
        <f>0+R251</f>
      </c>
      <c r="Q251">
        <f>0+I252+I256+I260+I264+I268+I272+I276+I280+I284+I288+I292+I296+I300+I304</f>
      </c>
      <c>
        <f>0+O252+O256+O260+O264+O268+O272+O276+O280+O284+O288+O292+O296+O300+O304</f>
      </c>
    </row>
    <row r="252" spans="1:16" ht="12.75">
      <c r="A252" s="18" t="s">
        <v>40</v>
      </c>
      <c s="23" t="s">
        <v>273</v>
      </c>
      <c s="23" t="s">
        <v>274</v>
      </c>
      <c s="18" t="s">
        <v>42</v>
      </c>
      <c s="24" t="s">
        <v>275</v>
      </c>
      <c s="25" t="s">
        <v>63</v>
      </c>
      <c s="26">
        <v>2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12.75">
      <c r="A253" s="28" t="s">
        <v>45</v>
      </c>
      <c r="E253" s="29" t="s">
        <v>42</v>
      </c>
    </row>
    <row r="254" spans="1:5" ht="12.75">
      <c r="A254" s="30" t="s">
        <v>46</v>
      </c>
      <c r="E254" s="31" t="s">
        <v>47</v>
      </c>
    </row>
    <row r="255" spans="1:5" ht="51">
      <c r="A255" t="s">
        <v>48</v>
      </c>
      <c r="E255" s="29" t="s">
        <v>276</v>
      </c>
    </row>
    <row r="256" spans="1:16" ht="25.5">
      <c r="A256" s="18" t="s">
        <v>40</v>
      </c>
      <c s="23" t="s">
        <v>277</v>
      </c>
      <c s="23" t="s">
        <v>278</v>
      </c>
      <c s="18" t="s">
        <v>42</v>
      </c>
      <c s="24" t="s">
        <v>279</v>
      </c>
      <c s="25" t="s">
        <v>63</v>
      </c>
      <c s="26">
        <v>1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45</v>
      </c>
      <c r="E257" s="29" t="s">
        <v>42</v>
      </c>
    </row>
    <row r="258" spans="1:5" ht="12.75">
      <c r="A258" s="30" t="s">
        <v>46</v>
      </c>
      <c r="E258" s="31" t="s">
        <v>47</v>
      </c>
    </row>
    <row r="259" spans="1:5" ht="51">
      <c r="A259" t="s">
        <v>48</v>
      </c>
      <c r="E259" s="29" t="s">
        <v>276</v>
      </c>
    </row>
    <row r="260" spans="1:16" ht="12.75">
      <c r="A260" s="18" t="s">
        <v>40</v>
      </c>
      <c s="23" t="s">
        <v>280</v>
      </c>
      <c s="23" t="s">
        <v>281</v>
      </c>
      <c s="18" t="s">
        <v>42</v>
      </c>
      <c s="24" t="s">
        <v>282</v>
      </c>
      <c s="25" t="s">
        <v>63</v>
      </c>
      <c s="26">
        <v>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45</v>
      </c>
      <c r="E261" s="29" t="s">
        <v>42</v>
      </c>
    </row>
    <row r="262" spans="1:5" ht="12.75">
      <c r="A262" s="30" t="s">
        <v>46</v>
      </c>
      <c r="E262" s="31" t="s">
        <v>47</v>
      </c>
    </row>
    <row r="263" spans="1:5" ht="38.25">
      <c r="A263" t="s">
        <v>48</v>
      </c>
      <c r="E263" s="29" t="s">
        <v>283</v>
      </c>
    </row>
    <row r="264" spans="1:16" ht="25.5">
      <c r="A264" s="18" t="s">
        <v>40</v>
      </c>
      <c s="23" t="s">
        <v>284</v>
      </c>
      <c s="23" t="s">
        <v>285</v>
      </c>
      <c s="18" t="s">
        <v>42</v>
      </c>
      <c s="24" t="s">
        <v>286</v>
      </c>
      <c s="25" t="s">
        <v>63</v>
      </c>
      <c s="26">
        <v>1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12.75">
      <c r="A265" s="28" t="s">
        <v>45</v>
      </c>
      <c r="E265" s="29" t="s">
        <v>42</v>
      </c>
    </row>
    <row r="266" spans="1:5" ht="12.75">
      <c r="A266" s="30" t="s">
        <v>46</v>
      </c>
      <c r="E266" s="31" t="s">
        <v>47</v>
      </c>
    </row>
    <row r="267" spans="1:5" ht="63.75">
      <c r="A267" t="s">
        <v>48</v>
      </c>
      <c r="E267" s="29" t="s">
        <v>287</v>
      </c>
    </row>
    <row r="268" spans="1:16" ht="38.25">
      <c r="A268" s="18" t="s">
        <v>40</v>
      </c>
      <c s="23" t="s">
        <v>288</v>
      </c>
      <c s="23" t="s">
        <v>289</v>
      </c>
      <c s="18" t="s">
        <v>42</v>
      </c>
      <c s="24" t="s">
        <v>290</v>
      </c>
      <c s="25" t="s">
        <v>63</v>
      </c>
      <c s="26">
        <v>1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12.75">
      <c r="A269" s="28" t="s">
        <v>45</v>
      </c>
      <c r="E269" s="29" t="s">
        <v>42</v>
      </c>
    </row>
    <row r="270" spans="1:5" ht="12.75">
      <c r="A270" s="30" t="s">
        <v>46</v>
      </c>
      <c r="E270" s="31" t="s">
        <v>47</v>
      </c>
    </row>
    <row r="271" spans="1:5" ht="63.75">
      <c r="A271" t="s">
        <v>48</v>
      </c>
      <c r="E271" s="29" t="s">
        <v>287</v>
      </c>
    </row>
    <row r="272" spans="1:16" ht="25.5">
      <c r="A272" s="18" t="s">
        <v>40</v>
      </c>
      <c s="23" t="s">
        <v>291</v>
      </c>
      <c s="23" t="s">
        <v>292</v>
      </c>
      <c s="18" t="s">
        <v>42</v>
      </c>
      <c s="24" t="s">
        <v>293</v>
      </c>
      <c s="25" t="s">
        <v>63</v>
      </c>
      <c s="26">
        <v>1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12.75">
      <c r="A273" s="28" t="s">
        <v>45</v>
      </c>
      <c r="E273" s="29" t="s">
        <v>42</v>
      </c>
    </row>
    <row r="274" spans="1:5" ht="12.75">
      <c r="A274" s="30" t="s">
        <v>46</v>
      </c>
      <c r="E274" s="31" t="s">
        <v>47</v>
      </c>
    </row>
    <row r="275" spans="1:5" ht="38.25">
      <c r="A275" t="s">
        <v>48</v>
      </c>
      <c r="E275" s="29" t="s">
        <v>294</v>
      </c>
    </row>
    <row r="276" spans="1:16" ht="12.75">
      <c r="A276" s="18" t="s">
        <v>40</v>
      </c>
      <c s="23" t="s">
        <v>295</v>
      </c>
      <c s="23" t="s">
        <v>296</v>
      </c>
      <c s="18" t="s">
        <v>42</v>
      </c>
      <c s="24" t="s">
        <v>297</v>
      </c>
      <c s="25" t="s">
        <v>63</v>
      </c>
      <c s="26">
        <v>11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45</v>
      </c>
      <c r="E277" s="29" t="s">
        <v>42</v>
      </c>
    </row>
    <row r="278" spans="1:5" ht="12.75">
      <c r="A278" s="30" t="s">
        <v>46</v>
      </c>
      <c r="E278" s="31" t="s">
        <v>47</v>
      </c>
    </row>
    <row r="279" spans="1:5" ht="38.25">
      <c r="A279" t="s">
        <v>48</v>
      </c>
      <c r="E279" s="29" t="s">
        <v>283</v>
      </c>
    </row>
    <row r="280" spans="1:16" ht="12.75">
      <c r="A280" s="18" t="s">
        <v>40</v>
      </c>
      <c s="23" t="s">
        <v>298</v>
      </c>
      <c s="23" t="s">
        <v>299</v>
      </c>
      <c s="18" t="s">
        <v>42</v>
      </c>
      <c s="24" t="s">
        <v>300</v>
      </c>
      <c s="25" t="s">
        <v>63</v>
      </c>
      <c s="26">
        <v>13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12.75">
      <c r="A281" s="28" t="s">
        <v>45</v>
      </c>
      <c r="E281" s="29" t="s">
        <v>42</v>
      </c>
    </row>
    <row r="282" spans="1:5" ht="12.75">
      <c r="A282" s="30" t="s">
        <v>46</v>
      </c>
      <c r="E282" s="31" t="s">
        <v>47</v>
      </c>
    </row>
    <row r="283" spans="1:5" ht="38.25">
      <c r="A283" t="s">
        <v>48</v>
      </c>
      <c r="E283" s="29" t="s">
        <v>301</v>
      </c>
    </row>
    <row r="284" spans="1:16" ht="12.75">
      <c r="A284" s="18" t="s">
        <v>40</v>
      </c>
      <c s="23" t="s">
        <v>302</v>
      </c>
      <c s="23" t="s">
        <v>303</v>
      </c>
      <c s="18" t="s">
        <v>42</v>
      </c>
      <c s="24" t="s">
        <v>304</v>
      </c>
      <c s="25" t="s">
        <v>63</v>
      </c>
      <c s="26">
        <v>1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45</v>
      </c>
      <c r="E285" s="29" t="s">
        <v>42</v>
      </c>
    </row>
    <row r="286" spans="1:5" ht="12.75">
      <c r="A286" s="30" t="s">
        <v>46</v>
      </c>
      <c r="E286" s="31" t="s">
        <v>47</v>
      </c>
    </row>
    <row r="287" spans="1:5" ht="38.25">
      <c r="A287" t="s">
        <v>48</v>
      </c>
      <c r="E287" s="29" t="s">
        <v>283</v>
      </c>
    </row>
    <row r="288" spans="1:16" ht="12.75">
      <c r="A288" s="18" t="s">
        <v>40</v>
      </c>
      <c s="23" t="s">
        <v>305</v>
      </c>
      <c s="23" t="s">
        <v>306</v>
      </c>
      <c s="18" t="s">
        <v>42</v>
      </c>
      <c s="24" t="s">
        <v>307</v>
      </c>
      <c s="25" t="s">
        <v>308</v>
      </c>
      <c s="26">
        <v>22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45</v>
      </c>
      <c r="E289" s="29" t="s">
        <v>42</v>
      </c>
    </row>
    <row r="290" spans="1:5" ht="12.75">
      <c r="A290" s="30" t="s">
        <v>46</v>
      </c>
      <c r="E290" s="31" t="s">
        <v>47</v>
      </c>
    </row>
    <row r="291" spans="1:5" ht="38.25">
      <c r="A291" t="s">
        <v>48</v>
      </c>
      <c r="E291" s="29" t="s">
        <v>309</v>
      </c>
    </row>
    <row r="292" spans="1:16" ht="12.75">
      <c r="A292" s="18" t="s">
        <v>40</v>
      </c>
      <c s="23" t="s">
        <v>310</v>
      </c>
      <c s="23" t="s">
        <v>311</v>
      </c>
      <c s="18" t="s">
        <v>42</v>
      </c>
      <c s="24" t="s">
        <v>312</v>
      </c>
      <c s="25" t="s">
        <v>308</v>
      </c>
      <c s="26">
        <v>6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45</v>
      </c>
      <c r="E293" s="29" t="s">
        <v>42</v>
      </c>
    </row>
    <row r="294" spans="1:5" ht="12.75">
      <c r="A294" s="30" t="s">
        <v>46</v>
      </c>
      <c r="E294" s="31" t="s">
        <v>47</v>
      </c>
    </row>
    <row r="295" spans="1:5" ht="51">
      <c r="A295" t="s">
        <v>48</v>
      </c>
      <c r="E295" s="29" t="s">
        <v>313</v>
      </c>
    </row>
    <row r="296" spans="1:16" ht="12.75">
      <c r="A296" s="18" t="s">
        <v>40</v>
      </c>
      <c s="23" t="s">
        <v>314</v>
      </c>
      <c s="23" t="s">
        <v>315</v>
      </c>
      <c s="18" t="s">
        <v>42</v>
      </c>
      <c s="24" t="s">
        <v>316</v>
      </c>
      <c s="25" t="s">
        <v>308</v>
      </c>
      <c s="26">
        <v>16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45</v>
      </c>
      <c r="E297" s="29" t="s">
        <v>42</v>
      </c>
    </row>
    <row r="298" spans="1:5" ht="12.75">
      <c r="A298" s="30" t="s">
        <v>46</v>
      </c>
      <c r="E298" s="31" t="s">
        <v>47</v>
      </c>
    </row>
    <row r="299" spans="1:5" ht="38.25">
      <c r="A299" t="s">
        <v>48</v>
      </c>
      <c r="E299" s="29" t="s">
        <v>317</v>
      </c>
    </row>
    <row r="300" spans="1:16" ht="12.75">
      <c r="A300" s="18" t="s">
        <v>40</v>
      </c>
      <c s="23" t="s">
        <v>318</v>
      </c>
      <c s="23" t="s">
        <v>319</v>
      </c>
      <c s="18" t="s">
        <v>42</v>
      </c>
      <c s="24" t="s">
        <v>320</v>
      </c>
      <c s="25" t="s">
        <v>308</v>
      </c>
      <c s="26">
        <v>6</v>
      </c>
      <c s="27">
        <v>0</v>
      </c>
      <c s="27">
        <f>ROUND(ROUND(H300,2)*ROUND(G300,3),2)</f>
      </c>
      <c r="O300">
        <f>(I300*21)/100</f>
      </c>
      <c t="s">
        <v>17</v>
      </c>
    </row>
    <row r="301" spans="1:5" ht="12.75">
      <c r="A301" s="28" t="s">
        <v>45</v>
      </c>
      <c r="E301" s="29" t="s">
        <v>42</v>
      </c>
    </row>
    <row r="302" spans="1:5" ht="12.75">
      <c r="A302" s="30" t="s">
        <v>46</v>
      </c>
      <c r="E302" s="31" t="s">
        <v>47</v>
      </c>
    </row>
    <row r="303" spans="1:5" ht="38.25">
      <c r="A303" t="s">
        <v>48</v>
      </c>
      <c r="E303" s="29" t="s">
        <v>321</v>
      </c>
    </row>
    <row r="304" spans="1:16" ht="25.5">
      <c r="A304" s="18" t="s">
        <v>40</v>
      </c>
      <c s="23" t="s">
        <v>322</v>
      </c>
      <c s="23" t="s">
        <v>323</v>
      </c>
      <c s="18" t="s">
        <v>42</v>
      </c>
      <c s="24" t="s">
        <v>324</v>
      </c>
      <c s="25" t="s">
        <v>63</v>
      </c>
      <c s="26">
        <v>40</v>
      </c>
      <c s="27">
        <v>0</v>
      </c>
      <c s="27">
        <f>ROUND(ROUND(H304,2)*ROUND(G304,3),2)</f>
      </c>
      <c r="O304">
        <f>(I304*21)/100</f>
      </c>
      <c t="s">
        <v>17</v>
      </c>
    </row>
    <row r="305" spans="1:5" ht="12.75">
      <c r="A305" s="28" t="s">
        <v>45</v>
      </c>
      <c r="E305" s="29" t="s">
        <v>42</v>
      </c>
    </row>
    <row r="306" spans="1:5" ht="12.75">
      <c r="A306" s="30" t="s">
        <v>46</v>
      </c>
      <c r="E306" s="31" t="s">
        <v>47</v>
      </c>
    </row>
    <row r="307" spans="1:5" ht="38.25">
      <c r="A307" t="s">
        <v>48</v>
      </c>
      <c r="E307" s="29" t="s">
        <v>325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