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Work\MMB_Nova_radnice_archiv\Rozpocet\Vykaz_vymer\"/>
    </mc:Choice>
  </mc:AlternateContent>
  <xr:revisionPtr revIDLastSave="0" documentId="13_ncr:1_{55BE6C5D-E831-4D7A-ABFB-0BA3ECF369D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</sheets>
  <definedNames>
    <definedName name="_xlnm.Print_Titles" localSheetId="0">'Rekapitulace stavby'!$92:$92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N96" i="1" l="1"/>
  <c r="AG94" i="1"/>
  <c r="AY95" i="1"/>
  <c r="AX95" i="1"/>
  <c r="L90" i="1"/>
  <c r="AM90" i="1"/>
  <c r="AM89" i="1"/>
  <c r="L89" i="1"/>
  <c r="AM87" i="1"/>
  <c r="L87" i="1"/>
  <c r="L85" i="1"/>
  <c r="L84" i="1"/>
  <c r="AS94" i="1"/>
  <c r="AN95" i="1" l="1"/>
  <c r="AN94" i="1" s="1"/>
  <c r="BD95" i="1"/>
  <c r="BD94" i="1" s="1"/>
  <c r="W33" i="1" s="1"/>
  <c r="BB95" i="1"/>
  <c r="BB94" i="1" s="1"/>
  <c r="W31" i="1" s="1"/>
  <c r="BA95" i="1"/>
  <c r="BA94" i="1" s="1"/>
  <c r="BC95" i="1"/>
  <c r="BC94" i="1" s="1"/>
  <c r="W32" i="1" s="1"/>
  <c r="AW95" i="1"/>
  <c r="AU95" i="1" l="1"/>
  <c r="AU94" i="1" s="1"/>
  <c r="AW94" i="1"/>
  <c r="AY94" i="1"/>
  <c r="AV95" i="1"/>
  <c r="AT95" i="1" s="1"/>
  <c r="AX94" i="1"/>
  <c r="AZ95" i="1"/>
  <c r="AZ94" i="1" s="1"/>
  <c r="AV94" i="1" l="1"/>
  <c r="AK26" i="1" l="1"/>
  <c r="AT94" i="1"/>
  <c r="W29" i="1" l="1"/>
  <c r="AK29" i="1" s="1"/>
  <c r="AK35" i="1" s="1"/>
</calcChain>
</file>

<file path=xl/sharedStrings.xml><?xml version="1.0" encoding="utf-8"?>
<sst xmlns="http://schemas.openxmlformats.org/spreadsheetml/2006/main" count="140" uniqueCount="81">
  <si>
    <t>Export Komplet</t>
  </si>
  <si>
    <t/>
  </si>
  <si>
    <t>2.0</t>
  </si>
  <si>
    <t>False</t>
  </si>
  <si>
    <t>{d63ec9a1-5e35-44f0-aed8-a4265cdff099}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</si>
  <si>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</si>
  <si>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</si>
  <si>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</si>
  <si>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</si>
  <si>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</si>
  <si>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</si>
  <si>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</si>
  <si>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</si>
  <si>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Stavba:</t>
  </si>
  <si>
    <t>KSO:</t>
  </si>
  <si>
    <t>CC-CZ:</t>
  </si>
  <si>
    <t>Místo:</t>
  </si>
  <si>
    <t>Brno</t>
  </si>
  <si>
    <t>Datum:</t>
  </si>
  <si>
    <t>Zadavatel:</t>
  </si>
  <si>
    <t>IČ:</t>
  </si>
  <si>
    <t xml:space="preserve"> 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</si>
  <si>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</si>
  <si>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</si>
  <si>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</si>
  <si>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</si>
  <si>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</si>
  <si>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</si>
  <si>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</si>
  <si>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</si>
  <si>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</si>
  <si>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</si>
  <si>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</si>
  <si>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</si>
  <si>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</si>
  <si>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</si>
  <si>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</si>
  <si>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</si>
  <si>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</si>
  <si>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</si>
  <si>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</si>
  <si>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</si>
  <si>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</si>
  <si>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</si>
  <si>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</si>
  <si>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</si>
  <si>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</si>
  <si>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</si>
  <si>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</si>
  <si>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</si>
  <si>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</si>
  <si>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</si>
  <si>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</si>
  <si>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</si>
  <si>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</si>
  <si>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</si>
  <si>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</si>
  <si>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</si>
  <si>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</si>
  <si>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</si>
  <si>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</si>
  <si>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</si>
  <si>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</si>
  <si>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</si>
  <si>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</si>
  <si>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</si>
  <si>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</si>
  <si>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</si>
  <si>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</si>
  <si>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</si>
  <si>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</si>
  <si>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</si>
  <si>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</si>
  <si>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</si>
  <si>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</si>
  <si>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ARCHIV - 2. etapa</t>
  </si>
  <si>
    <t>Sanace trhlin v oblasti schůdků a v prostoru místnosti Archívu města Brna - 2.etapa</t>
  </si>
  <si>
    <t>01</t>
  </si>
  <si>
    <t>02</t>
  </si>
  <si>
    <t>Sanace trhlin v oblasti schůdků</t>
  </si>
  <si>
    <t>Sanace trhlin v prostoru místnosti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</si>
</sst>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2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u/>
      <sz val="11"/>
      <color theme="10"/>
      <name val="Calibri"/>
      <scheme val="minor"/>
    </font>
    <font>
      <b/>
      <sz val="10"/>
      <name val="Arial CE"/>
      <charset val="238"/>
    </font>
    <font>
      <b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2">
    <xf numFmtId="0" fontId="0" fillId="0" borderId="0"/>
    <xf numFmtId="0" fontId="21" fillId="0" borderId="0" applyNumberFormat="0" applyFill="0" applyBorder="0" applyAlignment="0" applyProtection="0"/>
  </cellStyleXfs>
  <cellXfs count="10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3" xfId="0" applyBorder="1" applyAlignment="1">
      <alignment vertical="center"/>
    </xf>
    <xf numFmtId="0" fontId="9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4" fillId="4" borderId="0" xfId="0" applyFont="1" applyFill="1" applyAlignment="1">
      <alignment horizontal="center" vertical="center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2" fillId="0" borderId="14" xfId="0" applyNumberFormat="1" applyFont="1" applyBorder="1" applyAlignment="1">
      <alignment vertical="center"/>
    </xf>
    <xf numFmtId="4" fontId="12" fillId="0" borderId="0" xfId="0" applyNumberFormat="1" applyFont="1" applyAlignment="1">
      <alignment vertical="center"/>
    </xf>
    <xf numFmtId="166" fontId="12" fillId="0" borderId="0" xfId="0" applyNumberFormat="1" applyFont="1" applyAlignment="1">
      <alignment vertical="center"/>
    </xf>
    <xf numFmtId="4" fontId="1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0" fillId="0" borderId="19" xfId="0" applyNumberFormat="1" applyFont="1" applyBorder="1" applyAlignment="1">
      <alignment vertical="center"/>
    </xf>
    <xf numFmtId="4" fontId="20" fillId="0" borderId="20" xfId="0" applyNumberFormat="1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4" fontId="20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left" vertical="center"/>
    </xf>
    <xf numFmtId="49" fontId="18" fillId="0" borderId="0" xfId="0" applyNumberFormat="1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vertical="center"/>
    </xf>
    <xf numFmtId="0" fontId="22" fillId="0" borderId="0" xfId="0" applyFont="1" applyAlignment="1">
      <alignment horizontal="left" vertical="center"/>
    </xf>
    <xf numFmtId="0" fontId="23" fillId="0" borderId="0" xfId="0" applyFont="1"/>
    <xf numFmtId="0" fontId="3" fillId="0" borderId="0" xfId="0" applyFont="1" applyAlignment="1">
      <alignment horizontal="left" vertical="top" wrapText="1"/>
    </xf>
    <xf numFmtId="0" fontId="0" fillId="0" borderId="0" xfId="0"/>
    <xf numFmtId="0" fontId="2" fillId="0" borderId="0" xfId="0" applyFont="1" applyAlignment="1">
      <alignment horizontal="left" vertical="center" wrapText="1"/>
    </xf>
    <xf numFmtId="4" fontId="9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0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6" fillId="0" borderId="0" xfId="0" applyNumberFormat="1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7" fillId="2" borderId="0" xfId="0" applyFont="1" applyFill="1" applyAlignment="1">
      <alignment horizontal="center" vertical="center"/>
    </xf>
    <xf numFmtId="0" fontId="14" fillId="4" borderId="6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left" vertical="center"/>
    </xf>
    <xf numFmtId="0" fontId="14" fillId="4" borderId="7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right" vertical="center"/>
    </xf>
    <xf numFmtId="0" fontId="14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3" fillId="0" borderId="14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>
      <selection activeCell="AG96" sqref="AG96:AM96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7" t="s">
        <v>0</v>
      </c>
      <c r="AZ1" s="7" t="s">
        <v>1</v>
      </c>
      <c r="BA1" s="7" t="s">
        <v>2</v>
      </c>
      <c r="BB1" s="7" t="s">
        <v>1</v>
      </c>
      <c r="BT1" s="7" t="s">
        <v>3</v>
      </c>
      <c r="BU1" s="7" t="s">
        <v>3</v>
      </c>
      <c r="BV1" s="7" t="s">
        <v>4</v>
      </c>
    </row>
    <row r="2" spans="1:74" ht="36.950000000000003" customHeight="1">
      <c r="AR2" s="84" t="s">
        <v>5</v>
      </c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S2" s="8" t="s">
        <v>6</v>
      </c>
      <c r="BT2" s="8" t="s">
        <v>7</v>
      </c>
    </row>
    <row r="3" spans="1:74" ht="6.95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1"/>
      <c r="BS3" s="8" t="s">
        <v>6</v>
      </c>
      <c r="BT3" s="8" t="s">
        <v>8</v>
      </c>
    </row>
    <row r="4" spans="1:74" ht="24.95" customHeight="1">
      <c r="B4" s="11"/>
      <c r="D4" s="12" t="s">
        <v>9</v>
      </c>
      <c r="AR4" s="11"/>
      <c r="AS4" s="13" t="s">
        <v>10</v>
      </c>
      <c r="BS4" s="8" t="s">
        <v>11</v>
      </c>
    </row>
    <row r="5" spans="1:74" ht="12" customHeight="1">
      <c r="B5" s="11"/>
      <c r="D5" s="14" t="s">
        <v>12</v>
      </c>
      <c r="K5" s="71" t="s">
        <v>75</v>
      </c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R5" s="11"/>
      <c r="BS5" s="8" t="s">
        <v>6</v>
      </c>
    </row>
    <row r="6" spans="1:74" ht="36.950000000000003" customHeight="1">
      <c r="B6" s="11"/>
      <c r="D6" s="16" t="s">
        <v>13</v>
      </c>
      <c r="K6" s="73" t="s">
        <v>76</v>
      </c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R6" s="11"/>
      <c r="BS6" s="8" t="s">
        <v>6</v>
      </c>
    </row>
    <row r="7" spans="1:74" ht="12" customHeight="1">
      <c r="B7" s="11"/>
      <c r="D7" s="17" t="s">
        <v>14</v>
      </c>
      <c r="K7" s="15" t="s">
        <v>1</v>
      </c>
      <c r="AK7" s="17" t="s">
        <v>15</v>
      </c>
      <c r="AN7" s="15" t="s">
        <v>1</v>
      </c>
      <c r="AR7" s="11"/>
      <c r="BS7" s="8" t="s">
        <v>6</v>
      </c>
    </row>
    <row r="8" spans="1:74" ht="12" customHeight="1">
      <c r="B8" s="11"/>
      <c r="D8" s="17" t="s">
        <v>16</v>
      </c>
      <c r="K8" s="15" t="s">
        <v>17</v>
      </c>
      <c r="AK8" s="17" t="s">
        <v>18</v>
      </c>
      <c r="AN8" s="66">
        <v>45616</v>
      </c>
      <c r="AR8" s="11"/>
      <c r="BS8" s="8" t="s">
        <v>6</v>
      </c>
    </row>
    <row r="9" spans="1:74" ht="14.45" customHeight="1">
      <c r="B9" s="11"/>
      <c r="AR9" s="11"/>
      <c r="BS9" s="8" t="s">
        <v>6</v>
      </c>
    </row>
    <row r="10" spans="1:74" ht="12" customHeight="1">
      <c r="B10" s="11"/>
      <c r="D10" s="17" t="s">
        <v>19</v>
      </c>
      <c r="AK10" s="17" t="s">
        <v>20</v>
      </c>
      <c r="AN10" s="15" t="s">
        <v>1</v>
      </c>
      <c r="AR10" s="11"/>
      <c r="BS10" s="8" t="s">
        <v>6</v>
      </c>
    </row>
    <row r="11" spans="1:74" ht="18.399999999999999" customHeight="1">
      <c r="B11" s="11"/>
      <c r="E11" s="15" t="s">
        <v>21</v>
      </c>
      <c r="AK11" s="17" t="s">
        <v>22</v>
      </c>
      <c r="AN11" s="15" t="s">
        <v>1</v>
      </c>
      <c r="AR11" s="11"/>
      <c r="BS11" s="8" t="s">
        <v>6</v>
      </c>
    </row>
    <row r="12" spans="1:74" ht="6.95" customHeight="1">
      <c r="B12" s="11"/>
      <c r="AR12" s="11"/>
      <c r="BS12" s="8" t="s">
        <v>6</v>
      </c>
    </row>
    <row r="13" spans="1:74" ht="12" customHeight="1">
      <c r="B13" s="11"/>
      <c r="D13" s="17" t="s">
        <v>23</v>
      </c>
      <c r="AK13" s="17" t="s">
        <v>20</v>
      </c>
      <c r="AN13" s="15" t="s">
        <v>1</v>
      </c>
      <c r="AR13" s="11"/>
      <c r="BS13" s="8" t="s">
        <v>6</v>
      </c>
    </row>
    <row r="14" spans="1:74" ht="12.75">
      <c r="B14" s="11"/>
      <c r="E14" s="15" t="s">
        <v>21</v>
      </c>
      <c r="AK14" s="17" t="s">
        <v>22</v>
      </c>
      <c r="AN14" s="15" t="s">
        <v>1</v>
      </c>
      <c r="AR14" s="11"/>
      <c r="BS14" s="8" t="s">
        <v>6</v>
      </c>
    </row>
    <row r="15" spans="1:74" ht="6.95" customHeight="1">
      <c r="B15" s="11"/>
      <c r="AR15" s="11"/>
      <c r="BS15" s="8" t="s">
        <v>3</v>
      </c>
    </row>
    <row r="16" spans="1:74" ht="12" customHeight="1">
      <c r="B16" s="11"/>
      <c r="D16" s="17" t="s">
        <v>24</v>
      </c>
      <c r="AK16" s="17" t="s">
        <v>20</v>
      </c>
      <c r="AN16" s="15" t="s">
        <v>1</v>
      </c>
      <c r="AR16" s="11"/>
      <c r="BS16" s="8" t="s">
        <v>3</v>
      </c>
    </row>
    <row r="17" spans="2:71" ht="18.399999999999999" customHeight="1">
      <c r="B17" s="11"/>
      <c r="E17" s="15" t="s">
        <v>21</v>
      </c>
      <c r="AK17" s="17" t="s">
        <v>22</v>
      </c>
      <c r="AN17" s="15" t="s">
        <v>1</v>
      </c>
      <c r="AR17" s="11"/>
      <c r="BS17" s="8" t="s">
        <v>25</v>
      </c>
    </row>
    <row r="18" spans="2:71" ht="6.95" customHeight="1">
      <c r="B18" s="11"/>
      <c r="AR18" s="11"/>
      <c r="BS18" s="8" t="s">
        <v>6</v>
      </c>
    </row>
    <row r="19" spans="2:71" ht="12" customHeight="1">
      <c r="B19" s="11"/>
      <c r="D19" s="17" t="s">
        <v>26</v>
      </c>
      <c r="AK19" s="17" t="s">
        <v>20</v>
      </c>
      <c r="AN19" s="15" t="s">
        <v>1</v>
      </c>
      <c r="AR19" s="11"/>
      <c r="BS19" s="8" t="s">
        <v>6</v>
      </c>
    </row>
    <row r="20" spans="2:71" ht="18.399999999999999" customHeight="1">
      <c r="B20" s="11"/>
      <c r="E20" s="15" t="s">
        <v>21</v>
      </c>
      <c r="AK20" s="17" t="s">
        <v>22</v>
      </c>
      <c r="AN20" s="15" t="s">
        <v>1</v>
      </c>
      <c r="AR20" s="11"/>
      <c r="BS20" s="8" t="s">
        <v>25</v>
      </c>
    </row>
    <row r="21" spans="2:71" ht="6.95" customHeight="1">
      <c r="B21" s="11"/>
      <c r="AR21" s="11"/>
    </row>
    <row r="22" spans="2:71" ht="12" customHeight="1">
      <c r="B22" s="11"/>
      <c r="D22" s="17" t="s">
        <v>27</v>
      </c>
      <c r="AR22" s="11"/>
    </row>
    <row r="23" spans="2:71" ht="16.5" customHeight="1">
      <c r="B23" s="11"/>
      <c r="E23" s="75" t="s">
        <v>1</v>
      </c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5"/>
      <c r="AG23" s="75"/>
      <c r="AH23" s="75"/>
      <c r="AI23" s="75"/>
      <c r="AJ23" s="75"/>
      <c r="AK23" s="75"/>
      <c r="AL23" s="75"/>
      <c r="AM23" s="75"/>
      <c r="AN23" s="75"/>
      <c r="AR23" s="11"/>
    </row>
    <row r="24" spans="2:71" ht="6.95" customHeight="1">
      <c r="B24" s="11"/>
      <c r="AR24" s="11"/>
    </row>
    <row r="25" spans="2:71" ht="6.95" customHeight="1">
      <c r="B25" s="11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R25" s="11"/>
    </row>
    <row r="26" spans="2:71" s="1" customFormat="1" ht="25.9" customHeight="1">
      <c r="B26" s="19"/>
      <c r="D26" s="20" t="s">
        <v>28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76">
        <f>ROUND(AG94,2)</f>
        <v>0</v>
      </c>
      <c r="AL26" s="77"/>
      <c r="AM26" s="77"/>
      <c r="AN26" s="77"/>
      <c r="AO26" s="77"/>
      <c r="AR26" s="19"/>
    </row>
    <row r="27" spans="2:71" s="1" customFormat="1" ht="6.95" customHeight="1">
      <c r="B27" s="19"/>
      <c r="AR27" s="19"/>
    </row>
    <row r="28" spans="2:71" s="1" customFormat="1" ht="12.75">
      <c r="B28" s="19"/>
      <c r="L28" s="78" t="s">
        <v>29</v>
      </c>
      <c r="M28" s="78"/>
      <c r="N28" s="78"/>
      <c r="O28" s="78"/>
      <c r="P28" s="78"/>
      <c r="W28" s="78" t="s">
        <v>30</v>
      </c>
      <c r="X28" s="78"/>
      <c r="Y28" s="78"/>
      <c r="Z28" s="78"/>
      <c r="AA28" s="78"/>
      <c r="AB28" s="78"/>
      <c r="AC28" s="78"/>
      <c r="AD28" s="78"/>
      <c r="AE28" s="78"/>
      <c r="AK28" s="78" t="s">
        <v>31</v>
      </c>
      <c r="AL28" s="78"/>
      <c r="AM28" s="78"/>
      <c r="AN28" s="78"/>
      <c r="AO28" s="78"/>
      <c r="AR28" s="19"/>
    </row>
    <row r="29" spans="2:71" s="2" customFormat="1" ht="14.45" customHeight="1">
      <c r="B29" s="22"/>
      <c r="D29" s="17" t="s">
        <v>32</v>
      </c>
      <c r="F29" s="17" t="s">
        <v>33</v>
      </c>
      <c r="L29" s="81">
        <v>0.21</v>
      </c>
      <c r="M29" s="80"/>
      <c r="N29" s="80"/>
      <c r="O29" s="80"/>
      <c r="P29" s="80"/>
      <c r="W29" s="79">
        <f>AK26</f>
        <v>0</v>
      </c>
      <c r="X29" s="80"/>
      <c r="Y29" s="80"/>
      <c r="Z29" s="80"/>
      <c r="AA29" s="80"/>
      <c r="AB29" s="80"/>
      <c r="AC29" s="80"/>
      <c r="AD29" s="80"/>
      <c r="AE29" s="80"/>
      <c r="AK29" s="79">
        <f>W29*0.21</f>
        <v>0</v>
      </c>
      <c r="AL29" s="80"/>
      <c r="AM29" s="80"/>
      <c r="AN29" s="80"/>
      <c r="AO29" s="80"/>
      <c r="AR29" s="22"/>
    </row>
    <row r="30" spans="2:71" s="2" customFormat="1" ht="14.45" customHeight="1">
      <c r="B30" s="22"/>
      <c r="F30" s="17" t="s">
        <v>34</v>
      </c>
      <c r="L30" s="81">
        <v>0.12</v>
      </c>
      <c r="M30" s="80"/>
      <c r="N30" s="80"/>
      <c r="O30" s="80"/>
      <c r="P30" s="80"/>
      <c r="W30" s="79">
        <v>0</v>
      </c>
      <c r="X30" s="80"/>
      <c r="Y30" s="80"/>
      <c r="Z30" s="80"/>
      <c r="AA30" s="80"/>
      <c r="AB30" s="80"/>
      <c r="AC30" s="80"/>
      <c r="AD30" s="80"/>
      <c r="AE30" s="80"/>
      <c r="AK30" s="79">
        <v>0</v>
      </c>
      <c r="AL30" s="80"/>
      <c r="AM30" s="80"/>
      <c r="AN30" s="80"/>
      <c r="AO30" s="80"/>
      <c r="AR30" s="22"/>
    </row>
    <row r="31" spans="2:71" s="2" customFormat="1" ht="14.45" hidden="1" customHeight="1">
      <c r="B31" s="22"/>
      <c r="F31" s="17" t="s">
        <v>35</v>
      </c>
      <c r="L31" s="81">
        <v>0.21</v>
      </c>
      <c r="M31" s="80"/>
      <c r="N31" s="80"/>
      <c r="O31" s="80"/>
      <c r="P31" s="80"/>
      <c r="W31" s="79" t="e">
        <f>ROUND(BB94, 2)</f>
        <v>#REF!</v>
      </c>
      <c r="X31" s="80"/>
      <c r="Y31" s="80"/>
      <c r="Z31" s="80"/>
      <c r="AA31" s="80"/>
      <c r="AB31" s="80"/>
      <c r="AC31" s="80"/>
      <c r="AD31" s="80"/>
      <c r="AE31" s="80"/>
      <c r="AK31" s="79">
        <v>0</v>
      </c>
      <c r="AL31" s="80"/>
      <c r="AM31" s="80"/>
      <c r="AN31" s="80"/>
      <c r="AO31" s="80"/>
      <c r="AR31" s="22"/>
    </row>
    <row r="32" spans="2:71" s="2" customFormat="1" ht="14.45" hidden="1" customHeight="1">
      <c r="B32" s="22"/>
      <c r="F32" s="17" t="s">
        <v>36</v>
      </c>
      <c r="L32" s="81">
        <v>0.12</v>
      </c>
      <c r="M32" s="80"/>
      <c r="N32" s="80"/>
      <c r="O32" s="80"/>
      <c r="P32" s="80"/>
      <c r="W32" s="79" t="e">
        <f>ROUND(BC94, 2)</f>
        <v>#REF!</v>
      </c>
      <c r="X32" s="80"/>
      <c r="Y32" s="80"/>
      <c r="Z32" s="80"/>
      <c r="AA32" s="80"/>
      <c r="AB32" s="80"/>
      <c r="AC32" s="80"/>
      <c r="AD32" s="80"/>
      <c r="AE32" s="80"/>
      <c r="AK32" s="79">
        <v>0</v>
      </c>
      <c r="AL32" s="80"/>
      <c r="AM32" s="80"/>
      <c r="AN32" s="80"/>
      <c r="AO32" s="80"/>
      <c r="AR32" s="22"/>
    </row>
    <row r="33" spans="2:44" s="2" customFormat="1" ht="14.45" hidden="1" customHeight="1">
      <c r="B33" s="22"/>
      <c r="F33" s="17" t="s">
        <v>37</v>
      </c>
      <c r="L33" s="81">
        <v>0</v>
      </c>
      <c r="M33" s="80"/>
      <c r="N33" s="80"/>
      <c r="O33" s="80"/>
      <c r="P33" s="80"/>
      <c r="W33" s="79" t="e">
        <f>ROUND(BD94, 2)</f>
        <v>#REF!</v>
      </c>
      <c r="X33" s="80"/>
      <c r="Y33" s="80"/>
      <c r="Z33" s="80"/>
      <c r="AA33" s="80"/>
      <c r="AB33" s="80"/>
      <c r="AC33" s="80"/>
      <c r="AD33" s="80"/>
      <c r="AE33" s="80"/>
      <c r="AK33" s="79">
        <v>0</v>
      </c>
      <c r="AL33" s="80"/>
      <c r="AM33" s="80"/>
      <c r="AN33" s="80"/>
      <c r="AO33" s="80"/>
      <c r="AR33" s="22"/>
    </row>
    <row r="34" spans="2:44" s="1" customFormat="1" ht="6.95" customHeight="1">
      <c r="B34" s="19"/>
      <c r="AR34" s="19"/>
    </row>
    <row r="35" spans="2:44" s="1" customFormat="1" ht="25.9" customHeight="1">
      <c r="B35" s="19"/>
      <c r="C35" s="23"/>
      <c r="D35" s="24" t="s">
        <v>38</v>
      </c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6" t="s">
        <v>39</v>
      </c>
      <c r="U35" s="25"/>
      <c r="V35" s="25"/>
      <c r="W35" s="25"/>
      <c r="X35" s="99" t="s">
        <v>40</v>
      </c>
      <c r="Y35" s="100"/>
      <c r="Z35" s="100"/>
      <c r="AA35" s="100"/>
      <c r="AB35" s="100"/>
      <c r="AC35" s="25"/>
      <c r="AD35" s="25"/>
      <c r="AE35" s="25"/>
      <c r="AF35" s="25"/>
      <c r="AG35" s="25"/>
      <c r="AH35" s="25"/>
      <c r="AI35" s="25"/>
      <c r="AJ35" s="25"/>
      <c r="AK35" s="101">
        <f>SUM(AK26:AK33)</f>
        <v>0</v>
      </c>
      <c r="AL35" s="100"/>
      <c r="AM35" s="100"/>
      <c r="AN35" s="100"/>
      <c r="AO35" s="102"/>
      <c r="AP35" s="23"/>
      <c r="AQ35" s="23"/>
      <c r="AR35" s="19"/>
    </row>
    <row r="36" spans="2:44" s="1" customFormat="1" ht="6.95" customHeight="1">
      <c r="B36" s="19"/>
      <c r="AR36" s="19"/>
    </row>
    <row r="37" spans="2:44" s="1" customFormat="1" ht="14.45" customHeight="1">
      <c r="B37" s="19"/>
      <c r="AR37" s="19"/>
    </row>
    <row r="38" spans="2:44" ht="13.5" customHeight="1">
      <c r="B38" s="11"/>
      <c r="AR38" s="11"/>
    </row>
    <row r="39" spans="2:44" ht="14.45" customHeight="1">
      <c r="B39" s="11"/>
      <c r="AR39" s="11"/>
    </row>
    <row r="40" spans="2:44" ht="14.45" customHeight="1">
      <c r="B40" s="11"/>
      <c r="AR40" s="11"/>
    </row>
    <row r="41" spans="2:44" ht="14.45" customHeight="1">
      <c r="B41" s="11"/>
      <c r="AR41" s="11"/>
    </row>
    <row r="42" spans="2:44" ht="14.45" customHeight="1">
      <c r="B42" s="11"/>
      <c r="AR42" s="11"/>
    </row>
    <row r="43" spans="2:44" ht="14.45" customHeight="1">
      <c r="B43" s="11"/>
      <c r="AR43" s="11"/>
    </row>
    <row r="44" spans="2:44" ht="14.45" customHeight="1">
      <c r="B44" s="11"/>
      <c r="AR44" s="11"/>
    </row>
    <row r="45" spans="2:44" ht="14.45" customHeight="1">
      <c r="B45" s="11"/>
      <c r="AR45" s="11"/>
    </row>
    <row r="46" spans="2:44" ht="14.45" customHeight="1">
      <c r="B46" s="11"/>
      <c r="AR46" s="11"/>
    </row>
    <row r="47" spans="2:44" ht="14.45" customHeight="1">
      <c r="B47" s="11"/>
      <c r="AR47" s="11"/>
    </row>
    <row r="48" spans="2:44" ht="14.45" customHeight="1">
      <c r="B48" s="11"/>
      <c r="AR48" s="11"/>
    </row>
    <row r="49" spans="2:44" s="1" customFormat="1" ht="14.45" customHeight="1">
      <c r="B49" s="19"/>
      <c r="D49" s="27" t="s">
        <v>41</v>
      </c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7" t="s">
        <v>42</v>
      </c>
      <c r="AI49" s="28"/>
      <c r="AJ49" s="28"/>
      <c r="AK49" s="28"/>
      <c r="AL49" s="28"/>
      <c r="AM49" s="28"/>
      <c r="AN49" s="28"/>
      <c r="AO49" s="28"/>
      <c r="AR49" s="19"/>
    </row>
    <row r="50" spans="2:44">
      <c r="B50" s="11"/>
      <c r="AR50" s="11"/>
    </row>
    <row r="51" spans="2:44">
      <c r="B51" s="11"/>
      <c r="AR51" s="11"/>
    </row>
    <row r="52" spans="2:44">
      <c r="B52" s="11"/>
      <c r="AR52" s="11"/>
    </row>
    <row r="53" spans="2:44">
      <c r="B53" s="11"/>
      <c r="AR53" s="11"/>
    </row>
    <row r="54" spans="2:44">
      <c r="B54" s="11"/>
      <c r="AR54" s="11"/>
    </row>
    <row r="55" spans="2:44">
      <c r="B55" s="11"/>
      <c r="AR55" s="11"/>
    </row>
    <row r="56" spans="2:44">
      <c r="B56" s="11"/>
      <c r="AR56" s="11"/>
    </row>
    <row r="57" spans="2:44">
      <c r="B57" s="11"/>
      <c r="AR57" s="11"/>
    </row>
    <row r="58" spans="2:44">
      <c r="B58" s="11"/>
      <c r="AR58" s="11"/>
    </row>
    <row r="59" spans="2:44">
      <c r="B59" s="11"/>
      <c r="AR59" s="11"/>
    </row>
    <row r="60" spans="2:44" s="1" customFormat="1" ht="12.75">
      <c r="B60" s="19"/>
      <c r="D60" s="29" t="s">
        <v>43</v>
      </c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9" t="s">
        <v>44</v>
      </c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9" t="s">
        <v>43</v>
      </c>
      <c r="AI60" s="21"/>
      <c r="AJ60" s="21"/>
      <c r="AK60" s="21"/>
      <c r="AL60" s="21"/>
      <c r="AM60" s="29" t="s">
        <v>44</v>
      </c>
      <c r="AN60" s="21"/>
      <c r="AO60" s="21"/>
      <c r="AR60" s="19"/>
    </row>
    <row r="61" spans="2:44">
      <c r="B61" s="11"/>
      <c r="AR61" s="11"/>
    </row>
    <row r="62" spans="2:44">
      <c r="B62" s="11"/>
      <c r="AR62" s="11"/>
    </row>
    <row r="63" spans="2:44">
      <c r="B63" s="11"/>
      <c r="AR63" s="11"/>
    </row>
    <row r="64" spans="2:44" s="1" customFormat="1" ht="12.75">
      <c r="B64" s="19"/>
      <c r="D64" s="27" t="s">
        <v>45</v>
      </c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7" t="s">
        <v>46</v>
      </c>
      <c r="AI64" s="28"/>
      <c r="AJ64" s="28"/>
      <c r="AK64" s="28"/>
      <c r="AL64" s="28"/>
      <c r="AM64" s="28"/>
      <c r="AN64" s="28"/>
      <c r="AO64" s="28"/>
      <c r="AR64" s="19"/>
    </row>
    <row r="65" spans="2:44">
      <c r="B65" s="11"/>
      <c r="AR65" s="11"/>
    </row>
    <row r="66" spans="2:44">
      <c r="B66" s="11"/>
      <c r="AR66" s="11"/>
    </row>
    <row r="67" spans="2:44">
      <c r="B67" s="11"/>
      <c r="AR67" s="11"/>
    </row>
    <row r="68" spans="2:44">
      <c r="B68" s="11"/>
      <c r="AR68" s="11"/>
    </row>
    <row r="69" spans="2:44">
      <c r="B69" s="11"/>
      <c r="AR69" s="11"/>
    </row>
    <row r="70" spans="2:44">
      <c r="B70" s="11"/>
      <c r="AR70" s="11"/>
    </row>
    <row r="71" spans="2:44">
      <c r="B71" s="11"/>
      <c r="AR71" s="11"/>
    </row>
    <row r="72" spans="2:44">
      <c r="B72" s="11"/>
      <c r="AR72" s="11"/>
    </row>
    <row r="73" spans="2:44">
      <c r="B73" s="11"/>
      <c r="AR73" s="11"/>
    </row>
    <row r="74" spans="2:44">
      <c r="B74" s="11"/>
      <c r="AR74" s="11"/>
    </row>
    <row r="75" spans="2:44" s="1" customFormat="1" ht="12.75">
      <c r="B75" s="19"/>
      <c r="D75" s="29" t="s">
        <v>43</v>
      </c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9" t="s">
        <v>44</v>
      </c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9" t="s">
        <v>43</v>
      </c>
      <c r="AI75" s="21"/>
      <c r="AJ75" s="21"/>
      <c r="AK75" s="21"/>
      <c r="AL75" s="21"/>
      <c r="AM75" s="29" t="s">
        <v>44</v>
      </c>
      <c r="AN75" s="21"/>
      <c r="AO75" s="21"/>
      <c r="AR75" s="19"/>
    </row>
    <row r="76" spans="2:44" s="1" customFormat="1">
      <c r="B76" s="19"/>
      <c r="AR76" s="19"/>
    </row>
    <row r="77" spans="2:44" s="1" customFormat="1" ht="6.95" customHeight="1">
      <c r="B77" s="30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31"/>
      <c r="AM77" s="31"/>
      <c r="AN77" s="31"/>
      <c r="AO77" s="31"/>
      <c r="AP77" s="31"/>
      <c r="AQ77" s="31"/>
      <c r="AR77" s="19"/>
    </row>
    <row r="81" spans="1:90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3"/>
      <c r="AR81" s="19"/>
    </row>
    <row r="82" spans="1:90" s="1" customFormat="1" ht="24.95" customHeight="1">
      <c r="B82" s="19"/>
      <c r="C82" s="12" t="s">
        <v>47</v>
      </c>
      <c r="AR82" s="19"/>
    </row>
    <row r="83" spans="1:90" s="1" customFormat="1" ht="6.95" customHeight="1">
      <c r="B83" s="19"/>
      <c r="AR83" s="19"/>
    </row>
    <row r="84" spans="1:90" s="3" customFormat="1" ht="12" customHeight="1">
      <c r="B84" s="34"/>
      <c r="C84" s="17" t="s">
        <v>12</v>
      </c>
      <c r="L84" s="3" t="str">
        <f>K5</f>
        <v>ARCHIV - 2. etapa</v>
      </c>
      <c r="AR84" s="34"/>
    </row>
    <row r="85" spans="1:90" s="4" customFormat="1" ht="36.950000000000003" customHeight="1">
      <c r="B85" s="35"/>
      <c r="C85" s="36" t="s">
        <v>13</v>
      </c>
      <c r="L85" s="90" t="str">
        <f>K6</f>
        <v>Sanace trhlin v oblasti schůdků a v prostoru místnosti Archívu města Brna - 2.etapa</v>
      </c>
      <c r="M85" s="91"/>
      <c r="N85" s="91"/>
      <c r="O85" s="91"/>
      <c r="P85" s="91"/>
      <c r="Q85" s="91"/>
      <c r="R85" s="91"/>
      <c r="S85" s="91"/>
      <c r="T85" s="91"/>
      <c r="U85" s="91"/>
      <c r="V85" s="91"/>
      <c r="W85" s="91"/>
      <c r="X85" s="91"/>
      <c r="Y85" s="91"/>
      <c r="Z85" s="91"/>
      <c r="AA85" s="91"/>
      <c r="AB85" s="91"/>
      <c r="AC85" s="91"/>
      <c r="AD85" s="91"/>
      <c r="AE85" s="91"/>
      <c r="AF85" s="91"/>
      <c r="AG85" s="91"/>
      <c r="AH85" s="91"/>
      <c r="AI85" s="91"/>
      <c r="AJ85" s="91"/>
      <c r="AR85" s="35"/>
    </row>
    <row r="86" spans="1:90" s="1" customFormat="1" ht="6.95" customHeight="1">
      <c r="B86" s="19"/>
      <c r="AR86" s="19"/>
    </row>
    <row r="87" spans="1:90" s="1" customFormat="1" ht="12" customHeight="1">
      <c r="B87" s="19"/>
      <c r="C87" s="17" t="s">
        <v>16</v>
      </c>
      <c r="L87" s="37" t="str">
        <f>IF(K8="","",K8)</f>
        <v>Brno</v>
      </c>
      <c r="AI87" s="17" t="s">
        <v>18</v>
      </c>
      <c r="AM87" s="92">
        <f>IF(AN8= "","",AN8)</f>
        <v>45616</v>
      </c>
      <c r="AN87" s="92"/>
      <c r="AR87" s="19"/>
    </row>
    <row r="88" spans="1:90" s="1" customFormat="1" ht="6.95" customHeight="1">
      <c r="B88" s="19"/>
      <c r="AR88" s="19"/>
    </row>
    <row r="89" spans="1:90" s="1" customFormat="1" ht="15.2" customHeight="1">
      <c r="B89" s="19"/>
      <c r="C89" s="17" t="s">
        <v>19</v>
      </c>
      <c r="L89" s="3" t="str">
        <f>IF(E11= "","",E11)</f>
        <v xml:space="preserve"> </v>
      </c>
      <c r="AI89" s="17" t="s">
        <v>24</v>
      </c>
      <c r="AM89" s="93" t="str">
        <f>IF(E17="","",E17)</f>
        <v xml:space="preserve"> </v>
      </c>
      <c r="AN89" s="94"/>
      <c r="AO89" s="94"/>
      <c r="AP89" s="94"/>
      <c r="AR89" s="19"/>
      <c r="AS89" s="95" t="s">
        <v>48</v>
      </c>
      <c r="AT89" s="96"/>
      <c r="AU89" s="38"/>
      <c r="AV89" s="38"/>
      <c r="AW89" s="38"/>
      <c r="AX89" s="38"/>
      <c r="AY89" s="38"/>
      <c r="AZ89" s="38"/>
      <c r="BA89" s="38"/>
      <c r="BB89" s="38"/>
      <c r="BC89" s="38"/>
      <c r="BD89" s="39"/>
    </row>
    <row r="90" spans="1:90" s="1" customFormat="1" ht="15.2" customHeight="1">
      <c r="B90" s="19"/>
      <c r="C90" s="17" t="s">
        <v>23</v>
      </c>
      <c r="L90" s="3" t="str">
        <f>IF(E14="","",E14)</f>
        <v xml:space="preserve"> </v>
      </c>
      <c r="AI90" s="17" t="s">
        <v>26</v>
      </c>
      <c r="AM90" s="93" t="str">
        <f>IF(E20="","",E20)</f>
        <v xml:space="preserve"> </v>
      </c>
      <c r="AN90" s="94"/>
      <c r="AO90" s="94"/>
      <c r="AP90" s="94"/>
      <c r="AR90" s="19"/>
      <c r="AS90" s="97"/>
      <c r="AT90" s="98"/>
      <c r="BD90" s="40"/>
    </row>
    <row r="91" spans="1:90" s="1" customFormat="1" ht="10.9" customHeight="1">
      <c r="B91" s="19"/>
      <c r="AR91" s="19"/>
      <c r="AS91" s="97"/>
      <c r="AT91" s="98"/>
      <c r="BD91" s="40"/>
    </row>
    <row r="92" spans="1:90" s="1" customFormat="1" ht="29.25" customHeight="1">
      <c r="B92" s="19"/>
      <c r="C92" s="85" t="s">
        <v>49</v>
      </c>
      <c r="D92" s="86"/>
      <c r="E92" s="86"/>
      <c r="F92" s="86"/>
      <c r="G92" s="86"/>
      <c r="H92" s="41"/>
      <c r="I92" s="87" t="s">
        <v>50</v>
      </c>
      <c r="J92" s="86"/>
      <c r="K92" s="86"/>
      <c r="L92" s="86"/>
      <c r="M92" s="86"/>
      <c r="N92" s="86"/>
      <c r="O92" s="86"/>
      <c r="P92" s="86"/>
      <c r="Q92" s="86"/>
      <c r="R92" s="86"/>
      <c r="S92" s="86"/>
      <c r="T92" s="86"/>
      <c r="U92" s="86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8" t="s">
        <v>51</v>
      </c>
      <c r="AH92" s="86"/>
      <c r="AI92" s="86"/>
      <c r="AJ92" s="86"/>
      <c r="AK92" s="86"/>
      <c r="AL92" s="86"/>
      <c r="AM92" s="86"/>
      <c r="AN92" s="87" t="s">
        <v>52</v>
      </c>
      <c r="AO92" s="86"/>
      <c r="AP92" s="89"/>
      <c r="AQ92" s="42" t="s">
        <v>53</v>
      </c>
      <c r="AR92" s="19"/>
      <c r="AS92" s="43" t="s">
        <v>54</v>
      </c>
      <c r="AT92" s="44" t="s">
        <v>55</v>
      </c>
      <c r="AU92" s="44" t="s">
        <v>56</v>
      </c>
      <c r="AV92" s="44" t="s">
        <v>57</v>
      </c>
      <c r="AW92" s="44" t="s">
        <v>58</v>
      </c>
      <c r="AX92" s="44" t="s">
        <v>59</v>
      </c>
      <c r="AY92" s="44" t="s">
        <v>60</v>
      </c>
      <c r="AZ92" s="44" t="s">
        <v>61</v>
      </c>
      <c r="BA92" s="44" t="s">
        <v>62</v>
      </c>
      <c r="BB92" s="44" t="s">
        <v>63</v>
      </c>
      <c r="BC92" s="44" t="s">
        <v>64</v>
      </c>
      <c r="BD92" s="45" t="s">
        <v>65</v>
      </c>
    </row>
    <row r="93" spans="1:90" s="1" customFormat="1" ht="10.9" customHeight="1">
      <c r="B93" s="19"/>
      <c r="AR93" s="19"/>
      <c r="AS93" s="46"/>
      <c r="AT93" s="38"/>
      <c r="AU93" s="38"/>
      <c r="AV93" s="38"/>
      <c r="AW93" s="38"/>
      <c r="AX93" s="38"/>
      <c r="AY93" s="38"/>
      <c r="AZ93" s="38"/>
      <c r="BA93" s="38"/>
      <c r="BB93" s="38"/>
      <c r="BC93" s="38"/>
      <c r="BD93" s="39"/>
    </row>
    <row r="94" spans="1:90" s="5" customFormat="1" ht="32.450000000000003" customHeight="1">
      <c r="B94" s="47"/>
      <c r="C94" s="48" t="s">
        <v>66</v>
      </c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  <c r="AF94" s="49"/>
      <c r="AG94" s="82">
        <f>SUM(AG95:AM98)</f>
        <v>0</v>
      </c>
      <c r="AH94" s="82"/>
      <c r="AI94" s="82"/>
      <c r="AJ94" s="82"/>
      <c r="AK94" s="82"/>
      <c r="AL94" s="82"/>
      <c r="AM94" s="82"/>
      <c r="AN94" s="83">
        <f>SUM(AN95:AP98)</f>
        <v>0</v>
      </c>
      <c r="AO94" s="83"/>
      <c r="AP94" s="83"/>
      <c r="AQ94" s="50" t="s">
        <v>1</v>
      </c>
      <c r="AR94" s="47"/>
      <c r="AS94" s="51">
        <f>ROUND(AS95,2)</f>
        <v>0</v>
      </c>
      <c r="AT94" s="52" t="e">
        <f>ROUND(SUM(AV94:AW94),2)</f>
        <v>#REF!</v>
      </c>
      <c r="AU94" s="53" t="e">
        <f>ROUND(AU95,5)</f>
        <v>#REF!</v>
      </c>
      <c r="AV94" s="52" t="e">
        <f>ROUND(AZ94*L29,2)</f>
        <v>#REF!</v>
      </c>
      <c r="AW94" s="52" t="e">
        <f>ROUND(BA94*L30,2)</f>
        <v>#REF!</v>
      </c>
      <c r="AX94" s="52" t="e">
        <f>ROUND(BB94*L29,2)</f>
        <v>#REF!</v>
      </c>
      <c r="AY94" s="52" t="e">
        <f>ROUND(BC94*L30,2)</f>
        <v>#REF!</v>
      </c>
      <c r="AZ94" s="52" t="e">
        <f>ROUND(AZ95,2)</f>
        <v>#REF!</v>
      </c>
      <c r="BA94" s="52" t="e">
        <f>ROUND(BA95,2)</f>
        <v>#REF!</v>
      </c>
      <c r="BB94" s="52" t="e">
        <f>ROUND(BB95,2)</f>
        <v>#REF!</v>
      </c>
      <c r="BC94" s="52" t="e">
        <f>ROUND(BC95,2)</f>
        <v>#REF!</v>
      </c>
      <c r="BD94" s="54" t="e">
        <f>ROUND(BD95,2)</f>
        <v>#REF!</v>
      </c>
      <c r="BS94" s="55" t="s">
        <v>67</v>
      </c>
      <c r="BT94" s="55" t="s">
        <v>68</v>
      </c>
      <c r="BV94" s="55" t="s">
        <v>69</v>
      </c>
      <c r="BW94" s="55" t="s">
        <v>4</v>
      </c>
      <c r="BX94" s="55" t="s">
        <v>70</v>
      </c>
      <c r="CL94" s="55" t="s">
        <v>1</v>
      </c>
    </row>
    <row r="95" spans="1:90" s="6" customFormat="1" ht="24.75" customHeight="1">
      <c r="A95" s="56" t="s">
        <v>71</v>
      </c>
      <c r="B95" s="57"/>
      <c r="C95" s="58"/>
      <c r="D95" s="67" t="s">
        <v>77</v>
      </c>
      <c r="E95" s="67"/>
      <c r="F95" s="67"/>
      <c r="G95" s="67"/>
      <c r="H95" s="67"/>
      <c r="I95" s="59"/>
      <c r="J95" s="68" t="s">
        <v>79</v>
      </c>
      <c r="K95" s="68"/>
      <c r="L95" s="68"/>
      <c r="M95" s="68"/>
      <c r="N95" s="68"/>
      <c r="O95" s="68"/>
      <c r="P95" s="68"/>
      <c r="Q95" s="68"/>
      <c r="R95" s="68"/>
      <c r="S95" s="68"/>
      <c r="T95" s="68"/>
      <c r="U95" s="68"/>
      <c r="V95" s="68"/>
      <c r="W95" s="68"/>
      <c r="X95" s="68"/>
      <c r="Y95" s="68"/>
      <c r="Z95" s="68"/>
      <c r="AA95" s="68"/>
      <c r="AB95" s="68"/>
      <c r="AC95" s="68"/>
      <c r="AD95" s="68"/>
      <c r="AE95" s="68"/>
      <c r="AF95" s="68"/>
      <c r="AG95" s="69"/>
      <c r="AH95" s="70"/>
      <c r="AI95" s="70"/>
      <c r="AJ95" s="70"/>
      <c r="AK95" s="70"/>
      <c r="AL95" s="70"/>
      <c r="AM95" s="70"/>
      <c r="AN95" s="69">
        <f>AG95*1.21</f>
        <v>0</v>
      </c>
      <c r="AO95" s="70"/>
      <c r="AP95" s="70"/>
      <c r="AQ95" s="60" t="s">
        <v>72</v>
      </c>
      <c r="AR95" s="57"/>
      <c r="AS95" s="61">
        <v>0</v>
      </c>
      <c r="AT95" s="62" t="e">
        <f>ROUND(SUM(AV95:AW95),2)</f>
        <v>#REF!</v>
      </c>
      <c r="AU95" s="63" t="e">
        <f>#REF!</f>
        <v>#REF!</v>
      </c>
      <c r="AV95" s="62" t="e">
        <f>#REF!</f>
        <v>#REF!</v>
      </c>
      <c r="AW95" s="62" t="e">
        <f>#REF!</f>
        <v>#REF!</v>
      </c>
      <c r="AX95" s="62" t="e">
        <f>#REF!</f>
        <v>#REF!</v>
      </c>
      <c r="AY95" s="62" t="e">
        <f>#REF!</f>
        <v>#REF!</v>
      </c>
      <c r="AZ95" s="62" t="e">
        <f>#REF!</f>
        <v>#REF!</v>
      </c>
      <c r="BA95" s="62" t="e">
        <f>#REF!</f>
        <v>#REF!</v>
      </c>
      <c r="BB95" s="62" t="e">
        <f>#REF!</f>
        <v>#REF!</v>
      </c>
      <c r="BC95" s="62" t="e">
        <f>#REF!</f>
        <v>#REF!</v>
      </c>
      <c r="BD95" s="64" t="e">
        <f>#REF!</f>
        <v>#REF!</v>
      </c>
      <c r="BT95" s="65" t="s">
        <v>73</v>
      </c>
      <c r="BU95" s="65" t="s">
        <v>74</v>
      </c>
      <c r="BV95" s="65" t="s">
        <v>69</v>
      </c>
      <c r="BW95" s="65" t="s">
        <v>4</v>
      </c>
      <c r="BX95" s="65" t="s">
        <v>70</v>
      </c>
      <c r="CL95" s="65" t="s">
        <v>1</v>
      </c>
    </row>
    <row r="96" spans="1:90" s="1" customFormat="1" ht="30" customHeight="1">
      <c r="B96" s="19"/>
      <c r="C96" s="58"/>
      <c r="D96" s="67" t="s">
        <v>78</v>
      </c>
      <c r="E96" s="67"/>
      <c r="F96" s="67"/>
      <c r="G96" s="67"/>
      <c r="H96" s="67"/>
      <c r="I96" s="59"/>
      <c r="J96" s="68" t="s">
        <v>80</v>
      </c>
      <c r="K96" s="68"/>
      <c r="L96" s="68"/>
      <c r="M96" s="68"/>
      <c r="N96" s="68"/>
      <c r="O96" s="68"/>
      <c r="P96" s="68"/>
      <c r="Q96" s="68"/>
      <c r="R96" s="68"/>
      <c r="S96" s="68"/>
      <c r="T96" s="68"/>
      <c r="U96" s="68"/>
      <c r="V96" s="68"/>
      <c r="W96" s="68"/>
      <c r="X96" s="68"/>
      <c r="Y96" s="68"/>
      <c r="Z96" s="68"/>
      <c r="AA96" s="68"/>
      <c r="AB96" s="68"/>
      <c r="AC96" s="68"/>
      <c r="AD96" s="68"/>
      <c r="AE96" s="68"/>
      <c r="AF96" s="68"/>
      <c r="AG96" s="69"/>
      <c r="AH96" s="70"/>
      <c r="AI96" s="70"/>
      <c r="AJ96" s="70"/>
      <c r="AK96" s="70"/>
      <c r="AL96" s="70"/>
      <c r="AM96" s="70"/>
      <c r="AN96" s="69">
        <f>AG96*1.21</f>
        <v>0</v>
      </c>
      <c r="AO96" s="70"/>
      <c r="AP96" s="70"/>
      <c r="AR96" s="19"/>
    </row>
    <row r="97" spans="2:44" s="1" customFormat="1" ht="6.95" customHeight="1">
      <c r="B97" s="30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19"/>
    </row>
  </sheetData>
  <mergeCells count="44"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5:AP95"/>
    <mergeCell ref="AG95:AM95"/>
    <mergeCell ref="D95:H95"/>
    <mergeCell ref="J95:AF95"/>
    <mergeCell ref="AG94:AM94"/>
    <mergeCell ref="AN94:AP94"/>
    <mergeCell ref="L30:P30"/>
    <mergeCell ref="AK31:AO31"/>
    <mergeCell ref="L31:P31"/>
    <mergeCell ref="W32:AE32"/>
    <mergeCell ref="AK32:AO32"/>
    <mergeCell ref="L32:P32"/>
    <mergeCell ref="D96:H96"/>
    <mergeCell ref="J96:AF96"/>
    <mergeCell ref="AG96:AM96"/>
    <mergeCell ref="AN96:AP96"/>
    <mergeCell ref="K5:AJ5"/>
    <mergeCell ref="K6:AJ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</mergeCells>
  <hyperlinks>
    <hyperlink ref="A95" location="'ARCHIV2 - Sanace trhlin v...'!C2" display="/" xr:uid="{00000000-0004-0000-0000-000000000000}"/>
  </hyperlinks>
  <pageMargins left="0.39374999999999999" right="0.39374999999999999" top="0.39374999999999999" bottom="0.39374999999999999" header="0" footer="0"/>
  <pageSetup paperSize="9" scale="74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Rekapitulace stavby</vt:lpstr>
      <vt:lpstr>'Rekapitulace stavby'!Názvy_tisku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DESKTOP-7FDLP4E\Radomír Zamazal</dc:creator>
  <cp:lastModifiedBy>Martin Špička</cp:lastModifiedBy>
  <cp:lastPrinted>2024-11-20T13:29:42Z</cp:lastPrinted>
  <dcterms:created xsi:type="dcterms:W3CDTF">2024-10-03T10:02:17Z</dcterms:created>
  <dcterms:modified xsi:type="dcterms:W3CDTF">2024-11-21T14:19:55Z</dcterms:modified>
</cp:coreProperties>
</file>