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mbonline-my.sharepoint.com/personal/gladis_petr_brno_cz/Documents/Dokumenty/Gladiš Petr_data/Oddeleni spravy budov/VZ/Zadani VR/Moje VR/6) Veveri 100 a Krenova 6_uklid_09_2025/"/>
    </mc:Choice>
  </mc:AlternateContent>
  <xr:revisionPtr revIDLastSave="258" documentId="8_{1944C6FB-E890-43B9-BC58-CA5DF35FF13F}" xr6:coauthVersionLast="47" xr6:coauthVersionMax="47" xr10:uidLastSave="{2B3CD418-C1F8-462B-932F-D884BB280665}"/>
  <bookViews>
    <workbookView xWindow="-120" yWindow="-120" windowWidth="29040" windowHeight="15720" activeTab="1" xr2:uid="{8EB326A2-D6E8-4F6E-B02B-F410D77D15BD}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6" sheetId="6" r:id="rId6"/>
    <sheet name="List7" sheetId="7" r:id="rId7"/>
  </sheets>
  <definedNames>
    <definedName name="_xlnm._FilterDatabase" localSheetId="1" hidden="1">List2!$A$3:$J$47</definedName>
    <definedName name="_xlnm._FilterDatabase" localSheetId="2" hidden="1">List3!$A$2:$H$2</definedName>
    <definedName name="_xlnm._FilterDatabase" localSheetId="4" hidden="1">List5!$A$2:$G$2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7" i="4"/>
  <c r="H6" i="4"/>
  <c r="H5" i="4"/>
  <c r="H4" i="4"/>
  <c r="H3" i="4"/>
  <c r="H2" i="4"/>
  <c r="E20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" i="7"/>
  <c r="D20" i="7"/>
  <c r="D3" i="7"/>
  <c r="D4" i="7"/>
  <c r="D5" i="7"/>
  <c r="D6" i="7"/>
  <c r="D7" i="7"/>
  <c r="D8" i="7"/>
  <c r="D2" i="7"/>
  <c r="F9" i="6"/>
  <c r="F8" i="6"/>
  <c r="F7" i="6"/>
  <c r="F6" i="6"/>
  <c r="F5" i="6"/>
  <c r="F4" i="6"/>
  <c r="F3" i="6"/>
  <c r="F2" i="6"/>
  <c r="E9" i="6"/>
  <c r="E3" i="6"/>
  <c r="E4" i="6"/>
  <c r="E5" i="6"/>
  <c r="E6" i="6"/>
  <c r="E7" i="6"/>
  <c r="E8" i="6"/>
  <c r="E2" i="6"/>
  <c r="J8" i="6"/>
  <c r="J7" i="6"/>
  <c r="J6" i="6"/>
  <c r="J5" i="6"/>
  <c r="J4" i="6"/>
  <c r="J3" i="6"/>
  <c r="J2" i="6"/>
  <c r="H8" i="3"/>
  <c r="H9" i="3"/>
  <c r="H6" i="3"/>
  <c r="H5" i="3"/>
  <c r="H3" i="3"/>
  <c r="H7" i="3"/>
  <c r="H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tc={C4BB817C-410A-414D-A0C2-28183BB64F18}</author>
    <author>tc={F94D1840-C030-458F-B00E-62D7BF7C26E0}</author>
  </authors>
  <commentList>
    <comment ref="I4" authorId="0" shapeId="0" xr:uid="{C4BB817C-410A-414D-A0C2-28183BB64F1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180-200 m2 za 1 h. (strojové čištění: 750 m2 za 1 h. při nákladové ceně 0,26 Kč bez DPH za 1 m2).</t>
      </text>
    </comment>
    <comment ref="I8" authorId="1" shapeId="0" xr:uid="{F94D1840-C030-458F-B00E-62D7BF7C26E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Výkonnost: 150-200 m2 za 1 h.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tc={4A07C2D3-A21E-4483-A2C1-CDE4A7B801F3}</author>
    <author>tc={950FEC8F-A522-4184-B634-C4FF9526D302}</author>
  </authors>
  <commentList>
    <comment ref="K4" authorId="0" shapeId="0" xr:uid="{4A07C2D3-A21E-4483-A2C1-CDE4A7B801F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180-200 m2 za 1 h. (strojové čištění: 750 m2 za 1 h. při nákladové ceně 0,26 Kč bez DPH za 1 m2).</t>
      </text>
    </comment>
    <comment ref="K8" authorId="1" shapeId="0" xr:uid="{950FEC8F-A522-4184-B634-C4FF9526D30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Výkonnost: 150-200 m2 za 1 h.</t>
      </text>
    </comment>
  </commentList>
</comments>
</file>

<file path=xl/sharedStrings.xml><?xml version="1.0" encoding="utf-8"?>
<sst xmlns="http://schemas.openxmlformats.org/spreadsheetml/2006/main" count="1254" uniqueCount="199">
  <si>
    <t>Budova</t>
  </si>
  <si>
    <t>Podlaží</t>
  </si>
  <si>
    <t>Označení stavební výkres</t>
  </si>
  <si>
    <t>Označení alternativní</t>
  </si>
  <si>
    <t>Typ místnosti</t>
  </si>
  <si>
    <t>Kategorie pro úklid</t>
  </si>
  <si>
    <t>Kategorie MF</t>
  </si>
  <si>
    <t>Celková plocha (m2)</t>
  </si>
  <si>
    <t>Typ podlahové úpravy</t>
  </si>
  <si>
    <t>Podlaha – upřesnění</t>
  </si>
  <si>
    <t>Plocha oken k úklidu (m2)</t>
  </si>
  <si>
    <t>Poznámky</t>
  </si>
  <si>
    <t>Zdroj</t>
  </si>
  <si>
    <t>1. NP</t>
  </si>
  <si>
    <t>1.45</t>
  </si>
  <si>
    <t>kancelář</t>
  </si>
  <si>
    <t>kanceláře</t>
  </si>
  <si>
    <t>A1</t>
  </si>
  <si>
    <t>dlažba</t>
  </si>
  <si>
    <t>keramická dlažba</t>
  </si>
  <si>
    <t>stavební výkresy 2024</t>
  </si>
  <si>
    <t>1.46</t>
  </si>
  <si>
    <t>1.47</t>
  </si>
  <si>
    <t>1.48</t>
  </si>
  <si>
    <t>1.49</t>
  </si>
  <si>
    <t>1.50</t>
  </si>
  <si>
    <t>1.51</t>
  </si>
  <si>
    <t>1.52</t>
  </si>
  <si>
    <t>1.39</t>
  </si>
  <si>
    <t>chodba</t>
  </si>
  <si>
    <t>chodby a schodiště</t>
  </si>
  <si>
    <t>B/6</t>
  </si>
  <si>
    <t>1.37</t>
  </si>
  <si>
    <t>schodiště</t>
  </si>
  <si>
    <t>1.44</t>
  </si>
  <si>
    <t>kuchyňka</t>
  </si>
  <si>
    <t>kuchyňky</t>
  </si>
  <si>
    <t>C/5</t>
  </si>
  <si>
    <t>1.41</t>
  </si>
  <si>
    <t>umývárna</t>
  </si>
  <si>
    <t>sociální zařízení</t>
  </si>
  <si>
    <t>D/4</t>
  </si>
  <si>
    <t>1.43</t>
  </si>
  <si>
    <t>WC muži invalidní</t>
  </si>
  <si>
    <t>1.42</t>
  </si>
  <si>
    <t>WC ženy invalidní</t>
  </si>
  <si>
    <t>2. NP</t>
  </si>
  <si>
    <t>2.25</t>
  </si>
  <si>
    <t>PVC</t>
  </si>
  <si>
    <t>vinyl</t>
  </si>
  <si>
    <t>2.26</t>
  </si>
  <si>
    <t>2.27</t>
  </si>
  <si>
    <t>2.28</t>
  </si>
  <si>
    <t>2.29</t>
  </si>
  <si>
    <t>2.30</t>
  </si>
  <si>
    <t>2.31</t>
  </si>
  <si>
    <t>2.32</t>
  </si>
  <si>
    <t>2.14</t>
  </si>
  <si>
    <t>2.12</t>
  </si>
  <si>
    <t>2.24</t>
  </si>
  <si>
    <t>2.22</t>
  </si>
  <si>
    <t>sprcha muži</t>
  </si>
  <si>
    <t>2.23</t>
  </si>
  <si>
    <t>sprcha ženy</t>
  </si>
  <si>
    <t>2.16</t>
  </si>
  <si>
    <t>2.18</t>
  </si>
  <si>
    <t>2.17</t>
  </si>
  <si>
    <t>2.19</t>
  </si>
  <si>
    <t>rozvodna</t>
  </si>
  <si>
    <t>ostatní plochy</t>
  </si>
  <si>
    <t>H/7</t>
  </si>
  <si>
    <t>beton</t>
  </si>
  <si>
    <t>systémový nátěr ŽB</t>
  </si>
  <si>
    <t>2.21</t>
  </si>
  <si>
    <t>serverovna</t>
  </si>
  <si>
    <t>antistatický vinyl</t>
  </si>
  <si>
    <t>2.20</t>
  </si>
  <si>
    <t>sklad úklidu</t>
  </si>
  <si>
    <t>3. NP</t>
  </si>
  <si>
    <t>3.20</t>
  </si>
  <si>
    <t>3.21</t>
  </si>
  <si>
    <t>3.23</t>
  </si>
  <si>
    <t>3.22</t>
  </si>
  <si>
    <t>zkušební místnost</t>
  </si>
  <si>
    <t>zasedací místnosti</t>
  </si>
  <si>
    <t>3.24</t>
  </si>
  <si>
    <t>3.14</t>
  </si>
  <si>
    <t>3.12</t>
  </si>
  <si>
    <t>3.19</t>
  </si>
  <si>
    <t>3.16</t>
  </si>
  <si>
    <t>3.18</t>
  </si>
  <si>
    <t>3.17</t>
  </si>
  <si>
    <t>1.38</t>
  </si>
  <si>
    <t>výtahová kabina</t>
  </si>
  <si>
    <t>výtahové kabiny</t>
  </si>
  <si>
    <t>E/6</t>
  </si>
  <si>
    <t/>
  </si>
  <si>
    <t>mail od p. Borka</t>
  </si>
  <si>
    <t>Veveří 100</t>
  </si>
  <si>
    <t>Cena pro rok 2025
v Kč bez DPH
za 1 m2 / 1 prac. den</t>
  </si>
  <si>
    <t>Celková cena pro rok 2025
v Kč bez DPH
za 1 m2 / 1 prac. den</t>
  </si>
  <si>
    <t>Křenová 6</t>
  </si>
  <si>
    <t>1.NP</t>
  </si>
  <si>
    <t>1.12</t>
  </si>
  <si>
    <t>administrativní prostor</t>
  </si>
  <si>
    <t>koberec</t>
  </si>
  <si>
    <t>zátěžový koberec</t>
  </si>
  <si>
    <t>1.15</t>
  </si>
  <si>
    <t>šatna zaměstnanců</t>
  </si>
  <si>
    <t>1.09</t>
  </si>
  <si>
    <t>dětský koutek</t>
  </si>
  <si>
    <t>1.04</t>
  </si>
  <si>
    <t>teraco</t>
  </si>
  <si>
    <t>společná chodba objektu</t>
  </si>
  <si>
    <t>1.11</t>
  </si>
  <si>
    <t>1.06</t>
  </si>
  <si>
    <t>klientská buňka 1</t>
  </si>
  <si>
    <t>1.07</t>
  </si>
  <si>
    <t>klientská buňka 2</t>
  </si>
  <si>
    <t>1.08</t>
  </si>
  <si>
    <t>klientská buňka 3</t>
  </si>
  <si>
    <t>1.05</t>
  </si>
  <si>
    <t>klientská zóna</t>
  </si>
  <si>
    <t>1.01</t>
  </si>
  <si>
    <t>zádveří</t>
  </si>
  <si>
    <t>čistící zóna</t>
  </si>
  <si>
    <t>1.13</t>
  </si>
  <si>
    <t>1.22</t>
  </si>
  <si>
    <t>bezbariérové WC</t>
  </si>
  <si>
    <t>1.21</t>
  </si>
  <si>
    <t>kabina WC muži (veřejnost)</t>
  </si>
  <si>
    <t>1.26</t>
  </si>
  <si>
    <t>kabina WC muži (zaměstnanci)</t>
  </si>
  <si>
    <t>1.17</t>
  </si>
  <si>
    <t>kabina WC ženy (veřejnost)</t>
  </si>
  <si>
    <t>1.18</t>
  </si>
  <si>
    <t>1.27</t>
  </si>
  <si>
    <t>kabina WC ženy (zaměstnanci)</t>
  </si>
  <si>
    <t>1.20</t>
  </si>
  <si>
    <t>pisoár WC muži (veřejnost)</t>
  </si>
  <si>
    <t>1.25</t>
  </si>
  <si>
    <t>pisoár WC muži (zaměstnanci)</t>
  </si>
  <si>
    <t>1.24</t>
  </si>
  <si>
    <t>předsíň WC (zaměstnanci)</t>
  </si>
  <si>
    <t>1.19</t>
  </si>
  <si>
    <t>předsíň WC muži (veřejnost)</t>
  </si>
  <si>
    <t>1.16</t>
  </si>
  <si>
    <t>předsíň WC ženy (veřejnost)</t>
  </si>
  <si>
    <t>1.10</t>
  </si>
  <si>
    <t>1.23</t>
  </si>
  <si>
    <t>úklidová místnost</t>
  </si>
  <si>
    <t>2.NP</t>
  </si>
  <si>
    <t>2.04</t>
  </si>
  <si>
    <t>2.07</t>
  </si>
  <si>
    <t>jednací místnost</t>
  </si>
  <si>
    <t>2.05</t>
  </si>
  <si>
    <t>šatna</t>
  </si>
  <si>
    <t>šatna personálu kavárny</t>
  </si>
  <si>
    <t>2.02</t>
  </si>
  <si>
    <t>2.03</t>
  </si>
  <si>
    <t>2.10</t>
  </si>
  <si>
    <t>2.01</t>
  </si>
  <si>
    <t>2.06</t>
  </si>
  <si>
    <t>2.13</t>
  </si>
  <si>
    <t>2.15</t>
  </si>
  <si>
    <t>WC personálu kavárny</t>
  </si>
  <si>
    <t>Příloha č.2 - Přehled místností_Veveří 100</t>
  </si>
  <si>
    <t>Příloha č.2 - Přehled místností_Křenová 6</t>
  </si>
  <si>
    <t>Příloha č.2 - Souhrn celkových ploch_Veveří 100 a Křenová 6</t>
  </si>
  <si>
    <t>150m2/1 h.</t>
  </si>
  <si>
    <t>180-200m2/1 h.</t>
  </si>
  <si>
    <t>110m2/1 h.</t>
  </si>
  <si>
    <t>60m2/1 h.</t>
  </si>
  <si>
    <t>150-200m2/1 h.</t>
  </si>
  <si>
    <t>strojem: 750m2ú1 h. = 0,26</t>
  </si>
  <si>
    <t>Výkonnost:
počet uklizených m2 za 1 hodinu práce</t>
  </si>
  <si>
    <t>Celková cena pro rok 2025
v Kč bez DPH
za celkový počet m2 / 1 prac. den</t>
  </si>
  <si>
    <t>Celková cena v %</t>
  </si>
  <si>
    <t>cena za 1 den</t>
  </si>
  <si>
    <t>cena za měsíc
22 prac. dnů</t>
  </si>
  <si>
    <t>Toaletní papír (bílý celulózový, průměr 19 cm)</t>
  </si>
  <si>
    <t>ručník papírová skládaný "Z"</t>
  </si>
  <si>
    <t>osvěžovač vzduchu spray 300ml</t>
  </si>
  <si>
    <t>Vonná závěska určená k zavěšení do WC mísy</t>
  </si>
  <si>
    <t>mýdlo tekuté</t>
  </si>
  <si>
    <t>Sítko vonné do pisoárů</t>
  </si>
  <si>
    <t>JAR na nádobí 0,7 L</t>
  </si>
  <si>
    <t>Tablety do myčky nádobí</t>
  </si>
  <si>
    <t>Krémový čistící písek na nádobí 500 ml</t>
  </si>
  <si>
    <t>Sůl do myčky nádobí</t>
  </si>
  <si>
    <t>Houbička na nádobí malá 8x4x2,5cm</t>
  </si>
  <si>
    <t>ks</t>
  </si>
  <si>
    <t>karton (20 balení á 250 ks)</t>
  </si>
  <si>
    <t>kanystr 5l</t>
  </si>
  <si>
    <t>kg</t>
  </si>
  <si>
    <t>CELKEM:</t>
  </si>
  <si>
    <t>% (= počet bodů)</t>
  </si>
  <si>
    <t>Počet bodů za nejnižší nabídkovou cenu</t>
  </si>
  <si>
    <t>Počet bodů
za nejnižší
nabídkovou cenu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</si>
</sst>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_ ;[Red]\-#,##0.00\ "/>
    <numFmt numFmtId="165" formatCode="#,##0.0_ ;[Red]\-#,##0.0\ 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Border="1"/>
    <xf numFmtId="0" fontId="1" fillId="2" borderId="2" xfId="0" applyFont="1" applyFill="1" applyBorder="1" applyAlignment="1">
      <alignment wrapText="1"/>
    </xf>
    <xf numFmtId="0" fontId="0" fillId="3" borderId="2" xfId="0" applyFill="1" applyBorder="1"/>
    <xf numFmtId="49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7" fontId="0" fillId="0" borderId="2" xfId="0" applyNumberFormat="1" applyBorder="1"/>
    <xf numFmtId="0" fontId="0" fillId="4" borderId="2" xfId="0" applyFill="1" applyBorder="1"/>
    <xf numFmtId="17" fontId="0" fillId="3" borderId="2" xfId="0" applyNumberFormat="1" applyFill="1" applyBorder="1"/>
    <xf numFmtId="0" fontId="2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0" fillId="3" borderId="7" xfId="0" applyFill="1" applyBorder="1"/>
    <xf numFmtId="0" fontId="0" fillId="0" borderId="7" xfId="0" applyBorder="1"/>
    <xf numFmtId="0" fontId="0" fillId="3" borderId="6" xfId="0" applyFill="1" applyBorder="1"/>
    <xf numFmtId="49" fontId="0" fillId="0" borderId="6" xfId="0" applyNumberFormat="1" applyFill="1" applyBorder="1" applyAlignment="1">
      <alignment horizontal="left"/>
    </xf>
    <xf numFmtId="0" fontId="0" fillId="0" borderId="6" xfId="0" applyFill="1" applyBorder="1"/>
    <xf numFmtId="0" fontId="0" fillId="0" borderId="8" xfId="0" applyFill="1" applyBorder="1"/>
    <xf numFmtId="0" fontId="0" fillId="0" borderId="9" xfId="0" applyBorder="1"/>
    <xf numFmtId="49" fontId="0" fillId="0" borderId="9" xfId="0" applyNumberFormat="1" applyBorder="1" applyAlignment="1">
      <alignment horizontal="left"/>
    </xf>
    <xf numFmtId="0" fontId="0" fillId="0" borderId="10" xfId="0" applyBorder="1"/>
    <xf numFmtId="0" fontId="0" fillId="5" borderId="2" xfId="0" applyFill="1" applyBorder="1"/>
    <xf numFmtId="49" fontId="0" fillId="5" borderId="6" xfId="0" applyNumberForma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6" xfId="0" applyFill="1" applyBorder="1"/>
    <xf numFmtId="0" fontId="0" fillId="0" borderId="2" xfId="0" applyFill="1" applyBorder="1"/>
    <xf numFmtId="0" fontId="2" fillId="6" borderId="0" xfId="0" applyFont="1" applyFill="1" applyAlignment="1">
      <alignment horizontal="center" vertical="center"/>
    </xf>
    <xf numFmtId="0" fontId="0" fillId="6" borderId="0" xfId="0" applyFill="1"/>
    <xf numFmtId="8" fontId="0" fillId="5" borderId="7" xfId="0" applyNumberFormat="1" applyFill="1" applyBorder="1"/>
    <xf numFmtId="8" fontId="0" fillId="0" borderId="7" xfId="0" applyNumberFormat="1" applyFill="1" applyBorder="1"/>
    <xf numFmtId="0" fontId="0" fillId="5" borderId="11" xfId="0" applyFill="1" applyBorder="1"/>
    <xf numFmtId="0" fontId="0" fillId="5" borderId="12" xfId="0" applyFill="1" applyBorder="1"/>
    <xf numFmtId="8" fontId="0" fillId="5" borderId="13" xfId="0" applyNumberFormat="1" applyFill="1" applyBorder="1"/>
    <xf numFmtId="8" fontId="0" fillId="0" borderId="17" xfId="0" applyNumberFormat="1" applyBorder="1"/>
    <xf numFmtId="0" fontId="0" fillId="3" borderId="2" xfId="0" applyFill="1" applyBorder="1" applyAlignment="1">
      <alignment horizontal="center"/>
    </xf>
    <xf numFmtId="0" fontId="0" fillId="3" borderId="7" xfId="0" applyFill="1" applyBorder="1" applyAlignment="1">
      <alignment horizontal="right"/>
    </xf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7" xfId="0" applyBorder="1" applyAlignment="1">
      <alignment horizontal="right" wrapText="1"/>
    </xf>
    <xf numFmtId="0" fontId="0" fillId="5" borderId="2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49" fontId="0" fillId="0" borderId="11" xfId="0" applyNumberForma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2" xfId="0" applyFill="1" applyBorder="1"/>
    <xf numFmtId="8" fontId="0" fillId="0" borderId="13" xfId="0" applyNumberFormat="1" applyFill="1" applyBorder="1"/>
    <xf numFmtId="49" fontId="0" fillId="5" borderId="2" xfId="0" applyNumberFormat="1" applyFill="1" applyBorder="1" applyAlignment="1">
      <alignment horizontal="left"/>
    </xf>
    <xf numFmtId="8" fontId="0" fillId="5" borderId="2" xfId="0" applyNumberFormat="1" applyFill="1" applyBorder="1"/>
    <xf numFmtId="8" fontId="0" fillId="0" borderId="2" xfId="0" applyNumberFormat="1" applyFill="1" applyBorder="1"/>
    <xf numFmtId="49" fontId="0" fillId="0" borderId="2" xfId="0" applyNumberFormat="1" applyFill="1" applyBorder="1" applyAlignment="1">
      <alignment horizontal="left"/>
    </xf>
    <xf numFmtId="8" fontId="0" fillId="0" borderId="0" xfId="0" applyNumberFormat="1"/>
    <xf numFmtId="0" fontId="1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5" borderId="7" xfId="0" applyNumberFormat="1" applyFill="1" applyBorder="1"/>
    <xf numFmtId="165" fontId="0" fillId="0" borderId="17" xfId="0" applyNumberFormat="1" applyBorder="1"/>
    <xf numFmtId="0" fontId="1" fillId="2" borderId="21" xfId="0" applyFont="1" applyFill="1" applyBorder="1" applyAlignment="1">
      <alignment wrapText="1"/>
    </xf>
    <xf numFmtId="49" fontId="0" fillId="5" borderId="18" xfId="0" applyNumberFormat="1" applyFill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wrapText="1"/>
    </xf>
    <xf numFmtId="0" fontId="0" fillId="5" borderId="20" xfId="0" applyFill="1" applyBorder="1" applyAlignment="1">
      <alignment horizontal="left"/>
    </xf>
    <xf numFmtId="0" fontId="0" fillId="0" borderId="7" xfId="0" applyFill="1" applyBorder="1"/>
    <xf numFmtId="0" fontId="0" fillId="5" borderId="7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5" borderId="7" xfId="0" applyFill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0" fontId="0" fillId="0" borderId="21" xfId="0" applyBorder="1"/>
    <xf numFmtId="0" fontId="0" fillId="0" borderId="17" xfId="0" applyBorder="1" applyAlignment="1">
      <alignment wrapText="1"/>
    </xf>
    <xf numFmtId="8" fontId="0" fillId="0" borderId="18" xfId="0" applyNumberFormat="1" applyBorder="1"/>
    <xf numFmtId="8" fontId="0" fillId="0" borderId="20" xfId="0" applyNumberFormat="1" applyBorder="1"/>
    <xf numFmtId="8" fontId="0" fillId="0" borderId="6" xfId="0" applyNumberFormat="1" applyBorder="1"/>
    <xf numFmtId="8" fontId="0" fillId="0" borderId="7" xfId="0" applyNumberFormat="1" applyBorder="1"/>
    <xf numFmtId="164" fontId="0" fillId="0" borderId="6" xfId="0" applyNumberFormat="1" applyBorder="1"/>
    <xf numFmtId="0" fontId="0" fillId="0" borderId="11" xfId="0" applyBorder="1"/>
    <xf numFmtId="8" fontId="0" fillId="0" borderId="13" xfId="0" applyNumberFormat="1" applyBorder="1"/>
    <xf numFmtId="0" fontId="4" fillId="0" borderId="21" xfId="0" applyFont="1" applyBorder="1" applyAlignment="1">
      <alignment horizontal="right" vertical="center"/>
    </xf>
    <xf numFmtId="8" fontId="4" fillId="0" borderId="17" xfId="0" applyNumberFormat="1" applyFont="1" applyBorder="1"/>
    <xf numFmtId="164" fontId="4" fillId="0" borderId="22" xfId="0" applyNumberFormat="1" applyFont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8" fontId="0" fillId="5" borderId="7" xfId="0" applyNumberFormat="1" applyFill="1" applyBorder="1" applyAlignment="1">
      <alignment vertical="center"/>
    </xf>
    <xf numFmtId="8" fontId="0" fillId="0" borderId="7" xfId="0" applyNumberFormat="1" applyFill="1" applyBorder="1" applyAlignment="1">
      <alignment vertical="center"/>
    </xf>
    <xf numFmtId="164" fontId="0" fillId="5" borderId="7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49" fontId="0" fillId="0" borderId="6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5" borderId="8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8" fontId="0" fillId="5" borderId="10" xfId="0" applyNumberForma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ladiš Petr (MMB_OSM)" id="{B79EC81A-9DD1-4D00-B2C3-5967CDE1B07F}" userId="S::gladis.petr@brno.cz::6fec8a0d-5f52-47e1-9375-198e1cd6f7d5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5-09-12T13:54:27.02" personId="{B79EC81A-9DD1-4D00-B2C3-5967CDE1B07F}" id="{C4BB817C-410A-414D-A0C2-28183BB64F18}">
    <text>180-200 m2 za 1 h. (strojové čištění: 750 m2 za 1 h. při nákladové ceně 0,26 Kč bez DPH za 1 m2).</text>
  </threadedComment>
  <threadedComment ref="I8" dT="2025-09-12T13:56:26.90" personId="{B79EC81A-9DD1-4D00-B2C3-5967CDE1B07F}" id="{F94D1840-C030-458F-B00E-62D7BF7C26E0}">
    <text>Výkonnost: 150-200 m2 za 1 h.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4" dT="2025-09-12T13:54:27.02" personId="{B79EC81A-9DD1-4D00-B2C3-5967CDE1B07F}" id="{4A07C2D3-A21E-4483-A2C1-CDE4A7B801F3}">
    <text>180-200 m2 za 1 h. (strojové čištění: 750 m2 za 1 h. při nákladové ceně 0,26 Kč bez DPH za 1 m2).</text>
  </threadedComment>
  <threadedComment ref="K8" dT="2025-09-12T13:56:26.90" personId="{B79EC81A-9DD1-4D00-B2C3-5967CDE1B07F}" id="{950FEC8F-A522-4184-B634-C4FF9526D302}">
    <text>Výkonnost: 150-200 m2 za 1 h.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2B46-D69C-44E7-B0B0-92DCD6738A1C}">
  <dimension ref="A1:M47"/>
  <sheetViews>
    <sheetView topLeftCell="A2" workbookViewId="0">
      <selection activeCell="J49" sqref="J49"/>
    </sheetView>
  </sheetViews>
  <sheetFormatPr defaultRowHeight="15" x14ac:dyDescent="0.25"/>
  <cols>
    <col min="1" max="1" width="10.7109375" customWidth="1"/>
    <col min="2" max="2" width="7.42578125" bestFit="1" customWidth="1"/>
    <col min="3" max="3" width="9.42578125" customWidth="1"/>
    <col min="4" max="4" width="2.42578125" customWidth="1"/>
    <col min="5" max="5" width="17.28515625" bestFit="1" customWidth="1"/>
    <col min="6" max="6" width="18.28515625" bestFit="1" customWidth="1"/>
    <col min="7" max="7" width="9.28515625" customWidth="1"/>
    <col min="8" max="8" width="8.28515625" customWidth="1"/>
    <col min="9" max="9" width="9.42578125" customWidth="1"/>
    <col min="10" max="10" width="19.28515625" bestFit="1" customWidth="1"/>
    <col min="11" max="11" width="7" customWidth="1"/>
    <col min="12" max="12" width="10" bestFit="1" customWidth="1"/>
    <col min="13" max="13" width="19.85546875" bestFit="1" customWidth="1"/>
  </cols>
  <sheetData>
    <row r="1" spans="1:13" ht="27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" t="s">
        <v>11</v>
      </c>
      <c r="M1" s="1" t="s">
        <v>12</v>
      </c>
    </row>
    <row r="2" spans="1:13" x14ac:dyDescent="0.25">
      <c r="A2" s="5" t="s">
        <v>98</v>
      </c>
      <c r="B2" s="5" t="s">
        <v>13</v>
      </c>
      <c r="C2" s="5" t="s">
        <v>14</v>
      </c>
      <c r="D2" s="6"/>
      <c r="E2" s="6" t="s">
        <v>15</v>
      </c>
      <c r="F2" s="6" t="s">
        <v>16</v>
      </c>
      <c r="G2" s="7" t="s">
        <v>17</v>
      </c>
      <c r="H2" s="5">
        <v>8.7899999999999991</v>
      </c>
      <c r="I2" s="5" t="s">
        <v>18</v>
      </c>
      <c r="J2" s="5" t="s">
        <v>19</v>
      </c>
      <c r="K2" s="5"/>
      <c r="L2" s="2"/>
      <c r="M2" s="2" t="s">
        <v>20</v>
      </c>
    </row>
    <row r="3" spans="1:13" x14ac:dyDescent="0.25">
      <c r="A3" s="5" t="s">
        <v>98</v>
      </c>
      <c r="B3" s="8" t="s">
        <v>13</v>
      </c>
      <c r="C3" s="8" t="s">
        <v>21</v>
      </c>
      <c r="D3" s="9"/>
      <c r="E3" s="9" t="s">
        <v>15</v>
      </c>
      <c r="F3" s="9" t="s">
        <v>16</v>
      </c>
      <c r="G3" s="10" t="s">
        <v>17</v>
      </c>
      <c r="H3" s="8">
        <v>8.7100000000000009</v>
      </c>
      <c r="I3" s="8" t="s">
        <v>18</v>
      </c>
      <c r="J3" s="8" t="s">
        <v>19</v>
      </c>
      <c r="K3" s="8"/>
      <c r="L3" s="3"/>
      <c r="M3" s="3" t="s">
        <v>20</v>
      </c>
    </row>
    <row r="4" spans="1:13" x14ac:dyDescent="0.25">
      <c r="A4" s="5" t="s">
        <v>98</v>
      </c>
      <c r="B4" s="5" t="s">
        <v>13</v>
      </c>
      <c r="C4" s="5" t="s">
        <v>22</v>
      </c>
      <c r="D4" s="6"/>
      <c r="E4" s="6" t="s">
        <v>15</v>
      </c>
      <c r="F4" s="6" t="s">
        <v>16</v>
      </c>
      <c r="G4" s="7" t="s">
        <v>17</v>
      </c>
      <c r="H4" s="5">
        <v>9.49</v>
      </c>
      <c r="I4" s="5" t="s">
        <v>18</v>
      </c>
      <c r="J4" s="5" t="s">
        <v>19</v>
      </c>
      <c r="K4" s="5"/>
      <c r="L4" s="2"/>
      <c r="M4" s="2" t="s">
        <v>20</v>
      </c>
    </row>
    <row r="5" spans="1:13" x14ac:dyDescent="0.25">
      <c r="A5" s="5" t="s">
        <v>98</v>
      </c>
      <c r="B5" s="8" t="s">
        <v>13</v>
      </c>
      <c r="C5" s="8" t="s">
        <v>23</v>
      </c>
      <c r="D5" s="9"/>
      <c r="E5" s="9" t="s">
        <v>15</v>
      </c>
      <c r="F5" s="9" t="s">
        <v>16</v>
      </c>
      <c r="G5" s="10" t="s">
        <v>17</v>
      </c>
      <c r="H5" s="8">
        <v>11.1</v>
      </c>
      <c r="I5" s="8" t="s">
        <v>18</v>
      </c>
      <c r="J5" s="8" t="s">
        <v>19</v>
      </c>
      <c r="K5" s="8"/>
      <c r="L5" s="3"/>
      <c r="M5" s="3" t="s">
        <v>20</v>
      </c>
    </row>
    <row r="6" spans="1:13" x14ac:dyDescent="0.25">
      <c r="A6" s="5" t="s">
        <v>98</v>
      </c>
      <c r="B6" s="5" t="s">
        <v>13</v>
      </c>
      <c r="C6" s="5" t="s">
        <v>24</v>
      </c>
      <c r="D6" s="6"/>
      <c r="E6" s="6" t="s">
        <v>15</v>
      </c>
      <c r="F6" s="6" t="s">
        <v>16</v>
      </c>
      <c r="G6" s="7" t="s">
        <v>17</v>
      </c>
      <c r="H6" s="5">
        <v>10.02</v>
      </c>
      <c r="I6" s="5" t="s">
        <v>18</v>
      </c>
      <c r="J6" s="5" t="s">
        <v>19</v>
      </c>
      <c r="K6" s="5"/>
      <c r="L6" s="2"/>
      <c r="M6" s="2" t="s">
        <v>20</v>
      </c>
    </row>
    <row r="7" spans="1:13" x14ac:dyDescent="0.25">
      <c r="A7" s="5" t="s">
        <v>98</v>
      </c>
      <c r="B7" s="8" t="s">
        <v>13</v>
      </c>
      <c r="C7" s="8" t="s">
        <v>25</v>
      </c>
      <c r="D7" s="9"/>
      <c r="E7" s="9" t="s">
        <v>15</v>
      </c>
      <c r="F7" s="9" t="s">
        <v>16</v>
      </c>
      <c r="G7" s="10" t="s">
        <v>17</v>
      </c>
      <c r="H7" s="8">
        <v>9.86</v>
      </c>
      <c r="I7" s="8" t="s">
        <v>18</v>
      </c>
      <c r="J7" s="8" t="s">
        <v>19</v>
      </c>
      <c r="K7" s="8"/>
      <c r="L7" s="3"/>
      <c r="M7" s="3" t="s">
        <v>20</v>
      </c>
    </row>
    <row r="8" spans="1:13" x14ac:dyDescent="0.25">
      <c r="A8" s="5" t="s">
        <v>98</v>
      </c>
      <c r="B8" s="5" t="s">
        <v>13</v>
      </c>
      <c r="C8" s="5" t="s">
        <v>26</v>
      </c>
      <c r="D8" s="6"/>
      <c r="E8" s="6" t="s">
        <v>15</v>
      </c>
      <c r="F8" s="6" t="s">
        <v>16</v>
      </c>
      <c r="G8" s="7" t="s">
        <v>17</v>
      </c>
      <c r="H8" s="5">
        <v>9.85</v>
      </c>
      <c r="I8" s="5" t="s">
        <v>18</v>
      </c>
      <c r="J8" s="5" t="s">
        <v>19</v>
      </c>
      <c r="K8" s="5"/>
      <c r="L8" s="2"/>
      <c r="M8" s="2" t="s">
        <v>20</v>
      </c>
    </row>
    <row r="9" spans="1:13" x14ac:dyDescent="0.25">
      <c r="A9" s="5" t="s">
        <v>98</v>
      </c>
      <c r="B9" s="8" t="s">
        <v>13</v>
      </c>
      <c r="C9" s="8" t="s">
        <v>27</v>
      </c>
      <c r="D9" s="9"/>
      <c r="E9" s="9" t="s">
        <v>15</v>
      </c>
      <c r="F9" s="9" t="s">
        <v>16</v>
      </c>
      <c r="G9" s="10" t="s">
        <v>17</v>
      </c>
      <c r="H9" s="8">
        <v>14.72</v>
      </c>
      <c r="I9" s="8" t="s">
        <v>18</v>
      </c>
      <c r="J9" s="8" t="s">
        <v>19</v>
      </c>
      <c r="K9" s="8"/>
      <c r="L9" s="3"/>
      <c r="M9" s="3" t="s">
        <v>20</v>
      </c>
    </row>
    <row r="10" spans="1:13" x14ac:dyDescent="0.25">
      <c r="A10" s="5" t="s">
        <v>98</v>
      </c>
      <c r="B10" s="5" t="s">
        <v>13</v>
      </c>
      <c r="C10" s="5" t="s">
        <v>28</v>
      </c>
      <c r="D10" s="6"/>
      <c r="E10" s="6" t="s">
        <v>29</v>
      </c>
      <c r="F10" s="6" t="s">
        <v>30</v>
      </c>
      <c r="G10" s="7" t="s">
        <v>31</v>
      </c>
      <c r="H10" s="5">
        <v>65.72</v>
      </c>
      <c r="I10" s="5" t="s">
        <v>18</v>
      </c>
      <c r="J10" s="5" t="s">
        <v>19</v>
      </c>
      <c r="K10" s="5"/>
      <c r="L10" s="2"/>
      <c r="M10" s="2" t="s">
        <v>20</v>
      </c>
    </row>
    <row r="11" spans="1:13" x14ac:dyDescent="0.25">
      <c r="A11" s="5" t="s">
        <v>98</v>
      </c>
      <c r="B11" s="8" t="s">
        <v>13</v>
      </c>
      <c r="C11" s="8" t="s">
        <v>32</v>
      </c>
      <c r="D11" s="9"/>
      <c r="E11" s="9" t="s">
        <v>33</v>
      </c>
      <c r="F11" s="9" t="s">
        <v>30</v>
      </c>
      <c r="G11" s="10" t="s">
        <v>31</v>
      </c>
      <c r="H11" s="8">
        <v>33.659999999999997</v>
      </c>
      <c r="I11" s="8" t="s">
        <v>18</v>
      </c>
      <c r="J11" s="8" t="s">
        <v>19</v>
      </c>
      <c r="K11" s="8"/>
      <c r="L11" s="3"/>
      <c r="M11" s="3" t="s">
        <v>20</v>
      </c>
    </row>
    <row r="12" spans="1:13" x14ac:dyDescent="0.25">
      <c r="A12" s="5" t="s">
        <v>98</v>
      </c>
      <c r="B12" s="5" t="s">
        <v>13</v>
      </c>
      <c r="C12" s="5" t="s">
        <v>34</v>
      </c>
      <c r="D12" s="6"/>
      <c r="E12" s="6" t="s">
        <v>35</v>
      </c>
      <c r="F12" s="6" t="s">
        <v>36</v>
      </c>
      <c r="G12" s="7" t="s">
        <v>37</v>
      </c>
      <c r="H12" s="5">
        <v>18.32</v>
      </c>
      <c r="I12" s="5" t="s">
        <v>18</v>
      </c>
      <c r="J12" s="5" t="s">
        <v>19</v>
      </c>
      <c r="K12" s="5"/>
      <c r="L12" s="2"/>
      <c r="M12" s="2" t="s">
        <v>20</v>
      </c>
    </row>
    <row r="13" spans="1:13" x14ac:dyDescent="0.25">
      <c r="A13" s="5" t="s">
        <v>98</v>
      </c>
      <c r="B13" s="8" t="s">
        <v>13</v>
      </c>
      <c r="C13" s="8" t="s">
        <v>38</v>
      </c>
      <c r="D13" s="9"/>
      <c r="E13" s="9" t="s">
        <v>39</v>
      </c>
      <c r="F13" s="9" t="s">
        <v>40</v>
      </c>
      <c r="G13" s="10" t="s">
        <v>41</v>
      </c>
      <c r="H13" s="8">
        <v>3.42</v>
      </c>
      <c r="I13" s="8" t="s">
        <v>18</v>
      </c>
      <c r="J13" s="8" t="s">
        <v>19</v>
      </c>
      <c r="K13" s="8"/>
      <c r="L13" s="3"/>
      <c r="M13" s="3" t="s">
        <v>20</v>
      </c>
    </row>
    <row r="14" spans="1:13" x14ac:dyDescent="0.25">
      <c r="A14" s="5" t="s">
        <v>98</v>
      </c>
      <c r="B14" s="5" t="s">
        <v>13</v>
      </c>
      <c r="C14" s="5" t="s">
        <v>42</v>
      </c>
      <c r="D14" s="6"/>
      <c r="E14" s="6" t="s">
        <v>43</v>
      </c>
      <c r="F14" s="6" t="s">
        <v>40</v>
      </c>
      <c r="G14" s="7" t="s">
        <v>41</v>
      </c>
      <c r="H14" s="5">
        <v>4.54</v>
      </c>
      <c r="I14" s="5" t="s">
        <v>18</v>
      </c>
      <c r="J14" s="5" t="s">
        <v>19</v>
      </c>
      <c r="K14" s="5"/>
      <c r="L14" s="2"/>
      <c r="M14" s="2" t="s">
        <v>20</v>
      </c>
    </row>
    <row r="15" spans="1:13" x14ac:dyDescent="0.25">
      <c r="A15" s="5" t="s">
        <v>98</v>
      </c>
      <c r="B15" s="8" t="s">
        <v>13</v>
      </c>
      <c r="C15" s="8" t="s">
        <v>44</v>
      </c>
      <c r="D15" s="9"/>
      <c r="E15" s="9" t="s">
        <v>45</v>
      </c>
      <c r="F15" s="9" t="s">
        <v>40</v>
      </c>
      <c r="G15" s="10" t="s">
        <v>41</v>
      </c>
      <c r="H15" s="8">
        <v>3.96</v>
      </c>
      <c r="I15" s="8" t="s">
        <v>18</v>
      </c>
      <c r="J15" s="8" t="s">
        <v>19</v>
      </c>
      <c r="K15" s="8"/>
      <c r="L15" s="3"/>
      <c r="M15" s="3" t="s">
        <v>20</v>
      </c>
    </row>
    <row r="16" spans="1:13" x14ac:dyDescent="0.25">
      <c r="A16" s="5" t="s">
        <v>98</v>
      </c>
      <c r="B16" s="5" t="s">
        <v>46</v>
      </c>
      <c r="C16" s="6" t="s">
        <v>47</v>
      </c>
      <c r="D16" s="6"/>
      <c r="E16" s="5" t="s">
        <v>15</v>
      </c>
      <c r="F16" s="5" t="s">
        <v>16</v>
      </c>
      <c r="G16" s="5" t="s">
        <v>17</v>
      </c>
      <c r="H16" s="5">
        <v>8.7899999999999991</v>
      </c>
      <c r="I16" s="5" t="s">
        <v>48</v>
      </c>
      <c r="J16" s="5" t="s">
        <v>49</v>
      </c>
      <c r="K16" s="5"/>
      <c r="L16" s="2"/>
      <c r="M16" s="2" t="s">
        <v>20</v>
      </c>
    </row>
    <row r="17" spans="1:13" x14ac:dyDescent="0.25">
      <c r="A17" s="5" t="s">
        <v>98</v>
      </c>
      <c r="B17" s="8" t="s">
        <v>46</v>
      </c>
      <c r="C17" s="9" t="s">
        <v>50</v>
      </c>
      <c r="D17" s="9"/>
      <c r="E17" s="8" t="s">
        <v>15</v>
      </c>
      <c r="F17" s="8" t="s">
        <v>16</v>
      </c>
      <c r="G17" s="8" t="s">
        <v>17</v>
      </c>
      <c r="H17" s="8">
        <v>8.7100000000000009</v>
      </c>
      <c r="I17" s="8" t="s">
        <v>48</v>
      </c>
      <c r="J17" s="8" t="s">
        <v>49</v>
      </c>
      <c r="K17" s="8"/>
      <c r="L17" s="3"/>
      <c r="M17" s="3" t="s">
        <v>20</v>
      </c>
    </row>
    <row r="18" spans="1:13" x14ac:dyDescent="0.25">
      <c r="A18" s="5" t="s">
        <v>98</v>
      </c>
      <c r="B18" s="5" t="s">
        <v>46</v>
      </c>
      <c r="C18" s="6" t="s">
        <v>51</v>
      </c>
      <c r="D18" s="6"/>
      <c r="E18" s="5" t="s">
        <v>15</v>
      </c>
      <c r="F18" s="5" t="s">
        <v>16</v>
      </c>
      <c r="G18" s="5" t="s">
        <v>17</v>
      </c>
      <c r="H18" s="5">
        <v>9.49</v>
      </c>
      <c r="I18" s="5" t="s">
        <v>48</v>
      </c>
      <c r="J18" s="5" t="s">
        <v>49</v>
      </c>
      <c r="K18" s="5"/>
      <c r="L18" s="2"/>
      <c r="M18" s="2" t="s">
        <v>20</v>
      </c>
    </row>
    <row r="19" spans="1:13" x14ac:dyDescent="0.25">
      <c r="A19" s="5" t="s">
        <v>98</v>
      </c>
      <c r="B19" s="8" t="s">
        <v>46</v>
      </c>
      <c r="C19" s="9" t="s">
        <v>52</v>
      </c>
      <c r="D19" s="9"/>
      <c r="E19" s="8" t="s">
        <v>15</v>
      </c>
      <c r="F19" s="8" t="s">
        <v>16</v>
      </c>
      <c r="G19" s="8" t="s">
        <v>17</v>
      </c>
      <c r="H19" s="8">
        <v>11.1</v>
      </c>
      <c r="I19" s="8" t="s">
        <v>48</v>
      </c>
      <c r="J19" s="8" t="s">
        <v>49</v>
      </c>
      <c r="K19" s="8"/>
      <c r="L19" s="3"/>
      <c r="M19" s="3" t="s">
        <v>20</v>
      </c>
    </row>
    <row r="20" spans="1:13" x14ac:dyDescent="0.25">
      <c r="A20" s="5" t="s">
        <v>98</v>
      </c>
      <c r="B20" s="5" t="s">
        <v>46</v>
      </c>
      <c r="C20" s="6" t="s">
        <v>53</v>
      </c>
      <c r="D20" s="6"/>
      <c r="E20" s="5" t="s">
        <v>15</v>
      </c>
      <c r="F20" s="5" t="s">
        <v>16</v>
      </c>
      <c r="G20" s="5" t="s">
        <v>17</v>
      </c>
      <c r="H20" s="5">
        <v>10.02</v>
      </c>
      <c r="I20" s="5" t="s">
        <v>48</v>
      </c>
      <c r="J20" s="5" t="s">
        <v>49</v>
      </c>
      <c r="K20" s="5"/>
      <c r="L20" s="2"/>
      <c r="M20" s="2" t="s">
        <v>20</v>
      </c>
    </row>
    <row r="21" spans="1:13" x14ac:dyDescent="0.25">
      <c r="A21" s="5" t="s">
        <v>98</v>
      </c>
      <c r="B21" s="8" t="s">
        <v>46</v>
      </c>
      <c r="C21" s="11" t="s">
        <v>54</v>
      </c>
      <c r="D21" s="9"/>
      <c r="E21" s="8" t="s">
        <v>15</v>
      </c>
      <c r="F21" s="8" t="s">
        <v>16</v>
      </c>
      <c r="G21" s="8" t="s">
        <v>17</v>
      </c>
      <c r="H21" s="8">
        <v>9.86</v>
      </c>
      <c r="I21" s="8" t="s">
        <v>48</v>
      </c>
      <c r="J21" s="8" t="s">
        <v>49</v>
      </c>
      <c r="K21" s="8"/>
      <c r="L21" s="3"/>
      <c r="M21" s="3" t="s">
        <v>20</v>
      </c>
    </row>
    <row r="22" spans="1:13" x14ac:dyDescent="0.25">
      <c r="A22" s="5" t="s">
        <v>98</v>
      </c>
      <c r="B22" s="5" t="s">
        <v>46</v>
      </c>
      <c r="C22" s="6" t="s">
        <v>55</v>
      </c>
      <c r="D22" s="6"/>
      <c r="E22" s="5" t="s">
        <v>15</v>
      </c>
      <c r="F22" s="5" t="s">
        <v>16</v>
      </c>
      <c r="G22" s="5" t="s">
        <v>17</v>
      </c>
      <c r="H22" s="5">
        <v>9.85</v>
      </c>
      <c r="I22" s="5" t="s">
        <v>48</v>
      </c>
      <c r="J22" s="5" t="s">
        <v>49</v>
      </c>
      <c r="K22" s="5"/>
      <c r="L22" s="2"/>
      <c r="M22" s="2" t="s">
        <v>20</v>
      </c>
    </row>
    <row r="23" spans="1:13" x14ac:dyDescent="0.25">
      <c r="A23" s="5" t="s">
        <v>98</v>
      </c>
      <c r="B23" s="8" t="s">
        <v>46</v>
      </c>
      <c r="C23" s="9" t="s">
        <v>56</v>
      </c>
      <c r="D23" s="9"/>
      <c r="E23" s="8" t="s">
        <v>15</v>
      </c>
      <c r="F23" s="8" t="s">
        <v>16</v>
      </c>
      <c r="G23" s="8" t="s">
        <v>17</v>
      </c>
      <c r="H23" s="8">
        <v>14.72</v>
      </c>
      <c r="I23" s="8" t="s">
        <v>48</v>
      </c>
      <c r="J23" s="8" t="s">
        <v>49</v>
      </c>
      <c r="K23" s="8"/>
      <c r="L23" s="3"/>
      <c r="M23" s="3" t="s">
        <v>20</v>
      </c>
    </row>
    <row r="24" spans="1:13" x14ac:dyDescent="0.25">
      <c r="A24" s="5" t="s">
        <v>98</v>
      </c>
      <c r="B24" s="5" t="s">
        <v>46</v>
      </c>
      <c r="C24" s="6" t="s">
        <v>57</v>
      </c>
      <c r="D24" s="6"/>
      <c r="E24" s="5" t="s">
        <v>29</v>
      </c>
      <c r="F24" s="5" t="s">
        <v>30</v>
      </c>
      <c r="G24" s="5" t="s">
        <v>31</v>
      </c>
      <c r="H24" s="5">
        <v>58.94</v>
      </c>
      <c r="I24" s="5" t="s">
        <v>48</v>
      </c>
      <c r="J24" s="5" t="s">
        <v>49</v>
      </c>
      <c r="K24" s="5"/>
      <c r="L24" s="2"/>
      <c r="M24" s="2" t="s">
        <v>20</v>
      </c>
    </row>
    <row r="25" spans="1:13" x14ac:dyDescent="0.25">
      <c r="A25" s="5" t="s">
        <v>98</v>
      </c>
      <c r="B25" s="8" t="s">
        <v>46</v>
      </c>
      <c r="C25" s="9" t="s">
        <v>58</v>
      </c>
      <c r="D25" s="9"/>
      <c r="E25" s="8" t="s">
        <v>33</v>
      </c>
      <c r="F25" s="8" t="s">
        <v>30</v>
      </c>
      <c r="G25" s="8" t="s">
        <v>31</v>
      </c>
      <c r="H25" s="8">
        <v>31.42</v>
      </c>
      <c r="I25" s="8" t="s">
        <v>18</v>
      </c>
      <c r="J25" s="8" t="s">
        <v>19</v>
      </c>
      <c r="K25" s="8"/>
      <c r="L25" s="3"/>
      <c r="M25" s="3" t="s">
        <v>20</v>
      </c>
    </row>
    <row r="26" spans="1:13" x14ac:dyDescent="0.25">
      <c r="A26" s="5" t="s">
        <v>98</v>
      </c>
      <c r="B26" s="5" t="s">
        <v>46</v>
      </c>
      <c r="C26" s="6" t="s">
        <v>59</v>
      </c>
      <c r="D26" s="6"/>
      <c r="E26" s="5" t="s">
        <v>35</v>
      </c>
      <c r="F26" s="5" t="s">
        <v>36</v>
      </c>
      <c r="G26" s="5" t="s">
        <v>37</v>
      </c>
      <c r="H26" s="5">
        <v>19.649999999999999</v>
      </c>
      <c r="I26" s="5" t="s">
        <v>48</v>
      </c>
      <c r="J26" s="5" t="s">
        <v>49</v>
      </c>
      <c r="K26" s="5"/>
      <c r="L26" s="2"/>
      <c r="M26" s="2" t="s">
        <v>20</v>
      </c>
    </row>
    <row r="27" spans="1:13" x14ac:dyDescent="0.25">
      <c r="A27" s="5" t="s">
        <v>98</v>
      </c>
      <c r="B27" s="8" t="s">
        <v>46</v>
      </c>
      <c r="C27" s="9" t="s">
        <v>60</v>
      </c>
      <c r="D27" s="9"/>
      <c r="E27" s="8" t="s">
        <v>61</v>
      </c>
      <c r="F27" s="8" t="s">
        <v>40</v>
      </c>
      <c r="G27" s="8" t="s">
        <v>41</v>
      </c>
      <c r="H27" s="8">
        <v>2.1</v>
      </c>
      <c r="I27" s="8" t="s">
        <v>18</v>
      </c>
      <c r="J27" s="8" t="s">
        <v>19</v>
      </c>
      <c r="K27" s="8"/>
      <c r="L27" s="3"/>
      <c r="M27" s="3" t="s">
        <v>20</v>
      </c>
    </row>
    <row r="28" spans="1:13" x14ac:dyDescent="0.25">
      <c r="A28" s="5" t="s">
        <v>98</v>
      </c>
      <c r="B28" s="5" t="s">
        <v>46</v>
      </c>
      <c r="C28" s="6" t="s">
        <v>62</v>
      </c>
      <c r="D28" s="6"/>
      <c r="E28" s="5" t="s">
        <v>63</v>
      </c>
      <c r="F28" s="5" t="s">
        <v>40</v>
      </c>
      <c r="G28" s="5" t="s">
        <v>41</v>
      </c>
      <c r="H28" s="5">
        <v>2.1</v>
      </c>
      <c r="I28" s="5" t="s">
        <v>18</v>
      </c>
      <c r="J28" s="5" t="s">
        <v>19</v>
      </c>
      <c r="K28" s="5"/>
      <c r="L28" s="2"/>
      <c r="M28" s="2" t="s">
        <v>20</v>
      </c>
    </row>
    <row r="29" spans="1:13" x14ac:dyDescent="0.25">
      <c r="A29" s="5" t="s">
        <v>98</v>
      </c>
      <c r="B29" s="8" t="s">
        <v>46</v>
      </c>
      <c r="C29" s="9" t="s">
        <v>64</v>
      </c>
      <c r="D29" s="9"/>
      <c r="E29" s="8" t="s">
        <v>39</v>
      </c>
      <c r="F29" s="8" t="s">
        <v>40</v>
      </c>
      <c r="G29" s="8" t="s">
        <v>41</v>
      </c>
      <c r="H29" s="8">
        <v>3.42</v>
      </c>
      <c r="I29" s="8" t="s">
        <v>18</v>
      </c>
      <c r="J29" s="8" t="s">
        <v>19</v>
      </c>
      <c r="K29" s="8"/>
      <c r="L29" s="3"/>
      <c r="M29" s="3" t="s">
        <v>20</v>
      </c>
    </row>
    <row r="30" spans="1:13" x14ac:dyDescent="0.25">
      <c r="A30" s="5" t="s">
        <v>98</v>
      </c>
      <c r="B30" s="5" t="s">
        <v>46</v>
      </c>
      <c r="C30" s="6" t="s">
        <v>65</v>
      </c>
      <c r="D30" s="6"/>
      <c r="E30" s="5" t="s">
        <v>43</v>
      </c>
      <c r="F30" s="5" t="s">
        <v>40</v>
      </c>
      <c r="G30" s="7" t="s">
        <v>41</v>
      </c>
      <c r="H30" s="5">
        <v>5.15</v>
      </c>
      <c r="I30" s="5" t="s">
        <v>18</v>
      </c>
      <c r="J30" s="5" t="s">
        <v>19</v>
      </c>
      <c r="K30" s="5"/>
      <c r="L30" s="2"/>
      <c r="M30" s="2" t="s">
        <v>20</v>
      </c>
    </row>
    <row r="31" spans="1:13" x14ac:dyDescent="0.25">
      <c r="A31" s="5" t="s">
        <v>98</v>
      </c>
      <c r="B31" s="8" t="s">
        <v>46</v>
      </c>
      <c r="C31" s="9" t="s">
        <v>66</v>
      </c>
      <c r="D31" s="9"/>
      <c r="E31" s="8" t="s">
        <v>45</v>
      </c>
      <c r="F31" s="8" t="s">
        <v>40</v>
      </c>
      <c r="G31" s="10" t="s">
        <v>41</v>
      </c>
      <c r="H31" s="8">
        <v>3.96</v>
      </c>
      <c r="I31" s="8" t="s">
        <v>18</v>
      </c>
      <c r="J31" s="8" t="s">
        <v>19</v>
      </c>
      <c r="K31" s="8"/>
      <c r="L31" s="3"/>
      <c r="M31" s="3" t="s">
        <v>20</v>
      </c>
    </row>
    <row r="32" spans="1:13" x14ac:dyDescent="0.25">
      <c r="A32" s="5" t="s">
        <v>98</v>
      </c>
      <c r="B32" s="5" t="s">
        <v>46</v>
      </c>
      <c r="C32" s="6" t="s">
        <v>67</v>
      </c>
      <c r="D32" s="6"/>
      <c r="E32" s="5" t="s">
        <v>68</v>
      </c>
      <c r="F32" s="5" t="s">
        <v>69</v>
      </c>
      <c r="G32" s="5" t="s">
        <v>70</v>
      </c>
      <c r="H32" s="5">
        <v>11.87</v>
      </c>
      <c r="I32" s="12" t="s">
        <v>71</v>
      </c>
      <c r="J32" s="5" t="s">
        <v>72</v>
      </c>
      <c r="K32" s="5"/>
      <c r="L32" s="2"/>
      <c r="M32" s="2" t="s">
        <v>20</v>
      </c>
    </row>
    <row r="33" spans="1:13" x14ac:dyDescent="0.25">
      <c r="A33" s="5" t="s">
        <v>98</v>
      </c>
      <c r="B33" s="8" t="s">
        <v>46</v>
      </c>
      <c r="C33" s="9" t="s">
        <v>73</v>
      </c>
      <c r="D33" s="9"/>
      <c r="E33" s="8" t="s">
        <v>74</v>
      </c>
      <c r="F33" s="8" t="s">
        <v>69</v>
      </c>
      <c r="G33" s="8" t="s">
        <v>70</v>
      </c>
      <c r="H33" s="8">
        <v>10.77</v>
      </c>
      <c r="I33" s="8" t="s">
        <v>48</v>
      </c>
      <c r="J33" s="8" t="s">
        <v>75</v>
      </c>
      <c r="K33" s="8"/>
      <c r="L33" s="3"/>
      <c r="M33" s="3" t="s">
        <v>20</v>
      </c>
    </row>
    <row r="34" spans="1:13" x14ac:dyDescent="0.25">
      <c r="A34" s="5" t="s">
        <v>98</v>
      </c>
      <c r="B34" s="5" t="s">
        <v>46</v>
      </c>
      <c r="C34" s="13" t="s">
        <v>76</v>
      </c>
      <c r="D34" s="6"/>
      <c r="E34" s="5" t="s">
        <v>77</v>
      </c>
      <c r="F34" s="5" t="s">
        <v>69</v>
      </c>
      <c r="G34" s="5" t="s">
        <v>70</v>
      </c>
      <c r="H34" s="5">
        <v>10.74</v>
      </c>
      <c r="I34" s="12" t="s">
        <v>71</v>
      </c>
      <c r="J34" s="5" t="s">
        <v>72</v>
      </c>
      <c r="K34" s="5"/>
      <c r="L34" s="2"/>
      <c r="M34" s="2" t="s">
        <v>20</v>
      </c>
    </row>
    <row r="35" spans="1:13" x14ac:dyDescent="0.25">
      <c r="A35" s="5" t="s">
        <v>98</v>
      </c>
      <c r="B35" s="8" t="s">
        <v>78</v>
      </c>
      <c r="C35" s="8" t="s">
        <v>79</v>
      </c>
      <c r="D35" s="9"/>
      <c r="E35" s="8" t="s">
        <v>15</v>
      </c>
      <c r="F35" s="8" t="s">
        <v>16</v>
      </c>
      <c r="G35" s="8" t="s">
        <v>17</v>
      </c>
      <c r="H35" s="8">
        <v>13.96</v>
      </c>
      <c r="I35" s="8" t="s">
        <v>48</v>
      </c>
      <c r="J35" s="8" t="s">
        <v>49</v>
      </c>
      <c r="K35" s="8"/>
      <c r="L35" s="3"/>
      <c r="M35" s="3" t="s">
        <v>20</v>
      </c>
    </row>
    <row r="36" spans="1:13" x14ac:dyDescent="0.25">
      <c r="A36" s="5" t="s">
        <v>98</v>
      </c>
      <c r="B36" s="5" t="s">
        <v>78</v>
      </c>
      <c r="C36" s="5" t="s">
        <v>80</v>
      </c>
      <c r="D36" s="6"/>
      <c r="E36" s="5" t="s">
        <v>15</v>
      </c>
      <c r="F36" s="5" t="s">
        <v>16</v>
      </c>
      <c r="G36" s="5" t="s">
        <v>17</v>
      </c>
      <c r="H36" s="5">
        <v>26.79</v>
      </c>
      <c r="I36" s="5" t="s">
        <v>48</v>
      </c>
      <c r="J36" s="5" t="s">
        <v>49</v>
      </c>
      <c r="K36" s="5"/>
      <c r="L36" s="2"/>
      <c r="M36" s="2" t="s">
        <v>20</v>
      </c>
    </row>
    <row r="37" spans="1:13" x14ac:dyDescent="0.25">
      <c r="A37" s="5" t="s">
        <v>98</v>
      </c>
      <c r="B37" s="8" t="s">
        <v>78</v>
      </c>
      <c r="C37" s="8" t="s">
        <v>81</v>
      </c>
      <c r="D37" s="9"/>
      <c r="E37" s="8" t="s">
        <v>15</v>
      </c>
      <c r="F37" s="8" t="s">
        <v>16</v>
      </c>
      <c r="G37" s="8" t="s">
        <v>17</v>
      </c>
      <c r="H37" s="8">
        <v>11.09</v>
      </c>
      <c r="I37" s="8" t="s">
        <v>48</v>
      </c>
      <c r="J37" s="8" t="s">
        <v>49</v>
      </c>
      <c r="K37" s="8"/>
      <c r="L37" s="3"/>
      <c r="M37" s="3" t="s">
        <v>20</v>
      </c>
    </row>
    <row r="38" spans="1:13" x14ac:dyDescent="0.25">
      <c r="A38" s="5" t="s">
        <v>98</v>
      </c>
      <c r="B38" s="5" t="s">
        <v>78</v>
      </c>
      <c r="C38" s="5" t="s">
        <v>82</v>
      </c>
      <c r="D38" s="6"/>
      <c r="E38" s="5" t="s">
        <v>83</v>
      </c>
      <c r="F38" s="5" t="s">
        <v>84</v>
      </c>
      <c r="G38" s="5" t="s">
        <v>17</v>
      </c>
      <c r="H38" s="5">
        <v>25.29</v>
      </c>
      <c r="I38" s="5" t="s">
        <v>48</v>
      </c>
      <c r="J38" s="5" t="s">
        <v>49</v>
      </c>
      <c r="K38" s="5"/>
      <c r="L38" s="2"/>
      <c r="M38" s="2" t="s">
        <v>20</v>
      </c>
    </row>
    <row r="39" spans="1:13" x14ac:dyDescent="0.25">
      <c r="A39" s="5" t="s">
        <v>98</v>
      </c>
      <c r="B39" s="8" t="s">
        <v>78</v>
      </c>
      <c r="C39" s="8" t="s">
        <v>85</v>
      </c>
      <c r="D39" s="9"/>
      <c r="E39" s="8" t="s">
        <v>83</v>
      </c>
      <c r="F39" s="8" t="s">
        <v>84</v>
      </c>
      <c r="G39" s="8" t="s">
        <v>17</v>
      </c>
      <c r="H39" s="8">
        <v>28.59</v>
      </c>
      <c r="I39" s="8" t="s">
        <v>48</v>
      </c>
      <c r="J39" s="8" t="s">
        <v>49</v>
      </c>
      <c r="K39" s="8"/>
      <c r="L39" s="3"/>
      <c r="M39" s="3" t="s">
        <v>20</v>
      </c>
    </row>
    <row r="40" spans="1:13" x14ac:dyDescent="0.25">
      <c r="A40" s="5" t="s">
        <v>98</v>
      </c>
      <c r="B40" s="5" t="s">
        <v>78</v>
      </c>
      <c r="C40" s="5" t="s">
        <v>86</v>
      </c>
      <c r="D40" s="6"/>
      <c r="E40" s="5" t="s">
        <v>29</v>
      </c>
      <c r="F40" s="5" t="s">
        <v>30</v>
      </c>
      <c r="G40" s="5" t="s">
        <v>31</v>
      </c>
      <c r="H40" s="5">
        <v>55.76</v>
      </c>
      <c r="I40" s="5" t="s">
        <v>48</v>
      </c>
      <c r="J40" s="5" t="s">
        <v>49</v>
      </c>
      <c r="K40" s="5"/>
      <c r="L40" s="2"/>
      <c r="M40" s="2" t="s">
        <v>20</v>
      </c>
    </row>
    <row r="41" spans="1:13" x14ac:dyDescent="0.25">
      <c r="A41" s="5" t="s">
        <v>98</v>
      </c>
      <c r="B41" s="8" t="s">
        <v>78</v>
      </c>
      <c r="C41" s="8" t="s">
        <v>87</v>
      </c>
      <c r="D41" s="9"/>
      <c r="E41" s="8" t="s">
        <v>33</v>
      </c>
      <c r="F41" s="8" t="s">
        <v>30</v>
      </c>
      <c r="G41" s="8" t="s">
        <v>31</v>
      </c>
      <c r="H41" s="8">
        <v>31.42</v>
      </c>
      <c r="I41" s="8" t="s">
        <v>18</v>
      </c>
      <c r="J41" s="8" t="s">
        <v>19</v>
      </c>
      <c r="K41" s="8"/>
      <c r="L41" s="3"/>
      <c r="M41" s="3" t="s">
        <v>20</v>
      </c>
    </row>
    <row r="42" spans="1:13" x14ac:dyDescent="0.25">
      <c r="A42" s="5" t="s">
        <v>98</v>
      </c>
      <c r="B42" s="5" t="s">
        <v>78</v>
      </c>
      <c r="C42" s="5" t="s">
        <v>88</v>
      </c>
      <c r="D42" s="6"/>
      <c r="E42" s="5" t="s">
        <v>35</v>
      </c>
      <c r="F42" s="5" t="s">
        <v>36</v>
      </c>
      <c r="G42" s="5" t="s">
        <v>37</v>
      </c>
      <c r="H42" s="5">
        <v>4.96</v>
      </c>
      <c r="I42" s="5" t="s">
        <v>48</v>
      </c>
      <c r="J42" s="5" t="s">
        <v>49</v>
      </c>
      <c r="K42" s="5"/>
      <c r="L42" s="2"/>
      <c r="M42" s="2" t="s">
        <v>20</v>
      </c>
    </row>
    <row r="43" spans="1:13" x14ac:dyDescent="0.25">
      <c r="A43" s="5" t="s">
        <v>98</v>
      </c>
      <c r="B43" s="8" t="s">
        <v>78</v>
      </c>
      <c r="C43" s="8" t="s">
        <v>89</v>
      </c>
      <c r="D43" s="9"/>
      <c r="E43" s="8" t="s">
        <v>39</v>
      </c>
      <c r="F43" s="8" t="s">
        <v>40</v>
      </c>
      <c r="G43" s="8" t="s">
        <v>41</v>
      </c>
      <c r="H43" s="8">
        <v>3.42</v>
      </c>
      <c r="I43" s="8" t="s">
        <v>18</v>
      </c>
      <c r="J43" s="8" t="s">
        <v>19</v>
      </c>
      <c r="K43" s="8"/>
      <c r="L43" s="3"/>
      <c r="M43" s="3" t="s">
        <v>20</v>
      </c>
    </row>
    <row r="44" spans="1:13" x14ac:dyDescent="0.25">
      <c r="A44" s="5" t="s">
        <v>98</v>
      </c>
      <c r="B44" s="5" t="s">
        <v>78</v>
      </c>
      <c r="C44" s="5" t="s">
        <v>90</v>
      </c>
      <c r="D44" s="6"/>
      <c r="E44" s="5" t="s">
        <v>43</v>
      </c>
      <c r="F44" s="5" t="s">
        <v>40</v>
      </c>
      <c r="G44" s="7" t="s">
        <v>41</v>
      </c>
      <c r="H44" s="5">
        <v>5.15</v>
      </c>
      <c r="I44" s="5" t="s">
        <v>18</v>
      </c>
      <c r="J44" s="5" t="s">
        <v>19</v>
      </c>
      <c r="K44" s="5"/>
      <c r="L44" s="2"/>
      <c r="M44" s="2" t="s">
        <v>20</v>
      </c>
    </row>
    <row r="45" spans="1:13" x14ac:dyDescent="0.25">
      <c r="A45" s="5" t="s">
        <v>98</v>
      </c>
      <c r="B45" s="8" t="s">
        <v>78</v>
      </c>
      <c r="C45" s="8" t="s">
        <v>91</v>
      </c>
      <c r="D45" s="9"/>
      <c r="E45" s="8" t="s">
        <v>45</v>
      </c>
      <c r="F45" s="8" t="s">
        <v>40</v>
      </c>
      <c r="G45" s="10" t="s">
        <v>41</v>
      </c>
      <c r="H45" s="8">
        <v>3.96</v>
      </c>
      <c r="I45" s="8" t="s">
        <v>18</v>
      </c>
      <c r="J45" s="8" t="s">
        <v>19</v>
      </c>
      <c r="K45" s="8"/>
      <c r="L45" s="3"/>
      <c r="M45" s="3" t="s">
        <v>20</v>
      </c>
    </row>
    <row r="46" spans="1:13" x14ac:dyDescent="0.25">
      <c r="A46" s="5" t="s">
        <v>98</v>
      </c>
      <c r="B46" s="5"/>
      <c r="C46" s="5" t="s">
        <v>92</v>
      </c>
      <c r="D46" s="6"/>
      <c r="E46" s="6" t="s">
        <v>93</v>
      </c>
      <c r="F46" s="6" t="s">
        <v>94</v>
      </c>
      <c r="G46" s="7" t="s">
        <v>95</v>
      </c>
      <c r="H46" s="5">
        <v>5</v>
      </c>
      <c r="I46" s="5" t="s">
        <v>18</v>
      </c>
      <c r="J46" s="5" t="s">
        <v>19</v>
      </c>
      <c r="K46" s="5"/>
      <c r="L46" s="2"/>
      <c r="M46" s="2" t="s">
        <v>20</v>
      </c>
    </row>
    <row r="47" spans="1:13" x14ac:dyDescent="0.25">
      <c r="A47" s="5" t="s">
        <v>98</v>
      </c>
      <c r="B47" s="8"/>
      <c r="C47" s="9" t="s">
        <v>96</v>
      </c>
      <c r="D47" s="9"/>
      <c r="E47" s="8"/>
      <c r="F47" s="8"/>
      <c r="G47" s="8"/>
      <c r="H47" s="8"/>
      <c r="I47" s="8"/>
      <c r="J47" s="8"/>
      <c r="K47" s="8">
        <v>479</v>
      </c>
      <c r="L47" s="3"/>
      <c r="M47" s="3" t="s">
        <v>97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663F-728D-4440-BB35-332778E33593}">
  <sheetPr>
    <pageSetUpPr fitToPage="1"/>
  </sheetPr>
  <dimension ref="A1:N110"/>
  <sheetViews>
    <sheetView tabSelected="1" topLeftCell="A85" zoomScale="115" zoomScaleNormal="115" workbookViewId="0">
      <selection activeCell="K103" sqref="K103"/>
    </sheetView>
  </sheetViews>
  <sheetFormatPr defaultRowHeight="15" x14ac:dyDescent="0.25"/>
  <cols>
    <col min="1" max="1" width="10" bestFit="1" customWidth="1"/>
    <col min="2" max="2" width="7.5703125" customWidth="1"/>
    <col min="3" max="3" width="9.28515625" customWidth="1"/>
    <col min="4" max="4" width="27.42578125" customWidth="1"/>
    <col min="5" max="5" width="18.28515625" bestFit="1" customWidth="1"/>
    <col min="6" max="6" width="9.7109375" customWidth="1"/>
    <col min="7" max="7" width="10.5703125" bestFit="1" customWidth="1"/>
    <col min="8" max="8" width="19.7109375" customWidth="1"/>
    <col min="9" max="9" width="17.85546875" bestFit="1" customWidth="1"/>
    <col min="10" max="10" width="9.28515625" customWidth="1"/>
    <col min="11" max="11" width="10.5703125" customWidth="1"/>
    <col min="13" max="13" width="19.42578125" customWidth="1"/>
    <col min="14" max="14" width="20.140625" customWidth="1"/>
  </cols>
  <sheetData>
    <row r="1" spans="1:10" ht="18.75" x14ac:dyDescent="0.25">
      <c r="A1" s="52" t="s">
        <v>166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9.9499999999999993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60" x14ac:dyDescent="0.25">
      <c r="A3" s="17" t="s">
        <v>0</v>
      </c>
      <c r="B3" s="18" t="s">
        <v>1</v>
      </c>
      <c r="C3" s="18" t="s">
        <v>2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9" t="s">
        <v>10</v>
      </c>
    </row>
    <row r="4" spans="1:10" x14ac:dyDescent="0.25">
      <c r="A4" s="22" t="s">
        <v>98</v>
      </c>
      <c r="B4" s="5" t="s">
        <v>13</v>
      </c>
      <c r="C4" s="5" t="s">
        <v>14</v>
      </c>
      <c r="D4" s="6" t="s">
        <v>15</v>
      </c>
      <c r="E4" s="6" t="s">
        <v>16</v>
      </c>
      <c r="F4" s="7" t="s">
        <v>17</v>
      </c>
      <c r="G4" s="5">
        <v>8.7899999999999991</v>
      </c>
      <c r="H4" s="42" t="s">
        <v>18</v>
      </c>
      <c r="I4" s="5" t="s">
        <v>19</v>
      </c>
      <c r="J4" s="20"/>
    </row>
    <row r="5" spans="1:10" x14ac:dyDescent="0.25">
      <c r="A5" s="24" t="s">
        <v>98</v>
      </c>
      <c r="B5" s="8" t="s">
        <v>13</v>
      </c>
      <c r="C5" s="8" t="s">
        <v>21</v>
      </c>
      <c r="D5" s="9" t="s">
        <v>15</v>
      </c>
      <c r="E5" s="9" t="s">
        <v>16</v>
      </c>
      <c r="F5" s="10" t="s">
        <v>17</v>
      </c>
      <c r="G5" s="8">
        <v>8.7100000000000009</v>
      </c>
      <c r="H5" s="45" t="s">
        <v>18</v>
      </c>
      <c r="I5" s="8" t="s">
        <v>19</v>
      </c>
      <c r="J5" s="21"/>
    </row>
    <row r="6" spans="1:10" x14ac:dyDescent="0.25">
      <c r="A6" s="22" t="s">
        <v>98</v>
      </c>
      <c r="B6" s="5" t="s">
        <v>13</v>
      </c>
      <c r="C6" s="5" t="s">
        <v>22</v>
      </c>
      <c r="D6" s="6" t="s">
        <v>15</v>
      </c>
      <c r="E6" s="6" t="s">
        <v>16</v>
      </c>
      <c r="F6" s="7" t="s">
        <v>17</v>
      </c>
      <c r="G6" s="5">
        <v>9.49</v>
      </c>
      <c r="H6" s="42" t="s">
        <v>18</v>
      </c>
      <c r="I6" s="5" t="s">
        <v>19</v>
      </c>
      <c r="J6" s="20"/>
    </row>
    <row r="7" spans="1:10" x14ac:dyDescent="0.25">
      <c r="A7" s="24" t="s">
        <v>98</v>
      </c>
      <c r="B7" s="8" t="s">
        <v>13</v>
      </c>
      <c r="C7" s="8" t="s">
        <v>23</v>
      </c>
      <c r="D7" s="9" t="s">
        <v>15</v>
      </c>
      <c r="E7" s="9" t="s">
        <v>16</v>
      </c>
      <c r="F7" s="10" t="s">
        <v>17</v>
      </c>
      <c r="G7" s="8">
        <v>11.1</v>
      </c>
      <c r="H7" s="45" t="s">
        <v>18</v>
      </c>
      <c r="I7" s="8" t="s">
        <v>19</v>
      </c>
      <c r="J7" s="21"/>
    </row>
    <row r="8" spans="1:10" x14ac:dyDescent="0.25">
      <c r="A8" s="22" t="s">
        <v>98</v>
      </c>
      <c r="B8" s="5" t="s">
        <v>13</v>
      </c>
      <c r="C8" s="5" t="s">
        <v>24</v>
      </c>
      <c r="D8" s="6" t="s">
        <v>15</v>
      </c>
      <c r="E8" s="6" t="s">
        <v>16</v>
      </c>
      <c r="F8" s="7" t="s">
        <v>17</v>
      </c>
      <c r="G8" s="5">
        <v>10.02</v>
      </c>
      <c r="H8" s="42" t="s">
        <v>18</v>
      </c>
      <c r="I8" s="5" t="s">
        <v>19</v>
      </c>
      <c r="J8" s="20"/>
    </row>
    <row r="9" spans="1:10" x14ac:dyDescent="0.25">
      <c r="A9" s="24" t="s">
        <v>98</v>
      </c>
      <c r="B9" s="8" t="s">
        <v>13</v>
      </c>
      <c r="C9" s="8" t="s">
        <v>25</v>
      </c>
      <c r="D9" s="9" t="s">
        <v>15</v>
      </c>
      <c r="E9" s="9" t="s">
        <v>16</v>
      </c>
      <c r="F9" s="10" t="s">
        <v>17</v>
      </c>
      <c r="G9" s="8">
        <v>9.86</v>
      </c>
      <c r="H9" s="45" t="s">
        <v>18</v>
      </c>
      <c r="I9" s="8" t="s">
        <v>19</v>
      </c>
      <c r="J9" s="21"/>
    </row>
    <row r="10" spans="1:10" x14ac:dyDescent="0.25">
      <c r="A10" s="22" t="s">
        <v>98</v>
      </c>
      <c r="B10" s="5" t="s">
        <v>13</v>
      </c>
      <c r="C10" s="5" t="s">
        <v>26</v>
      </c>
      <c r="D10" s="6" t="s">
        <v>15</v>
      </c>
      <c r="E10" s="6" t="s">
        <v>16</v>
      </c>
      <c r="F10" s="7" t="s">
        <v>17</v>
      </c>
      <c r="G10" s="5">
        <v>9.85</v>
      </c>
      <c r="H10" s="42" t="s">
        <v>18</v>
      </c>
      <c r="I10" s="5" t="s">
        <v>19</v>
      </c>
      <c r="J10" s="20"/>
    </row>
    <row r="11" spans="1:10" x14ac:dyDescent="0.25">
      <c r="A11" s="24" t="s">
        <v>98</v>
      </c>
      <c r="B11" s="8" t="s">
        <v>13</v>
      </c>
      <c r="C11" s="8" t="s">
        <v>27</v>
      </c>
      <c r="D11" s="9" t="s">
        <v>15</v>
      </c>
      <c r="E11" s="9" t="s">
        <v>16</v>
      </c>
      <c r="F11" s="10" t="s">
        <v>17</v>
      </c>
      <c r="G11" s="8">
        <v>14.72</v>
      </c>
      <c r="H11" s="45" t="s">
        <v>18</v>
      </c>
      <c r="I11" s="8" t="s">
        <v>19</v>
      </c>
      <c r="J11" s="21"/>
    </row>
    <row r="12" spans="1:10" x14ac:dyDescent="0.25">
      <c r="A12" s="22" t="s">
        <v>98</v>
      </c>
      <c r="B12" s="5" t="s">
        <v>13</v>
      </c>
      <c r="C12" s="5" t="s">
        <v>28</v>
      </c>
      <c r="D12" s="6" t="s">
        <v>29</v>
      </c>
      <c r="E12" s="6" t="s">
        <v>30</v>
      </c>
      <c r="F12" s="7" t="s">
        <v>31</v>
      </c>
      <c r="G12" s="5">
        <v>65.72</v>
      </c>
      <c r="H12" s="42" t="s">
        <v>18</v>
      </c>
      <c r="I12" s="5" t="s">
        <v>19</v>
      </c>
      <c r="J12" s="20"/>
    </row>
    <row r="13" spans="1:10" x14ac:dyDescent="0.25">
      <c r="A13" s="24" t="s">
        <v>98</v>
      </c>
      <c r="B13" s="8" t="s">
        <v>13</v>
      </c>
      <c r="C13" s="8" t="s">
        <v>32</v>
      </c>
      <c r="D13" s="9" t="s">
        <v>33</v>
      </c>
      <c r="E13" s="9" t="s">
        <v>30</v>
      </c>
      <c r="F13" s="10" t="s">
        <v>31</v>
      </c>
      <c r="G13" s="8">
        <v>33.659999999999997</v>
      </c>
      <c r="H13" s="45" t="s">
        <v>18</v>
      </c>
      <c r="I13" s="8" t="s">
        <v>19</v>
      </c>
      <c r="J13" s="21"/>
    </row>
    <row r="14" spans="1:10" x14ac:dyDescent="0.25">
      <c r="A14" s="22" t="s">
        <v>98</v>
      </c>
      <c r="B14" s="5" t="s">
        <v>13</v>
      </c>
      <c r="C14" s="5" t="s">
        <v>34</v>
      </c>
      <c r="D14" s="6" t="s">
        <v>35</v>
      </c>
      <c r="E14" s="6" t="s">
        <v>36</v>
      </c>
      <c r="F14" s="7" t="s">
        <v>37</v>
      </c>
      <c r="G14" s="5">
        <v>18.32</v>
      </c>
      <c r="H14" s="42" t="s">
        <v>18</v>
      </c>
      <c r="I14" s="5" t="s">
        <v>19</v>
      </c>
      <c r="J14" s="20"/>
    </row>
    <row r="15" spans="1:10" x14ac:dyDescent="0.25">
      <c r="A15" s="24" t="s">
        <v>98</v>
      </c>
      <c r="B15" s="8" t="s">
        <v>13</v>
      </c>
      <c r="C15" s="8" t="s">
        <v>38</v>
      </c>
      <c r="D15" s="9" t="s">
        <v>39</v>
      </c>
      <c r="E15" s="9" t="s">
        <v>40</v>
      </c>
      <c r="F15" s="10" t="s">
        <v>41</v>
      </c>
      <c r="G15" s="8">
        <v>3.42</v>
      </c>
      <c r="H15" s="45" t="s">
        <v>18</v>
      </c>
      <c r="I15" s="8" t="s">
        <v>19</v>
      </c>
      <c r="J15" s="21"/>
    </row>
    <row r="16" spans="1:10" x14ac:dyDescent="0.25">
      <c r="A16" s="22" t="s">
        <v>98</v>
      </c>
      <c r="B16" s="5" t="s">
        <v>13</v>
      </c>
      <c r="C16" s="5" t="s">
        <v>42</v>
      </c>
      <c r="D16" s="6" t="s">
        <v>43</v>
      </c>
      <c r="E16" s="6" t="s">
        <v>40</v>
      </c>
      <c r="F16" s="7" t="s">
        <v>41</v>
      </c>
      <c r="G16" s="5">
        <v>4.54</v>
      </c>
      <c r="H16" s="42" t="s">
        <v>18</v>
      </c>
      <c r="I16" s="5" t="s">
        <v>19</v>
      </c>
      <c r="J16" s="20"/>
    </row>
    <row r="17" spans="1:10" x14ac:dyDescent="0.25">
      <c r="A17" s="24" t="s">
        <v>98</v>
      </c>
      <c r="B17" s="8" t="s">
        <v>13</v>
      </c>
      <c r="C17" s="8" t="s">
        <v>44</v>
      </c>
      <c r="D17" s="9" t="s">
        <v>45</v>
      </c>
      <c r="E17" s="9" t="s">
        <v>40</v>
      </c>
      <c r="F17" s="10" t="s">
        <v>41</v>
      </c>
      <c r="G17" s="8">
        <v>3.96</v>
      </c>
      <c r="H17" s="45" t="s">
        <v>18</v>
      </c>
      <c r="I17" s="8" t="s">
        <v>19</v>
      </c>
      <c r="J17" s="21"/>
    </row>
    <row r="18" spans="1:10" x14ac:dyDescent="0.25">
      <c r="A18" s="22" t="s">
        <v>98</v>
      </c>
      <c r="B18" s="5" t="s">
        <v>46</v>
      </c>
      <c r="C18" s="6" t="s">
        <v>47</v>
      </c>
      <c r="D18" s="5" t="s">
        <v>15</v>
      </c>
      <c r="E18" s="5" t="s">
        <v>16</v>
      </c>
      <c r="F18" s="5" t="s">
        <v>17</v>
      </c>
      <c r="G18" s="5">
        <v>8.7899999999999991</v>
      </c>
      <c r="H18" s="42" t="s">
        <v>48</v>
      </c>
      <c r="I18" s="5" t="s">
        <v>49</v>
      </c>
      <c r="J18" s="20"/>
    </row>
    <row r="19" spans="1:10" x14ac:dyDescent="0.25">
      <c r="A19" s="24" t="s">
        <v>98</v>
      </c>
      <c r="B19" s="8" t="s">
        <v>46</v>
      </c>
      <c r="C19" s="9" t="s">
        <v>50</v>
      </c>
      <c r="D19" s="8" t="s">
        <v>15</v>
      </c>
      <c r="E19" s="8" t="s">
        <v>16</v>
      </c>
      <c r="F19" s="8" t="s">
        <v>17</v>
      </c>
      <c r="G19" s="8">
        <v>8.7100000000000009</v>
      </c>
      <c r="H19" s="45" t="s">
        <v>48</v>
      </c>
      <c r="I19" s="8" t="s">
        <v>49</v>
      </c>
      <c r="J19" s="21"/>
    </row>
    <row r="20" spans="1:10" x14ac:dyDescent="0.25">
      <c r="A20" s="22" t="s">
        <v>98</v>
      </c>
      <c r="B20" s="5" t="s">
        <v>46</v>
      </c>
      <c r="C20" s="6" t="s">
        <v>51</v>
      </c>
      <c r="D20" s="5" t="s">
        <v>15</v>
      </c>
      <c r="E20" s="5" t="s">
        <v>16</v>
      </c>
      <c r="F20" s="5" t="s">
        <v>17</v>
      </c>
      <c r="G20" s="5">
        <v>9.49</v>
      </c>
      <c r="H20" s="42" t="s">
        <v>48</v>
      </c>
      <c r="I20" s="5" t="s">
        <v>49</v>
      </c>
      <c r="J20" s="20"/>
    </row>
    <row r="21" spans="1:10" x14ac:dyDescent="0.25">
      <c r="A21" s="24" t="s">
        <v>98</v>
      </c>
      <c r="B21" s="8" t="s">
        <v>46</v>
      </c>
      <c r="C21" s="9" t="s">
        <v>52</v>
      </c>
      <c r="D21" s="8" t="s">
        <v>15</v>
      </c>
      <c r="E21" s="8" t="s">
        <v>16</v>
      </c>
      <c r="F21" s="8" t="s">
        <v>17</v>
      </c>
      <c r="G21" s="8">
        <v>11.1</v>
      </c>
      <c r="H21" s="45" t="s">
        <v>48</v>
      </c>
      <c r="I21" s="8" t="s">
        <v>49</v>
      </c>
      <c r="J21" s="21"/>
    </row>
    <row r="22" spans="1:10" x14ac:dyDescent="0.25">
      <c r="A22" s="22" t="s">
        <v>98</v>
      </c>
      <c r="B22" s="5" t="s">
        <v>46</v>
      </c>
      <c r="C22" s="6" t="s">
        <v>53</v>
      </c>
      <c r="D22" s="5" t="s">
        <v>15</v>
      </c>
      <c r="E22" s="5" t="s">
        <v>16</v>
      </c>
      <c r="F22" s="5" t="s">
        <v>17</v>
      </c>
      <c r="G22" s="5">
        <v>10.02</v>
      </c>
      <c r="H22" s="42" t="s">
        <v>48</v>
      </c>
      <c r="I22" s="5" t="s">
        <v>49</v>
      </c>
      <c r="J22" s="20"/>
    </row>
    <row r="23" spans="1:10" x14ac:dyDescent="0.25">
      <c r="A23" s="24" t="s">
        <v>98</v>
      </c>
      <c r="B23" s="8" t="s">
        <v>46</v>
      </c>
      <c r="C23" s="11" t="s">
        <v>54</v>
      </c>
      <c r="D23" s="8" t="s">
        <v>15</v>
      </c>
      <c r="E23" s="8" t="s">
        <v>16</v>
      </c>
      <c r="F23" s="8" t="s">
        <v>17</v>
      </c>
      <c r="G23" s="8">
        <v>9.86</v>
      </c>
      <c r="H23" s="45" t="s">
        <v>48</v>
      </c>
      <c r="I23" s="8" t="s">
        <v>49</v>
      </c>
      <c r="J23" s="21"/>
    </row>
    <row r="24" spans="1:10" x14ac:dyDescent="0.25">
      <c r="A24" s="22" t="s">
        <v>98</v>
      </c>
      <c r="B24" s="5" t="s">
        <v>46</v>
      </c>
      <c r="C24" s="6" t="s">
        <v>55</v>
      </c>
      <c r="D24" s="5" t="s">
        <v>15</v>
      </c>
      <c r="E24" s="5" t="s">
        <v>16</v>
      </c>
      <c r="F24" s="5" t="s">
        <v>17</v>
      </c>
      <c r="G24" s="5">
        <v>9.85</v>
      </c>
      <c r="H24" s="42" t="s">
        <v>48</v>
      </c>
      <c r="I24" s="5" t="s">
        <v>49</v>
      </c>
      <c r="J24" s="20"/>
    </row>
    <row r="25" spans="1:10" x14ac:dyDescent="0.25">
      <c r="A25" s="24" t="s">
        <v>98</v>
      </c>
      <c r="B25" s="8" t="s">
        <v>46</v>
      </c>
      <c r="C25" s="9" t="s">
        <v>56</v>
      </c>
      <c r="D25" s="8" t="s">
        <v>15</v>
      </c>
      <c r="E25" s="8" t="s">
        <v>16</v>
      </c>
      <c r="F25" s="8" t="s">
        <v>17</v>
      </c>
      <c r="G25" s="8">
        <v>14.72</v>
      </c>
      <c r="H25" s="45" t="s">
        <v>48</v>
      </c>
      <c r="I25" s="8" t="s">
        <v>49</v>
      </c>
      <c r="J25" s="21"/>
    </row>
    <row r="26" spans="1:10" x14ac:dyDescent="0.25">
      <c r="A26" s="22" t="s">
        <v>98</v>
      </c>
      <c r="B26" s="5" t="s">
        <v>46</v>
      </c>
      <c r="C26" s="6" t="s">
        <v>57</v>
      </c>
      <c r="D26" s="5" t="s">
        <v>29</v>
      </c>
      <c r="E26" s="5" t="s">
        <v>30</v>
      </c>
      <c r="F26" s="5" t="s">
        <v>31</v>
      </c>
      <c r="G26" s="5">
        <v>58.94</v>
      </c>
      <c r="H26" s="42" t="s">
        <v>48</v>
      </c>
      <c r="I26" s="5" t="s">
        <v>49</v>
      </c>
      <c r="J26" s="20"/>
    </row>
    <row r="27" spans="1:10" x14ac:dyDescent="0.25">
      <c r="A27" s="24" t="s">
        <v>98</v>
      </c>
      <c r="B27" s="8" t="s">
        <v>46</v>
      </c>
      <c r="C27" s="9" t="s">
        <v>58</v>
      </c>
      <c r="D27" s="8" t="s">
        <v>33</v>
      </c>
      <c r="E27" s="8" t="s">
        <v>30</v>
      </c>
      <c r="F27" s="8" t="s">
        <v>31</v>
      </c>
      <c r="G27" s="8">
        <v>31.42</v>
      </c>
      <c r="H27" s="45" t="s">
        <v>18</v>
      </c>
      <c r="I27" s="8" t="s">
        <v>19</v>
      </c>
      <c r="J27" s="21"/>
    </row>
    <row r="28" spans="1:10" x14ac:dyDescent="0.25">
      <c r="A28" s="22" t="s">
        <v>98</v>
      </c>
      <c r="B28" s="5" t="s">
        <v>46</v>
      </c>
      <c r="C28" s="6" t="s">
        <v>59</v>
      </c>
      <c r="D28" s="5" t="s">
        <v>35</v>
      </c>
      <c r="E28" s="5" t="s">
        <v>36</v>
      </c>
      <c r="F28" s="5" t="s">
        <v>37</v>
      </c>
      <c r="G28" s="5">
        <v>19.649999999999999</v>
      </c>
      <c r="H28" s="42" t="s">
        <v>48</v>
      </c>
      <c r="I28" s="5" t="s">
        <v>49</v>
      </c>
      <c r="J28" s="20"/>
    </row>
    <row r="29" spans="1:10" x14ac:dyDescent="0.25">
      <c r="A29" s="24" t="s">
        <v>98</v>
      </c>
      <c r="B29" s="8" t="s">
        <v>46</v>
      </c>
      <c r="C29" s="9" t="s">
        <v>60</v>
      </c>
      <c r="D29" s="8" t="s">
        <v>61</v>
      </c>
      <c r="E29" s="8" t="s">
        <v>40</v>
      </c>
      <c r="F29" s="8" t="s">
        <v>41</v>
      </c>
      <c r="G29" s="8">
        <v>2.1</v>
      </c>
      <c r="H29" s="45" t="s">
        <v>18</v>
      </c>
      <c r="I29" s="8" t="s">
        <v>19</v>
      </c>
      <c r="J29" s="21"/>
    </row>
    <row r="30" spans="1:10" x14ac:dyDescent="0.25">
      <c r="A30" s="22" t="s">
        <v>98</v>
      </c>
      <c r="B30" s="5" t="s">
        <v>46</v>
      </c>
      <c r="C30" s="6" t="s">
        <v>62</v>
      </c>
      <c r="D30" s="5" t="s">
        <v>63</v>
      </c>
      <c r="E30" s="5" t="s">
        <v>40</v>
      </c>
      <c r="F30" s="5" t="s">
        <v>41</v>
      </c>
      <c r="G30" s="5">
        <v>2.1</v>
      </c>
      <c r="H30" s="42" t="s">
        <v>18</v>
      </c>
      <c r="I30" s="5" t="s">
        <v>19</v>
      </c>
      <c r="J30" s="20"/>
    </row>
    <row r="31" spans="1:10" x14ac:dyDescent="0.25">
      <c r="A31" s="24" t="s">
        <v>98</v>
      </c>
      <c r="B31" s="8" t="s">
        <v>46</v>
      </c>
      <c r="C31" s="9" t="s">
        <v>64</v>
      </c>
      <c r="D31" s="8" t="s">
        <v>39</v>
      </c>
      <c r="E31" s="8" t="s">
        <v>40</v>
      </c>
      <c r="F31" s="8" t="s">
        <v>41</v>
      </c>
      <c r="G31" s="8">
        <v>3.42</v>
      </c>
      <c r="H31" s="45" t="s">
        <v>18</v>
      </c>
      <c r="I31" s="8" t="s">
        <v>19</v>
      </c>
      <c r="J31" s="21"/>
    </row>
    <row r="32" spans="1:10" x14ac:dyDescent="0.25">
      <c r="A32" s="22" t="s">
        <v>98</v>
      </c>
      <c r="B32" s="5" t="s">
        <v>46</v>
      </c>
      <c r="C32" s="6" t="s">
        <v>65</v>
      </c>
      <c r="D32" s="5" t="s">
        <v>43</v>
      </c>
      <c r="E32" s="5" t="s">
        <v>40</v>
      </c>
      <c r="F32" s="7" t="s">
        <v>41</v>
      </c>
      <c r="G32" s="5">
        <v>5.15</v>
      </c>
      <c r="H32" s="42" t="s">
        <v>18</v>
      </c>
      <c r="I32" s="5" t="s">
        <v>19</v>
      </c>
      <c r="J32" s="20"/>
    </row>
    <row r="33" spans="1:10" x14ac:dyDescent="0.25">
      <c r="A33" s="24" t="s">
        <v>98</v>
      </c>
      <c r="B33" s="8" t="s">
        <v>46</v>
      </c>
      <c r="C33" s="9" t="s">
        <v>66</v>
      </c>
      <c r="D33" s="8" t="s">
        <v>45</v>
      </c>
      <c r="E33" s="8" t="s">
        <v>40</v>
      </c>
      <c r="F33" s="10" t="s">
        <v>41</v>
      </c>
      <c r="G33" s="8">
        <v>3.96</v>
      </c>
      <c r="H33" s="45" t="s">
        <v>18</v>
      </c>
      <c r="I33" s="8" t="s">
        <v>19</v>
      </c>
      <c r="J33" s="21"/>
    </row>
    <row r="34" spans="1:10" x14ac:dyDescent="0.25">
      <c r="A34" s="22" t="s">
        <v>98</v>
      </c>
      <c r="B34" s="5" t="s">
        <v>46</v>
      </c>
      <c r="C34" s="13" t="s">
        <v>76</v>
      </c>
      <c r="D34" s="5" t="s">
        <v>77</v>
      </c>
      <c r="E34" s="5" t="s">
        <v>69</v>
      </c>
      <c r="F34" s="5" t="s">
        <v>70</v>
      </c>
      <c r="G34" s="5">
        <v>10.74</v>
      </c>
      <c r="H34" s="51" t="s">
        <v>71</v>
      </c>
      <c r="I34" s="5" t="s">
        <v>72</v>
      </c>
      <c r="J34" s="20"/>
    </row>
    <row r="35" spans="1:10" x14ac:dyDescent="0.25">
      <c r="A35" s="24" t="s">
        <v>98</v>
      </c>
      <c r="B35" s="8" t="s">
        <v>78</v>
      </c>
      <c r="C35" s="8" t="s">
        <v>79</v>
      </c>
      <c r="D35" s="8" t="s">
        <v>15</v>
      </c>
      <c r="E35" s="8" t="s">
        <v>16</v>
      </c>
      <c r="F35" s="8" t="s">
        <v>17</v>
      </c>
      <c r="G35" s="8">
        <v>13.96</v>
      </c>
      <c r="H35" s="45" t="s">
        <v>48</v>
      </c>
      <c r="I35" s="8" t="s">
        <v>49</v>
      </c>
      <c r="J35" s="21"/>
    </row>
    <row r="36" spans="1:10" x14ac:dyDescent="0.25">
      <c r="A36" s="22" t="s">
        <v>98</v>
      </c>
      <c r="B36" s="5" t="s">
        <v>78</v>
      </c>
      <c r="C36" s="5" t="s">
        <v>80</v>
      </c>
      <c r="D36" s="5" t="s">
        <v>15</v>
      </c>
      <c r="E36" s="5" t="s">
        <v>16</v>
      </c>
      <c r="F36" s="5" t="s">
        <v>17</v>
      </c>
      <c r="G36" s="5">
        <v>26.79</v>
      </c>
      <c r="H36" s="42" t="s">
        <v>48</v>
      </c>
      <c r="I36" s="5" t="s">
        <v>49</v>
      </c>
      <c r="J36" s="20"/>
    </row>
    <row r="37" spans="1:10" x14ac:dyDescent="0.25">
      <c r="A37" s="24" t="s">
        <v>98</v>
      </c>
      <c r="B37" s="8" t="s">
        <v>78</v>
      </c>
      <c r="C37" s="8" t="s">
        <v>81</v>
      </c>
      <c r="D37" s="8" t="s">
        <v>15</v>
      </c>
      <c r="E37" s="8" t="s">
        <v>16</v>
      </c>
      <c r="F37" s="8" t="s">
        <v>17</v>
      </c>
      <c r="G37" s="8">
        <v>11.09</v>
      </c>
      <c r="H37" s="45" t="s">
        <v>48</v>
      </c>
      <c r="I37" s="8" t="s">
        <v>49</v>
      </c>
      <c r="J37" s="21"/>
    </row>
    <row r="38" spans="1:10" x14ac:dyDescent="0.25">
      <c r="A38" s="22" t="s">
        <v>98</v>
      </c>
      <c r="B38" s="5" t="s">
        <v>78</v>
      </c>
      <c r="C38" s="5" t="s">
        <v>82</v>
      </c>
      <c r="D38" s="5" t="s">
        <v>83</v>
      </c>
      <c r="E38" s="5" t="s">
        <v>84</v>
      </c>
      <c r="F38" s="5" t="s">
        <v>17</v>
      </c>
      <c r="G38" s="5">
        <v>25.29</v>
      </c>
      <c r="H38" s="42" t="s">
        <v>48</v>
      </c>
      <c r="I38" s="5" t="s">
        <v>49</v>
      </c>
      <c r="J38" s="20"/>
    </row>
    <row r="39" spans="1:10" x14ac:dyDescent="0.25">
      <c r="A39" s="24" t="s">
        <v>98</v>
      </c>
      <c r="B39" s="8" t="s">
        <v>78</v>
      </c>
      <c r="C39" s="8" t="s">
        <v>85</v>
      </c>
      <c r="D39" s="8" t="s">
        <v>83</v>
      </c>
      <c r="E39" s="8" t="s">
        <v>84</v>
      </c>
      <c r="F39" s="8" t="s">
        <v>17</v>
      </c>
      <c r="G39" s="8">
        <v>28.59</v>
      </c>
      <c r="H39" s="45" t="s">
        <v>48</v>
      </c>
      <c r="I39" s="8" t="s">
        <v>49</v>
      </c>
      <c r="J39" s="21"/>
    </row>
    <row r="40" spans="1:10" x14ac:dyDescent="0.25">
      <c r="A40" s="22" t="s">
        <v>98</v>
      </c>
      <c r="B40" s="5" t="s">
        <v>78</v>
      </c>
      <c r="C40" s="5" t="s">
        <v>86</v>
      </c>
      <c r="D40" s="5" t="s">
        <v>29</v>
      </c>
      <c r="E40" s="5" t="s">
        <v>30</v>
      </c>
      <c r="F40" s="5" t="s">
        <v>31</v>
      </c>
      <c r="G40" s="5">
        <v>55.76</v>
      </c>
      <c r="H40" s="42" t="s">
        <v>48</v>
      </c>
      <c r="I40" s="5" t="s">
        <v>49</v>
      </c>
      <c r="J40" s="20"/>
    </row>
    <row r="41" spans="1:10" x14ac:dyDescent="0.25">
      <c r="A41" s="24" t="s">
        <v>98</v>
      </c>
      <c r="B41" s="8" t="s">
        <v>78</v>
      </c>
      <c r="C41" s="8" t="s">
        <v>87</v>
      </c>
      <c r="D41" s="8" t="s">
        <v>33</v>
      </c>
      <c r="E41" s="8" t="s">
        <v>30</v>
      </c>
      <c r="F41" s="8" t="s">
        <v>31</v>
      </c>
      <c r="G41" s="8">
        <v>31.42</v>
      </c>
      <c r="H41" s="45" t="s">
        <v>18</v>
      </c>
      <c r="I41" s="8" t="s">
        <v>19</v>
      </c>
      <c r="J41" s="21"/>
    </row>
    <row r="42" spans="1:10" x14ac:dyDescent="0.25">
      <c r="A42" s="22" t="s">
        <v>98</v>
      </c>
      <c r="B42" s="5" t="s">
        <v>78</v>
      </c>
      <c r="C42" s="5" t="s">
        <v>88</v>
      </c>
      <c r="D42" s="5" t="s">
        <v>35</v>
      </c>
      <c r="E42" s="5" t="s">
        <v>36</v>
      </c>
      <c r="F42" s="5" t="s">
        <v>37</v>
      </c>
      <c r="G42" s="5">
        <v>4.96</v>
      </c>
      <c r="H42" s="42" t="s">
        <v>48</v>
      </c>
      <c r="I42" s="5" t="s">
        <v>49</v>
      </c>
      <c r="J42" s="20"/>
    </row>
    <row r="43" spans="1:10" x14ac:dyDescent="0.25">
      <c r="A43" s="24" t="s">
        <v>98</v>
      </c>
      <c r="B43" s="8" t="s">
        <v>78</v>
      </c>
      <c r="C43" s="8" t="s">
        <v>89</v>
      </c>
      <c r="D43" s="8" t="s">
        <v>39</v>
      </c>
      <c r="E43" s="8" t="s">
        <v>40</v>
      </c>
      <c r="F43" s="8" t="s">
        <v>41</v>
      </c>
      <c r="G43" s="8">
        <v>3.42</v>
      </c>
      <c r="H43" s="45" t="s">
        <v>18</v>
      </c>
      <c r="I43" s="8" t="s">
        <v>19</v>
      </c>
      <c r="J43" s="21"/>
    </row>
    <row r="44" spans="1:10" x14ac:dyDescent="0.25">
      <c r="A44" s="22" t="s">
        <v>98</v>
      </c>
      <c r="B44" s="5" t="s">
        <v>78</v>
      </c>
      <c r="C44" s="5" t="s">
        <v>90</v>
      </c>
      <c r="D44" s="5" t="s">
        <v>43</v>
      </c>
      <c r="E44" s="5" t="s">
        <v>40</v>
      </c>
      <c r="F44" s="7" t="s">
        <v>41</v>
      </c>
      <c r="G44" s="5">
        <v>5.15</v>
      </c>
      <c r="H44" s="42" t="s">
        <v>18</v>
      </c>
      <c r="I44" s="5" t="s">
        <v>19</v>
      </c>
      <c r="J44" s="20"/>
    </row>
    <row r="45" spans="1:10" x14ac:dyDescent="0.25">
      <c r="A45" s="24" t="s">
        <v>98</v>
      </c>
      <c r="B45" s="8" t="s">
        <v>78</v>
      </c>
      <c r="C45" s="8" t="s">
        <v>91</v>
      </c>
      <c r="D45" s="8" t="s">
        <v>45</v>
      </c>
      <c r="E45" s="8" t="s">
        <v>40</v>
      </c>
      <c r="F45" s="10" t="s">
        <v>41</v>
      </c>
      <c r="G45" s="8">
        <v>3.96</v>
      </c>
      <c r="H45" s="45" t="s">
        <v>18</v>
      </c>
      <c r="I45" s="8" t="s">
        <v>19</v>
      </c>
      <c r="J45" s="21"/>
    </row>
    <row r="46" spans="1:10" x14ac:dyDescent="0.25">
      <c r="A46" s="22" t="s">
        <v>98</v>
      </c>
      <c r="B46" s="5"/>
      <c r="C46" s="5" t="s">
        <v>92</v>
      </c>
      <c r="D46" s="6" t="s">
        <v>93</v>
      </c>
      <c r="E46" s="6" t="s">
        <v>94</v>
      </c>
      <c r="F46" s="7" t="s">
        <v>95</v>
      </c>
      <c r="G46" s="5">
        <v>5</v>
      </c>
      <c r="H46" s="42" t="s">
        <v>18</v>
      </c>
      <c r="I46" s="5" t="s">
        <v>19</v>
      </c>
      <c r="J46" s="20"/>
    </row>
    <row r="47" spans="1:10" ht="15.75" thickBot="1" x14ac:dyDescent="0.3">
      <c r="A47" s="25" t="s">
        <v>98</v>
      </c>
      <c r="B47" s="26"/>
      <c r="C47" s="27" t="s">
        <v>96</v>
      </c>
      <c r="D47" s="26"/>
      <c r="E47" s="26"/>
      <c r="F47" s="26"/>
      <c r="G47" s="26"/>
      <c r="H47" s="48"/>
      <c r="I47" s="26"/>
      <c r="J47" s="28">
        <v>479</v>
      </c>
    </row>
    <row r="50" spans="1:11" ht="18.75" x14ac:dyDescent="0.25">
      <c r="A50" s="52" t="s">
        <v>167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</row>
    <row r="51" spans="1:11" ht="15.75" thickBot="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 ht="60" x14ac:dyDescent="0.25">
      <c r="A52" s="17" t="s">
        <v>0</v>
      </c>
      <c r="B52" s="18" t="s">
        <v>1</v>
      </c>
      <c r="C52" s="18" t="s">
        <v>2</v>
      </c>
      <c r="D52" s="18" t="s">
        <v>4</v>
      </c>
      <c r="E52" s="18" t="s">
        <v>5</v>
      </c>
      <c r="F52" s="18" t="s">
        <v>6</v>
      </c>
      <c r="G52" s="18" t="s">
        <v>7</v>
      </c>
      <c r="H52" s="18" t="s">
        <v>8</v>
      </c>
      <c r="I52" s="18" t="s">
        <v>9</v>
      </c>
      <c r="J52" s="18" t="s">
        <v>10</v>
      </c>
      <c r="K52" s="19" t="s">
        <v>11</v>
      </c>
    </row>
    <row r="53" spans="1:11" x14ac:dyDescent="0.25">
      <c r="A53" s="22" t="s">
        <v>101</v>
      </c>
      <c r="B53" s="5" t="s">
        <v>102</v>
      </c>
      <c r="C53" s="6" t="s">
        <v>103</v>
      </c>
      <c r="D53" s="5" t="s">
        <v>104</v>
      </c>
      <c r="E53" s="5" t="s">
        <v>16</v>
      </c>
      <c r="F53" s="5" t="s">
        <v>17</v>
      </c>
      <c r="G53" s="5">
        <v>59.59</v>
      </c>
      <c r="H53" s="42" t="s">
        <v>105</v>
      </c>
      <c r="I53" s="5" t="s">
        <v>106</v>
      </c>
      <c r="J53" s="5">
        <v>39.200000000000003</v>
      </c>
      <c r="K53" s="43"/>
    </row>
    <row r="54" spans="1:11" x14ac:dyDescent="0.25">
      <c r="A54" s="44" t="s">
        <v>101</v>
      </c>
      <c r="B54" s="8" t="s">
        <v>102</v>
      </c>
      <c r="C54" s="9" t="s">
        <v>107</v>
      </c>
      <c r="D54" s="8" t="s">
        <v>108</v>
      </c>
      <c r="E54" s="8" t="s">
        <v>16</v>
      </c>
      <c r="F54" s="8" t="s">
        <v>17</v>
      </c>
      <c r="G54" s="8">
        <v>2.74</v>
      </c>
      <c r="H54" s="45" t="s">
        <v>105</v>
      </c>
      <c r="I54" s="8" t="s">
        <v>106</v>
      </c>
      <c r="J54" s="8">
        <v>0</v>
      </c>
      <c r="K54" s="46"/>
    </row>
    <row r="55" spans="1:11" x14ac:dyDescent="0.25">
      <c r="A55" s="22" t="s">
        <v>101</v>
      </c>
      <c r="B55" s="5" t="s">
        <v>102</v>
      </c>
      <c r="C55" s="6" t="s">
        <v>109</v>
      </c>
      <c r="D55" s="5" t="s">
        <v>110</v>
      </c>
      <c r="E55" s="5" t="s">
        <v>30</v>
      </c>
      <c r="F55" s="5" t="s">
        <v>31</v>
      </c>
      <c r="G55" s="5">
        <v>3</v>
      </c>
      <c r="H55" s="42" t="s">
        <v>105</v>
      </c>
      <c r="I55" s="5"/>
      <c r="J55" s="5">
        <v>0</v>
      </c>
      <c r="K55" s="43"/>
    </row>
    <row r="56" spans="1:11" ht="45" x14ac:dyDescent="0.25">
      <c r="A56" s="44" t="s">
        <v>101</v>
      </c>
      <c r="B56" s="8" t="s">
        <v>102</v>
      </c>
      <c r="C56" s="9" t="s">
        <v>111</v>
      </c>
      <c r="D56" s="8" t="s">
        <v>29</v>
      </c>
      <c r="E56" s="8" t="s">
        <v>30</v>
      </c>
      <c r="F56" s="8" t="s">
        <v>31</v>
      </c>
      <c r="G56" s="8">
        <v>29.58</v>
      </c>
      <c r="H56" s="45" t="s">
        <v>18</v>
      </c>
      <c r="I56" s="8" t="s">
        <v>112</v>
      </c>
      <c r="J56" s="8">
        <v>0</v>
      </c>
      <c r="K56" s="50" t="s">
        <v>113</v>
      </c>
    </row>
    <row r="57" spans="1:11" x14ac:dyDescent="0.25">
      <c r="A57" s="22" t="s">
        <v>101</v>
      </c>
      <c r="B57" s="5" t="s">
        <v>102</v>
      </c>
      <c r="C57" s="6" t="s">
        <v>114</v>
      </c>
      <c r="D57" s="5" t="s">
        <v>29</v>
      </c>
      <c r="E57" s="5" t="s">
        <v>30</v>
      </c>
      <c r="F57" s="5" t="s">
        <v>31</v>
      </c>
      <c r="G57" s="5">
        <v>4.93</v>
      </c>
      <c r="H57" s="42" t="s">
        <v>105</v>
      </c>
      <c r="I57" s="5" t="s">
        <v>106</v>
      </c>
      <c r="J57" s="5">
        <v>4.5999999999999996</v>
      </c>
      <c r="K57" s="43"/>
    </row>
    <row r="58" spans="1:11" x14ac:dyDescent="0.25">
      <c r="A58" s="44" t="s">
        <v>101</v>
      </c>
      <c r="B58" s="8" t="s">
        <v>102</v>
      </c>
      <c r="C58" s="9" t="s">
        <v>115</v>
      </c>
      <c r="D58" s="8" t="s">
        <v>116</v>
      </c>
      <c r="E58" s="8" t="s">
        <v>30</v>
      </c>
      <c r="F58" s="8" t="s">
        <v>31</v>
      </c>
      <c r="G58" s="8">
        <v>7.16</v>
      </c>
      <c r="H58" s="45" t="s">
        <v>105</v>
      </c>
      <c r="I58" s="8" t="s">
        <v>106</v>
      </c>
      <c r="J58" s="8">
        <v>38.799999999999997</v>
      </c>
      <c r="K58" s="46"/>
    </row>
    <row r="59" spans="1:11" x14ac:dyDescent="0.25">
      <c r="A59" s="22" t="s">
        <v>101</v>
      </c>
      <c r="B59" s="5" t="s">
        <v>102</v>
      </c>
      <c r="C59" s="6" t="s">
        <v>117</v>
      </c>
      <c r="D59" s="5" t="s">
        <v>118</v>
      </c>
      <c r="E59" s="5" t="s">
        <v>30</v>
      </c>
      <c r="F59" s="5" t="s">
        <v>31</v>
      </c>
      <c r="G59" s="5">
        <v>7.52</v>
      </c>
      <c r="H59" s="42" t="s">
        <v>105</v>
      </c>
      <c r="I59" s="5" t="s">
        <v>106</v>
      </c>
      <c r="J59" s="5">
        <v>38.799999999999997</v>
      </c>
      <c r="K59" s="43"/>
    </row>
    <row r="60" spans="1:11" x14ac:dyDescent="0.25">
      <c r="A60" s="44" t="s">
        <v>101</v>
      </c>
      <c r="B60" s="8" t="s">
        <v>102</v>
      </c>
      <c r="C60" s="9" t="s">
        <v>119</v>
      </c>
      <c r="D60" s="8" t="s">
        <v>120</v>
      </c>
      <c r="E60" s="8" t="s">
        <v>30</v>
      </c>
      <c r="F60" s="8" t="s">
        <v>31</v>
      </c>
      <c r="G60" s="8">
        <v>6.88</v>
      </c>
      <c r="H60" s="45" t="s">
        <v>105</v>
      </c>
      <c r="I60" s="8" t="s">
        <v>106</v>
      </c>
      <c r="J60" s="8">
        <v>29.8</v>
      </c>
      <c r="K60" s="46"/>
    </row>
    <row r="61" spans="1:11" x14ac:dyDescent="0.25">
      <c r="A61" s="22" t="s">
        <v>101</v>
      </c>
      <c r="B61" s="5" t="s">
        <v>102</v>
      </c>
      <c r="C61" s="6" t="s">
        <v>121</v>
      </c>
      <c r="D61" s="5" t="s">
        <v>122</v>
      </c>
      <c r="E61" s="5" t="s">
        <v>30</v>
      </c>
      <c r="F61" s="5" t="s">
        <v>31</v>
      </c>
      <c r="G61" s="5">
        <v>58.68</v>
      </c>
      <c r="H61" s="42" t="s">
        <v>18</v>
      </c>
      <c r="I61" s="5" t="s">
        <v>19</v>
      </c>
      <c r="J61" s="5">
        <v>33.4</v>
      </c>
      <c r="K61" s="43"/>
    </row>
    <row r="62" spans="1:11" x14ac:dyDescent="0.25">
      <c r="A62" s="44" t="s">
        <v>101</v>
      </c>
      <c r="B62" s="8" t="s">
        <v>102</v>
      </c>
      <c r="C62" s="9" t="s">
        <v>123</v>
      </c>
      <c r="D62" s="8" t="s">
        <v>124</v>
      </c>
      <c r="E62" s="8" t="s">
        <v>30</v>
      </c>
      <c r="F62" s="8" t="s">
        <v>31</v>
      </c>
      <c r="G62" s="8">
        <v>3.59</v>
      </c>
      <c r="H62" s="45" t="s">
        <v>105</v>
      </c>
      <c r="I62" s="8" t="s">
        <v>125</v>
      </c>
      <c r="J62" s="8">
        <v>23.6</v>
      </c>
      <c r="K62" s="46"/>
    </row>
    <row r="63" spans="1:11" x14ac:dyDescent="0.25">
      <c r="A63" s="22" t="s">
        <v>101</v>
      </c>
      <c r="B63" s="5" t="s">
        <v>102</v>
      </c>
      <c r="C63" s="6" t="s">
        <v>126</v>
      </c>
      <c r="D63" s="5" t="s">
        <v>35</v>
      </c>
      <c r="E63" s="5" t="s">
        <v>36</v>
      </c>
      <c r="F63" s="5" t="s">
        <v>37</v>
      </c>
      <c r="G63" s="5">
        <v>4.8499999999999996</v>
      </c>
      <c r="H63" s="42" t="s">
        <v>105</v>
      </c>
      <c r="I63" s="5" t="s">
        <v>106</v>
      </c>
      <c r="J63" s="5">
        <v>0</v>
      </c>
      <c r="K63" s="43"/>
    </row>
    <row r="64" spans="1:11" x14ac:dyDescent="0.25">
      <c r="A64" s="44" t="s">
        <v>101</v>
      </c>
      <c r="B64" s="8" t="s">
        <v>102</v>
      </c>
      <c r="C64" s="9" t="s">
        <v>127</v>
      </c>
      <c r="D64" s="8" t="s">
        <v>128</v>
      </c>
      <c r="E64" s="8" t="s">
        <v>40</v>
      </c>
      <c r="F64" s="8" t="s">
        <v>41</v>
      </c>
      <c r="G64" s="8">
        <v>2.6</v>
      </c>
      <c r="H64" s="45" t="s">
        <v>18</v>
      </c>
      <c r="I64" s="8" t="s">
        <v>19</v>
      </c>
      <c r="J64" s="8">
        <v>0</v>
      </c>
      <c r="K64" s="46"/>
    </row>
    <row r="65" spans="1:11" x14ac:dyDescent="0.25">
      <c r="A65" s="22" t="s">
        <v>101</v>
      </c>
      <c r="B65" s="5" t="s">
        <v>102</v>
      </c>
      <c r="C65" s="6" t="s">
        <v>129</v>
      </c>
      <c r="D65" s="5" t="s">
        <v>130</v>
      </c>
      <c r="E65" s="5" t="s">
        <v>40</v>
      </c>
      <c r="F65" s="5" t="s">
        <v>41</v>
      </c>
      <c r="G65" s="5">
        <v>1.47</v>
      </c>
      <c r="H65" s="42" t="s">
        <v>18</v>
      </c>
      <c r="I65" s="5" t="s">
        <v>19</v>
      </c>
      <c r="J65" s="5">
        <v>0</v>
      </c>
      <c r="K65" s="43"/>
    </row>
    <row r="66" spans="1:11" x14ac:dyDescent="0.25">
      <c r="A66" s="44" t="s">
        <v>101</v>
      </c>
      <c r="B66" s="8" t="s">
        <v>102</v>
      </c>
      <c r="C66" s="9" t="s">
        <v>131</v>
      </c>
      <c r="D66" s="8" t="s">
        <v>132</v>
      </c>
      <c r="E66" s="8" t="s">
        <v>40</v>
      </c>
      <c r="F66" s="8" t="s">
        <v>41</v>
      </c>
      <c r="G66" s="8">
        <v>1.71</v>
      </c>
      <c r="H66" s="45" t="s">
        <v>18</v>
      </c>
      <c r="I66" s="8" t="s">
        <v>19</v>
      </c>
      <c r="J66" s="8">
        <v>0</v>
      </c>
      <c r="K66" s="46"/>
    </row>
    <row r="67" spans="1:11" x14ac:dyDescent="0.25">
      <c r="A67" s="22" t="s">
        <v>101</v>
      </c>
      <c r="B67" s="5" t="s">
        <v>102</v>
      </c>
      <c r="C67" s="6" t="s">
        <v>133</v>
      </c>
      <c r="D67" s="5" t="s">
        <v>134</v>
      </c>
      <c r="E67" s="5" t="s">
        <v>40</v>
      </c>
      <c r="F67" s="5" t="s">
        <v>41</v>
      </c>
      <c r="G67" s="5">
        <v>1.47</v>
      </c>
      <c r="H67" s="42" t="s">
        <v>18</v>
      </c>
      <c r="I67" s="5" t="s">
        <v>19</v>
      </c>
      <c r="J67" s="5">
        <v>0</v>
      </c>
      <c r="K67" s="43"/>
    </row>
    <row r="68" spans="1:11" x14ac:dyDescent="0.25">
      <c r="A68" s="44" t="s">
        <v>101</v>
      </c>
      <c r="B68" s="8" t="s">
        <v>102</v>
      </c>
      <c r="C68" s="9" t="s">
        <v>135</v>
      </c>
      <c r="D68" s="8" t="s">
        <v>134</v>
      </c>
      <c r="E68" s="8" t="s">
        <v>40</v>
      </c>
      <c r="F68" s="8" t="s">
        <v>41</v>
      </c>
      <c r="G68" s="8">
        <v>1.47</v>
      </c>
      <c r="H68" s="45" t="s">
        <v>18</v>
      </c>
      <c r="I68" s="8" t="s">
        <v>19</v>
      </c>
      <c r="J68" s="8">
        <v>0</v>
      </c>
      <c r="K68" s="46"/>
    </row>
    <row r="69" spans="1:11" x14ac:dyDescent="0.25">
      <c r="A69" s="22" t="s">
        <v>101</v>
      </c>
      <c r="B69" s="5" t="s">
        <v>102</v>
      </c>
      <c r="C69" s="6" t="s">
        <v>136</v>
      </c>
      <c r="D69" s="5" t="s">
        <v>137</v>
      </c>
      <c r="E69" s="5" t="s">
        <v>40</v>
      </c>
      <c r="F69" s="5" t="s">
        <v>41</v>
      </c>
      <c r="G69" s="5">
        <v>1.47</v>
      </c>
      <c r="H69" s="42" t="s">
        <v>18</v>
      </c>
      <c r="I69" s="5" t="s">
        <v>19</v>
      </c>
      <c r="J69" s="5">
        <v>0</v>
      </c>
      <c r="K69" s="43"/>
    </row>
    <row r="70" spans="1:11" x14ac:dyDescent="0.25">
      <c r="A70" s="44" t="s">
        <v>101</v>
      </c>
      <c r="B70" s="8" t="s">
        <v>102</v>
      </c>
      <c r="C70" s="9" t="s">
        <v>138</v>
      </c>
      <c r="D70" s="8" t="s">
        <v>139</v>
      </c>
      <c r="E70" s="8" t="s">
        <v>40</v>
      </c>
      <c r="F70" s="8" t="s">
        <v>41</v>
      </c>
      <c r="G70" s="8">
        <v>2.5299999999999998</v>
      </c>
      <c r="H70" s="45" t="s">
        <v>18</v>
      </c>
      <c r="I70" s="8" t="s">
        <v>19</v>
      </c>
      <c r="J70" s="8">
        <v>0</v>
      </c>
      <c r="K70" s="46"/>
    </row>
    <row r="71" spans="1:11" x14ac:dyDescent="0.25">
      <c r="A71" s="22" t="s">
        <v>101</v>
      </c>
      <c r="B71" s="5" t="s">
        <v>102</v>
      </c>
      <c r="C71" s="6" t="s">
        <v>140</v>
      </c>
      <c r="D71" s="5" t="s">
        <v>141</v>
      </c>
      <c r="E71" s="5" t="s">
        <v>40</v>
      </c>
      <c r="F71" s="5" t="s">
        <v>41</v>
      </c>
      <c r="G71" s="5">
        <v>1.63</v>
      </c>
      <c r="H71" s="42" t="s">
        <v>18</v>
      </c>
      <c r="I71" s="5" t="s">
        <v>19</v>
      </c>
      <c r="J71" s="5">
        <v>0</v>
      </c>
      <c r="K71" s="43"/>
    </row>
    <row r="72" spans="1:11" x14ac:dyDescent="0.25">
      <c r="A72" s="44" t="s">
        <v>101</v>
      </c>
      <c r="B72" s="8" t="s">
        <v>102</v>
      </c>
      <c r="C72" s="9" t="s">
        <v>142</v>
      </c>
      <c r="D72" s="8" t="s">
        <v>143</v>
      </c>
      <c r="E72" s="8" t="s">
        <v>40</v>
      </c>
      <c r="F72" s="8" t="s">
        <v>41</v>
      </c>
      <c r="G72" s="8">
        <v>1.92</v>
      </c>
      <c r="H72" s="45" t="s">
        <v>18</v>
      </c>
      <c r="I72" s="8" t="s">
        <v>19</v>
      </c>
      <c r="J72" s="8">
        <v>0</v>
      </c>
      <c r="K72" s="46"/>
    </row>
    <row r="73" spans="1:11" x14ac:dyDescent="0.25">
      <c r="A73" s="22" t="s">
        <v>101</v>
      </c>
      <c r="B73" s="5" t="s">
        <v>102</v>
      </c>
      <c r="C73" s="6" t="s">
        <v>144</v>
      </c>
      <c r="D73" s="5" t="s">
        <v>145</v>
      </c>
      <c r="E73" s="5" t="s">
        <v>40</v>
      </c>
      <c r="F73" s="5" t="s">
        <v>41</v>
      </c>
      <c r="G73" s="5">
        <v>1.79</v>
      </c>
      <c r="H73" s="42" t="s">
        <v>18</v>
      </c>
      <c r="I73" s="5" t="s">
        <v>19</v>
      </c>
      <c r="J73" s="5">
        <v>0</v>
      </c>
      <c r="K73" s="43"/>
    </row>
    <row r="74" spans="1:11" x14ac:dyDescent="0.25">
      <c r="A74" s="44" t="s">
        <v>101</v>
      </c>
      <c r="B74" s="8" t="s">
        <v>102</v>
      </c>
      <c r="C74" s="9" t="s">
        <v>146</v>
      </c>
      <c r="D74" s="8" t="s">
        <v>147</v>
      </c>
      <c r="E74" s="8" t="s">
        <v>40</v>
      </c>
      <c r="F74" s="8" t="s">
        <v>41</v>
      </c>
      <c r="G74" s="8">
        <v>1.79</v>
      </c>
      <c r="H74" s="45" t="s">
        <v>18</v>
      </c>
      <c r="I74" s="8" t="s">
        <v>19</v>
      </c>
      <c r="J74" s="8">
        <v>0</v>
      </c>
      <c r="K74" s="46"/>
    </row>
    <row r="75" spans="1:11" x14ac:dyDescent="0.25">
      <c r="A75" s="22" t="s">
        <v>101</v>
      </c>
      <c r="B75" s="5" t="s">
        <v>102</v>
      </c>
      <c r="C75" s="6" t="s">
        <v>148</v>
      </c>
      <c r="D75" s="5" t="s">
        <v>93</v>
      </c>
      <c r="E75" s="5" t="s">
        <v>94</v>
      </c>
      <c r="F75" s="5" t="s">
        <v>95</v>
      </c>
      <c r="G75" s="5">
        <v>1.31</v>
      </c>
      <c r="H75" s="42"/>
      <c r="I75" s="5"/>
      <c r="J75" s="5">
        <v>0</v>
      </c>
      <c r="K75" s="43"/>
    </row>
    <row r="76" spans="1:11" x14ac:dyDescent="0.25">
      <c r="A76" s="44" t="s">
        <v>101</v>
      </c>
      <c r="B76" s="8" t="s">
        <v>102</v>
      </c>
      <c r="C76" s="9" t="s">
        <v>149</v>
      </c>
      <c r="D76" s="8" t="s">
        <v>150</v>
      </c>
      <c r="E76" s="8" t="s">
        <v>69</v>
      </c>
      <c r="F76" s="8" t="s">
        <v>70</v>
      </c>
      <c r="G76" s="8">
        <v>1.63</v>
      </c>
      <c r="H76" s="45" t="s">
        <v>18</v>
      </c>
      <c r="I76" s="8" t="s">
        <v>19</v>
      </c>
      <c r="J76" s="8">
        <v>0</v>
      </c>
      <c r="K76" s="46"/>
    </row>
    <row r="77" spans="1:11" x14ac:dyDescent="0.25">
      <c r="A77" s="22" t="s">
        <v>101</v>
      </c>
      <c r="B77" s="5" t="s">
        <v>151</v>
      </c>
      <c r="C77" s="6" t="s">
        <v>152</v>
      </c>
      <c r="D77" s="5" t="s">
        <v>104</v>
      </c>
      <c r="E77" s="5" t="s">
        <v>16</v>
      </c>
      <c r="F77" s="5" t="s">
        <v>17</v>
      </c>
      <c r="G77" s="5">
        <v>46.26</v>
      </c>
      <c r="H77" s="42" t="s">
        <v>105</v>
      </c>
      <c r="I77" s="5" t="s">
        <v>106</v>
      </c>
      <c r="J77" s="5">
        <v>73.399999999999991</v>
      </c>
      <c r="K77" s="43"/>
    </row>
    <row r="78" spans="1:11" x14ac:dyDescent="0.25">
      <c r="A78" s="44" t="s">
        <v>101</v>
      </c>
      <c r="B78" s="8" t="s">
        <v>151</v>
      </c>
      <c r="C78" s="9" t="s">
        <v>153</v>
      </c>
      <c r="D78" s="8" t="s">
        <v>154</v>
      </c>
      <c r="E78" s="8" t="s">
        <v>16</v>
      </c>
      <c r="F78" s="8" t="s">
        <v>17</v>
      </c>
      <c r="G78" s="8">
        <v>16.75</v>
      </c>
      <c r="H78" s="45" t="s">
        <v>105</v>
      </c>
      <c r="I78" s="8" t="s">
        <v>106</v>
      </c>
      <c r="J78" s="8">
        <v>26</v>
      </c>
      <c r="K78" s="46"/>
    </row>
    <row r="79" spans="1:11" x14ac:dyDescent="0.25">
      <c r="A79" s="22" t="s">
        <v>101</v>
      </c>
      <c r="B79" s="5" t="s">
        <v>151</v>
      </c>
      <c r="C79" s="6" t="s">
        <v>155</v>
      </c>
      <c r="D79" s="5" t="s">
        <v>156</v>
      </c>
      <c r="E79" s="5" t="s">
        <v>16</v>
      </c>
      <c r="F79" s="5" t="s">
        <v>17</v>
      </c>
      <c r="G79" s="5">
        <v>4.62</v>
      </c>
      <c r="H79" s="42" t="s">
        <v>105</v>
      </c>
      <c r="I79" s="5" t="s">
        <v>106</v>
      </c>
      <c r="J79" s="5">
        <v>0</v>
      </c>
      <c r="K79" s="43"/>
    </row>
    <row r="80" spans="1:11" x14ac:dyDescent="0.25">
      <c r="A80" s="44" t="s">
        <v>101</v>
      </c>
      <c r="B80" s="8" t="s">
        <v>151</v>
      </c>
      <c r="C80" s="9" t="s">
        <v>76</v>
      </c>
      <c r="D80" s="8" t="s">
        <v>157</v>
      </c>
      <c r="E80" s="8" t="s">
        <v>16</v>
      </c>
      <c r="F80" s="8" t="s">
        <v>17</v>
      </c>
      <c r="G80" s="8">
        <v>7.49</v>
      </c>
      <c r="H80" s="45" t="s">
        <v>18</v>
      </c>
      <c r="I80" s="8" t="s">
        <v>19</v>
      </c>
      <c r="J80" s="8">
        <v>0</v>
      </c>
      <c r="K80" s="46"/>
    </row>
    <row r="81" spans="1:11" x14ac:dyDescent="0.25">
      <c r="A81" s="22" t="s">
        <v>101</v>
      </c>
      <c r="B81" s="5" t="s">
        <v>151</v>
      </c>
      <c r="C81" s="6" t="s">
        <v>158</v>
      </c>
      <c r="D81" s="5" t="s">
        <v>29</v>
      </c>
      <c r="E81" s="5" t="s">
        <v>30</v>
      </c>
      <c r="F81" s="5" t="s">
        <v>31</v>
      </c>
      <c r="G81" s="5">
        <v>2.31</v>
      </c>
      <c r="H81" s="42" t="s">
        <v>48</v>
      </c>
      <c r="I81" s="5"/>
      <c r="J81" s="5">
        <v>0</v>
      </c>
      <c r="K81" s="43"/>
    </row>
    <row r="82" spans="1:11" x14ac:dyDescent="0.25">
      <c r="A82" s="44" t="s">
        <v>101</v>
      </c>
      <c r="B82" s="8" t="s">
        <v>151</v>
      </c>
      <c r="C82" s="9" t="s">
        <v>159</v>
      </c>
      <c r="D82" s="8" t="s">
        <v>29</v>
      </c>
      <c r="E82" s="8" t="s">
        <v>30</v>
      </c>
      <c r="F82" s="8" t="s">
        <v>31</v>
      </c>
      <c r="G82" s="8">
        <v>11.28</v>
      </c>
      <c r="H82" s="45" t="s">
        <v>48</v>
      </c>
      <c r="I82" s="8"/>
      <c r="J82" s="8">
        <v>0</v>
      </c>
      <c r="K82" s="46"/>
    </row>
    <row r="83" spans="1:11" x14ac:dyDescent="0.25">
      <c r="A83" s="22" t="s">
        <v>101</v>
      </c>
      <c r="B83" s="5" t="s">
        <v>151</v>
      </c>
      <c r="C83" s="6" t="s">
        <v>160</v>
      </c>
      <c r="D83" s="5" t="s">
        <v>29</v>
      </c>
      <c r="E83" s="5" t="s">
        <v>30</v>
      </c>
      <c r="F83" s="5" t="s">
        <v>31</v>
      </c>
      <c r="G83" s="5">
        <v>23.45</v>
      </c>
      <c r="H83" s="42" t="s">
        <v>48</v>
      </c>
      <c r="I83" s="5"/>
      <c r="J83" s="5">
        <v>30</v>
      </c>
      <c r="K83" s="43"/>
    </row>
    <row r="84" spans="1:11" ht="45" x14ac:dyDescent="0.25">
      <c r="A84" s="44" t="s">
        <v>101</v>
      </c>
      <c r="B84" s="8" t="s">
        <v>151</v>
      </c>
      <c r="C84" s="9" t="s">
        <v>161</v>
      </c>
      <c r="D84" s="8" t="s">
        <v>33</v>
      </c>
      <c r="E84" s="8" t="s">
        <v>30</v>
      </c>
      <c r="F84" s="8" t="s">
        <v>31</v>
      </c>
      <c r="G84" s="8">
        <v>10.9</v>
      </c>
      <c r="H84" s="45" t="s">
        <v>18</v>
      </c>
      <c r="I84" s="8" t="s">
        <v>112</v>
      </c>
      <c r="J84" s="8">
        <v>0</v>
      </c>
      <c r="K84" s="50" t="s">
        <v>113</v>
      </c>
    </row>
    <row r="85" spans="1:11" x14ac:dyDescent="0.25">
      <c r="A85" s="22" t="s">
        <v>101</v>
      </c>
      <c r="B85" s="5" t="s">
        <v>151</v>
      </c>
      <c r="C85" s="6" t="s">
        <v>162</v>
      </c>
      <c r="D85" s="5" t="s">
        <v>35</v>
      </c>
      <c r="E85" s="5" t="s">
        <v>36</v>
      </c>
      <c r="F85" s="5" t="s">
        <v>37</v>
      </c>
      <c r="G85" s="5">
        <v>10.24</v>
      </c>
      <c r="H85" s="42" t="s">
        <v>105</v>
      </c>
      <c r="I85" s="5" t="s">
        <v>106</v>
      </c>
      <c r="J85" s="5">
        <v>17</v>
      </c>
      <c r="K85" s="43"/>
    </row>
    <row r="86" spans="1:11" x14ac:dyDescent="0.25">
      <c r="A86" s="44" t="s">
        <v>101</v>
      </c>
      <c r="B86" s="8" t="s">
        <v>151</v>
      </c>
      <c r="C86" s="9" t="s">
        <v>163</v>
      </c>
      <c r="D86" s="8" t="s">
        <v>128</v>
      </c>
      <c r="E86" s="8" t="s">
        <v>40</v>
      </c>
      <c r="F86" s="8" t="s">
        <v>41</v>
      </c>
      <c r="G86" s="8">
        <v>3.16</v>
      </c>
      <c r="H86" s="45" t="s">
        <v>18</v>
      </c>
      <c r="I86" s="8" t="s">
        <v>19</v>
      </c>
      <c r="J86" s="8">
        <v>0</v>
      </c>
      <c r="K86" s="46"/>
    </row>
    <row r="87" spans="1:11" x14ac:dyDescent="0.25">
      <c r="A87" s="22" t="s">
        <v>101</v>
      </c>
      <c r="B87" s="5" t="s">
        <v>151</v>
      </c>
      <c r="C87" s="6" t="s">
        <v>65</v>
      </c>
      <c r="D87" s="5" t="s">
        <v>132</v>
      </c>
      <c r="E87" s="5" t="s">
        <v>40</v>
      </c>
      <c r="F87" s="5" t="s">
        <v>41</v>
      </c>
      <c r="G87" s="5">
        <v>1.47</v>
      </c>
      <c r="H87" s="42" t="s">
        <v>18</v>
      </c>
      <c r="I87" s="5" t="s">
        <v>19</v>
      </c>
      <c r="J87" s="5">
        <v>0</v>
      </c>
      <c r="K87" s="43"/>
    </row>
    <row r="88" spans="1:11" x14ac:dyDescent="0.25">
      <c r="A88" s="44" t="s">
        <v>101</v>
      </c>
      <c r="B88" s="8" t="s">
        <v>151</v>
      </c>
      <c r="C88" s="9" t="s">
        <v>64</v>
      </c>
      <c r="D88" s="8" t="s">
        <v>137</v>
      </c>
      <c r="E88" s="8" t="s">
        <v>40</v>
      </c>
      <c r="F88" s="8" t="s">
        <v>41</v>
      </c>
      <c r="G88" s="8">
        <v>1.47</v>
      </c>
      <c r="H88" s="45" t="s">
        <v>18</v>
      </c>
      <c r="I88" s="8" t="s">
        <v>19</v>
      </c>
      <c r="J88" s="8">
        <v>0</v>
      </c>
      <c r="K88" s="46"/>
    </row>
    <row r="89" spans="1:11" x14ac:dyDescent="0.25">
      <c r="A89" s="22" t="s">
        <v>101</v>
      </c>
      <c r="B89" s="5" t="s">
        <v>151</v>
      </c>
      <c r="C89" s="6" t="s">
        <v>66</v>
      </c>
      <c r="D89" s="5" t="s">
        <v>141</v>
      </c>
      <c r="E89" s="5" t="s">
        <v>40</v>
      </c>
      <c r="F89" s="5" t="s">
        <v>41</v>
      </c>
      <c r="G89" s="5">
        <v>2.5</v>
      </c>
      <c r="H89" s="42" t="s">
        <v>18</v>
      </c>
      <c r="I89" s="5" t="s">
        <v>19</v>
      </c>
      <c r="J89" s="5">
        <v>0</v>
      </c>
      <c r="K89" s="43"/>
    </row>
    <row r="90" spans="1:11" x14ac:dyDescent="0.25">
      <c r="A90" s="44" t="s">
        <v>101</v>
      </c>
      <c r="B90" s="8" t="s">
        <v>151</v>
      </c>
      <c r="C90" s="9" t="s">
        <v>164</v>
      </c>
      <c r="D90" s="8" t="s">
        <v>143</v>
      </c>
      <c r="E90" s="8" t="s">
        <v>40</v>
      </c>
      <c r="F90" s="8" t="s">
        <v>41</v>
      </c>
      <c r="G90" s="8">
        <v>2.46</v>
      </c>
      <c r="H90" s="45" t="s">
        <v>18</v>
      </c>
      <c r="I90" s="8" t="s">
        <v>19</v>
      </c>
      <c r="J90" s="8">
        <v>0</v>
      </c>
      <c r="K90" s="46"/>
    </row>
    <row r="91" spans="1:11" x14ac:dyDescent="0.25">
      <c r="A91" s="22" t="s">
        <v>101</v>
      </c>
      <c r="B91" s="5" t="s">
        <v>151</v>
      </c>
      <c r="C91" s="6" t="s">
        <v>73</v>
      </c>
      <c r="D91" s="5" t="s">
        <v>165</v>
      </c>
      <c r="E91" s="5" t="s">
        <v>40</v>
      </c>
      <c r="F91" s="5" t="s">
        <v>41</v>
      </c>
      <c r="G91" s="5">
        <v>7.7</v>
      </c>
      <c r="H91" s="42" t="s">
        <v>18</v>
      </c>
      <c r="I91" s="5" t="s">
        <v>19</v>
      </c>
      <c r="J91" s="5">
        <v>0</v>
      </c>
      <c r="K91" s="43"/>
    </row>
    <row r="92" spans="1:11" ht="15.75" thickBot="1" x14ac:dyDescent="0.3">
      <c r="A92" s="47" t="s">
        <v>101</v>
      </c>
      <c r="B92" s="26" t="s">
        <v>151</v>
      </c>
      <c r="C92" s="27" t="s">
        <v>67</v>
      </c>
      <c r="D92" s="26" t="s">
        <v>150</v>
      </c>
      <c r="E92" s="26" t="s">
        <v>69</v>
      </c>
      <c r="F92" s="26" t="s">
        <v>70</v>
      </c>
      <c r="G92" s="26">
        <v>1.05</v>
      </c>
      <c r="H92" s="48" t="s">
        <v>18</v>
      </c>
      <c r="I92" s="26" t="s">
        <v>19</v>
      </c>
      <c r="J92" s="26">
        <v>0</v>
      </c>
      <c r="K92" s="49"/>
    </row>
    <row r="101" spans="1:14" ht="18.75" x14ac:dyDescent="0.25">
      <c r="A101" s="16"/>
      <c r="B101" s="16"/>
      <c r="C101" s="16"/>
      <c r="D101" s="52" t="s">
        <v>168</v>
      </c>
      <c r="E101" s="52"/>
      <c r="F101" s="52"/>
      <c r="G101" s="52"/>
      <c r="H101" s="52"/>
      <c r="I101" s="52"/>
      <c r="J101" s="52"/>
      <c r="K101" s="52"/>
    </row>
    <row r="102" spans="1:14" ht="9.9499999999999993" customHeight="1" thickBot="1" x14ac:dyDescent="0.3">
      <c r="A102" s="14"/>
      <c r="B102" s="14"/>
      <c r="C102" s="14"/>
      <c r="D102" s="14"/>
      <c r="E102" s="34"/>
      <c r="F102" s="34"/>
      <c r="G102" s="34"/>
      <c r="H102" s="34"/>
      <c r="I102" s="14"/>
      <c r="J102" s="14"/>
    </row>
    <row r="103" spans="1:14" ht="45" x14ac:dyDescent="0.25">
      <c r="E103" s="112" t="s">
        <v>5</v>
      </c>
      <c r="F103" s="113" t="s">
        <v>6</v>
      </c>
      <c r="G103" s="113" t="s">
        <v>7</v>
      </c>
      <c r="H103" s="114" t="s">
        <v>99</v>
      </c>
      <c r="I103" s="114" t="s">
        <v>198</v>
      </c>
      <c r="K103" s="69"/>
      <c r="L103" s="104"/>
      <c r="M103" s="69"/>
      <c r="N103" s="69"/>
    </row>
    <row r="104" spans="1:14" x14ac:dyDescent="0.25">
      <c r="E104" s="115" t="s">
        <v>16</v>
      </c>
      <c r="F104" s="116" t="s">
        <v>17</v>
      </c>
      <c r="G104" s="117">
        <v>354.37</v>
      </c>
      <c r="H104" s="107"/>
      <c r="I104" s="109">
        <v>24.41</v>
      </c>
      <c r="K104" s="104"/>
      <c r="L104" s="104"/>
      <c r="M104" s="105"/>
      <c r="N104" s="106"/>
    </row>
    <row r="105" spans="1:14" x14ac:dyDescent="0.25">
      <c r="E105" s="118" t="s">
        <v>84</v>
      </c>
      <c r="F105" s="119" t="s">
        <v>17</v>
      </c>
      <c r="G105" s="119">
        <v>53.88</v>
      </c>
      <c r="H105" s="108"/>
      <c r="I105" s="110">
        <v>3.71</v>
      </c>
      <c r="K105" s="104"/>
      <c r="L105" s="104"/>
      <c r="M105" s="105"/>
      <c r="N105" s="106"/>
    </row>
    <row r="106" spans="1:14" x14ac:dyDescent="0.25">
      <c r="E106" s="115" t="s">
        <v>30</v>
      </c>
      <c r="F106" s="116" t="s">
        <v>31</v>
      </c>
      <c r="G106" s="117">
        <v>446.2</v>
      </c>
      <c r="H106" s="107"/>
      <c r="I106" s="109">
        <v>24.22</v>
      </c>
      <c r="K106" s="104"/>
      <c r="L106" s="104"/>
      <c r="M106" s="105"/>
      <c r="N106" s="106"/>
    </row>
    <row r="107" spans="1:14" x14ac:dyDescent="0.25">
      <c r="E107" s="118" t="s">
        <v>36</v>
      </c>
      <c r="F107" s="119" t="s">
        <v>37</v>
      </c>
      <c r="G107" s="119">
        <v>86.52</v>
      </c>
      <c r="H107" s="108"/>
      <c r="I107" s="110">
        <v>8.1300000000000008</v>
      </c>
      <c r="K107" s="104"/>
      <c r="L107" s="104"/>
      <c r="M107" s="105"/>
      <c r="N107" s="106"/>
    </row>
    <row r="108" spans="1:14" x14ac:dyDescent="0.25">
      <c r="E108" s="120" t="s">
        <v>40</v>
      </c>
      <c r="F108" s="116" t="s">
        <v>41</v>
      </c>
      <c r="G108" s="117">
        <v>79.790000000000006</v>
      </c>
      <c r="H108" s="107"/>
      <c r="I108" s="109">
        <v>13.74</v>
      </c>
      <c r="K108" s="104"/>
      <c r="L108" s="104"/>
      <c r="M108" s="105"/>
      <c r="N108" s="106"/>
    </row>
    <row r="109" spans="1:14" x14ac:dyDescent="0.25">
      <c r="E109" s="121" t="s">
        <v>94</v>
      </c>
      <c r="F109" s="122" t="s">
        <v>95</v>
      </c>
      <c r="G109" s="119">
        <v>6.31</v>
      </c>
      <c r="H109" s="108"/>
      <c r="I109" s="110">
        <v>1.0900000000000001</v>
      </c>
      <c r="K109" s="104"/>
      <c r="L109" s="104"/>
      <c r="M109" s="105"/>
      <c r="N109" s="106"/>
    </row>
    <row r="110" spans="1:14" ht="15.75" thickBot="1" x14ac:dyDescent="0.3">
      <c r="E110" s="123" t="s">
        <v>69</v>
      </c>
      <c r="F110" s="124" t="s">
        <v>70</v>
      </c>
      <c r="G110" s="124">
        <v>13.42</v>
      </c>
      <c r="H110" s="125"/>
      <c r="I110" s="111">
        <v>0.92</v>
      </c>
      <c r="K110" s="104"/>
      <c r="L110" s="104"/>
      <c r="M110" s="105"/>
      <c r="N110" s="106"/>
    </row>
  </sheetData>
  <mergeCells count="3">
    <mergeCell ref="A1:J1"/>
    <mergeCell ref="A50:K50"/>
    <mergeCell ref="D101:K101"/>
  </mergeCells>
  <pageMargins left="0.7" right="0.7" top="0.78740157499999996" bottom="0.78740157499999996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3B7A-A28E-4B04-BF06-A2614EF3B3A9}">
  <dimension ref="A1:H9"/>
  <sheetViews>
    <sheetView workbookViewId="0">
      <selection activeCell="D11" sqref="D11"/>
    </sheetView>
  </sheetViews>
  <sheetFormatPr defaultRowHeight="15" x14ac:dyDescent="0.25"/>
  <cols>
    <col min="1" max="1" width="18.28515625" bestFit="1" customWidth="1"/>
    <col min="2" max="2" width="11.140625" customWidth="1"/>
    <col min="4" max="4" width="20.42578125" customWidth="1"/>
  </cols>
  <sheetData>
    <row r="1" spans="1:8" ht="45" x14ac:dyDescent="0.25">
      <c r="A1" s="17" t="s">
        <v>5</v>
      </c>
      <c r="B1" s="18" t="s">
        <v>6</v>
      </c>
      <c r="C1" s="18" t="s">
        <v>7</v>
      </c>
      <c r="D1" s="19" t="s">
        <v>99</v>
      </c>
    </row>
    <row r="2" spans="1:8" x14ac:dyDescent="0.25">
      <c r="A2" s="57"/>
      <c r="B2" s="58"/>
      <c r="C2" s="58"/>
      <c r="D2" s="59"/>
    </row>
    <row r="3" spans="1:8" x14ac:dyDescent="0.25">
      <c r="A3" s="30" t="s">
        <v>30</v>
      </c>
      <c r="B3" s="31" t="s">
        <v>31</v>
      </c>
      <c r="C3" s="29">
        <v>446.2</v>
      </c>
      <c r="D3" s="36"/>
      <c r="G3">
        <v>10.4049</v>
      </c>
      <c r="H3">
        <f>C3/G3</f>
        <v>42.883641361281704</v>
      </c>
    </row>
    <row r="4" spans="1:8" x14ac:dyDescent="0.25">
      <c r="A4" s="30" t="s">
        <v>16</v>
      </c>
      <c r="B4" s="31" t="s">
        <v>17</v>
      </c>
      <c r="C4" s="29">
        <v>354.37</v>
      </c>
      <c r="D4" s="36"/>
      <c r="G4">
        <v>10.4049</v>
      </c>
      <c r="H4">
        <f>C4/G4</f>
        <v>34.057991907658895</v>
      </c>
    </row>
    <row r="5" spans="1:8" x14ac:dyDescent="0.25">
      <c r="A5" s="24" t="s">
        <v>36</v>
      </c>
      <c r="B5" s="33" t="s">
        <v>37</v>
      </c>
      <c r="C5" s="33">
        <v>86.52</v>
      </c>
      <c r="D5" s="37"/>
      <c r="G5">
        <v>10.4049</v>
      </c>
      <c r="H5">
        <f>C5/G5</f>
        <v>8.3153129775394277</v>
      </c>
    </row>
    <row r="6" spans="1:8" x14ac:dyDescent="0.25">
      <c r="A6" s="32" t="s">
        <v>40</v>
      </c>
      <c r="B6" s="31" t="s">
        <v>41</v>
      </c>
      <c r="C6" s="29">
        <v>79.790000000000006</v>
      </c>
      <c r="D6" s="36"/>
      <c r="G6">
        <v>10.4049</v>
      </c>
      <c r="H6">
        <f>C6/G6</f>
        <v>7.6685023402435402</v>
      </c>
    </row>
    <row r="7" spans="1:8" x14ac:dyDescent="0.25">
      <c r="A7" s="24" t="s">
        <v>84</v>
      </c>
      <c r="B7" s="33" t="s">
        <v>17</v>
      </c>
      <c r="C7" s="33">
        <v>53.88</v>
      </c>
      <c r="D7" s="37"/>
      <c r="G7">
        <v>10.4049</v>
      </c>
      <c r="H7">
        <f>C7/G7</f>
        <v>5.1783294409364826</v>
      </c>
    </row>
    <row r="8" spans="1:8" x14ac:dyDescent="0.25">
      <c r="A8" s="32" t="s">
        <v>69</v>
      </c>
      <c r="B8" s="29" t="s">
        <v>70</v>
      </c>
      <c r="C8" s="29">
        <v>13.42</v>
      </c>
      <c r="D8" s="36"/>
      <c r="G8">
        <v>10.4049</v>
      </c>
      <c r="H8">
        <f>C8/G8</f>
        <v>1.2897769320224126</v>
      </c>
    </row>
    <row r="9" spans="1:8" x14ac:dyDescent="0.25">
      <c r="A9" s="60" t="s">
        <v>94</v>
      </c>
      <c r="B9" s="61" t="s">
        <v>95</v>
      </c>
      <c r="C9" s="62">
        <v>6.31</v>
      </c>
      <c r="D9" s="63"/>
      <c r="G9">
        <v>10.4049</v>
      </c>
      <c r="H9">
        <f>C9/G9</f>
        <v>0.60644504031754265</v>
      </c>
    </row>
  </sheetData>
  <autoFilter ref="A2:H2" xr:uid="{ADAA3B7A-A28E-4B04-BF06-A2614EF3B3A9}">
    <sortState xmlns:xlrd2="http://schemas.microsoft.com/office/spreadsheetml/2017/richdata2" ref="A3:H9">
      <sortCondition descending="1" ref="H2"/>
    </sortState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4B1C-99B2-4B52-9B0E-224C9E34B8E2}">
  <dimension ref="A1:J9"/>
  <sheetViews>
    <sheetView workbookViewId="0">
      <selection activeCell="I11" sqref="I11"/>
    </sheetView>
  </sheetViews>
  <sheetFormatPr defaultRowHeight="15" x14ac:dyDescent="0.25"/>
  <cols>
    <col min="1" max="1" width="18.28515625" bestFit="1" customWidth="1"/>
    <col min="2" max="2" width="15.140625" customWidth="1"/>
    <col min="3" max="3" width="9.140625" customWidth="1"/>
    <col min="4" max="4" width="20.42578125" customWidth="1"/>
    <col min="5" max="5" width="11.140625" customWidth="1"/>
    <col min="9" max="9" width="14.85546875" customWidth="1"/>
    <col min="10" max="10" width="19.140625" customWidth="1"/>
  </cols>
  <sheetData>
    <row r="1" spans="1:10" ht="105" x14ac:dyDescent="0.25">
      <c r="A1" s="17" t="s">
        <v>5</v>
      </c>
      <c r="B1" s="18" t="s">
        <v>6</v>
      </c>
      <c r="C1" s="18" t="s">
        <v>7</v>
      </c>
      <c r="D1" s="19" t="s">
        <v>99</v>
      </c>
      <c r="E1" s="19" t="s">
        <v>197</v>
      </c>
      <c r="G1" s="69"/>
      <c r="I1" s="19" t="s">
        <v>175</v>
      </c>
      <c r="J1" s="19" t="s">
        <v>99</v>
      </c>
    </row>
    <row r="2" spans="1:10" x14ac:dyDescent="0.25">
      <c r="A2" s="30" t="s">
        <v>16</v>
      </c>
      <c r="B2" s="31" t="s">
        <v>17</v>
      </c>
      <c r="C2" s="29">
        <v>354.37</v>
      </c>
      <c r="D2" s="36"/>
      <c r="E2" s="36"/>
      <c r="G2">
        <v>10.4049</v>
      </c>
      <c r="H2">
        <f>C2/G2</f>
        <v>34.057991907658895</v>
      </c>
      <c r="I2" s="70">
        <v>150</v>
      </c>
      <c r="J2" s="71">
        <v>1.32</v>
      </c>
    </row>
    <row r="3" spans="1:10" x14ac:dyDescent="0.25">
      <c r="A3" s="24" t="s">
        <v>84</v>
      </c>
      <c r="B3" s="33" t="s">
        <v>17</v>
      </c>
      <c r="C3" s="33">
        <v>53.88</v>
      </c>
      <c r="D3" s="37"/>
      <c r="E3" s="37"/>
      <c r="G3">
        <v>10.4049</v>
      </c>
      <c r="H3">
        <f t="shared" ref="H3:H8" si="0">C3/G3</f>
        <v>5.1783294409364826</v>
      </c>
      <c r="I3" s="70">
        <v>150</v>
      </c>
      <c r="J3" s="71">
        <v>1.32</v>
      </c>
    </row>
    <row r="4" spans="1:10" x14ac:dyDescent="0.25">
      <c r="A4" s="30" t="s">
        <v>30</v>
      </c>
      <c r="B4" s="31" t="s">
        <v>31</v>
      </c>
      <c r="C4" s="29">
        <v>446.2</v>
      </c>
      <c r="D4" s="36"/>
      <c r="E4" s="36"/>
      <c r="G4">
        <v>10.4049</v>
      </c>
      <c r="H4">
        <f t="shared" si="0"/>
        <v>42.883641361281704</v>
      </c>
      <c r="I4" s="70">
        <v>180</v>
      </c>
      <c r="J4" s="71">
        <v>1.04</v>
      </c>
    </row>
    <row r="5" spans="1:10" x14ac:dyDescent="0.25">
      <c r="A5" s="24" t="s">
        <v>36</v>
      </c>
      <c r="B5" s="33" t="s">
        <v>37</v>
      </c>
      <c r="C5" s="33">
        <v>86.52</v>
      </c>
      <c r="D5" s="37"/>
      <c r="E5" s="37"/>
      <c r="G5">
        <v>10.4049</v>
      </c>
      <c r="H5">
        <f t="shared" si="0"/>
        <v>8.3153129775394277</v>
      </c>
      <c r="I5" s="70">
        <v>110</v>
      </c>
      <c r="J5" s="71">
        <v>1.8</v>
      </c>
    </row>
    <row r="6" spans="1:10" x14ac:dyDescent="0.25">
      <c r="A6" s="32" t="s">
        <v>40</v>
      </c>
      <c r="B6" s="31" t="s">
        <v>41</v>
      </c>
      <c r="C6" s="29">
        <v>79.790000000000006</v>
      </c>
      <c r="D6" s="36"/>
      <c r="E6" s="36"/>
      <c r="G6">
        <v>10.4049</v>
      </c>
      <c r="H6">
        <f t="shared" si="0"/>
        <v>7.6685023402435402</v>
      </c>
      <c r="I6" s="70">
        <v>60</v>
      </c>
      <c r="J6" s="71">
        <v>3.3</v>
      </c>
    </row>
    <row r="7" spans="1:10" x14ac:dyDescent="0.25">
      <c r="A7" s="23" t="s">
        <v>94</v>
      </c>
      <c r="B7" s="15" t="s">
        <v>95</v>
      </c>
      <c r="C7" s="33">
        <v>6.31</v>
      </c>
      <c r="D7" s="37"/>
      <c r="E7" s="37"/>
      <c r="G7">
        <v>10.4049</v>
      </c>
      <c r="H7">
        <f t="shared" si="0"/>
        <v>0.60644504031754265</v>
      </c>
      <c r="I7" s="70">
        <v>60</v>
      </c>
      <c r="J7" s="71">
        <v>3.3</v>
      </c>
    </row>
    <row r="8" spans="1:10" ht="15.75" thickBot="1" x14ac:dyDescent="0.3">
      <c r="A8" s="38" t="s">
        <v>69</v>
      </c>
      <c r="B8" s="39" t="s">
        <v>70</v>
      </c>
      <c r="C8" s="39">
        <v>13.42</v>
      </c>
      <c r="D8" s="40"/>
      <c r="E8" s="40"/>
      <c r="G8">
        <v>10.4049</v>
      </c>
      <c r="H8">
        <f t="shared" si="0"/>
        <v>1.2897769320224126</v>
      </c>
      <c r="I8" s="70">
        <v>150</v>
      </c>
      <c r="J8" s="71">
        <v>1.32</v>
      </c>
    </row>
    <row r="9" spans="1:10" ht="15.75" thickBot="1" x14ac:dyDescent="0.3">
      <c r="A9" s="54" t="s">
        <v>100</v>
      </c>
      <c r="B9" s="55"/>
      <c r="C9" s="56"/>
      <c r="D9" s="41"/>
      <c r="E9" s="41"/>
    </row>
  </sheetData>
  <mergeCells count="1">
    <mergeCell ref="A9:C9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5CCE-A51E-4C8B-A029-9509866A8DFB}">
  <dimension ref="A1:G9"/>
  <sheetViews>
    <sheetView workbookViewId="0">
      <selection activeCell="G14" sqref="G14"/>
    </sheetView>
  </sheetViews>
  <sheetFormatPr defaultRowHeight="15" x14ac:dyDescent="0.25"/>
  <cols>
    <col min="1" max="1" width="21" customWidth="1"/>
    <col min="2" max="2" width="13.7109375" customWidth="1"/>
    <col min="3" max="3" width="20.7109375" customWidth="1"/>
    <col min="6" max="6" width="14.42578125" bestFit="1" customWidth="1"/>
    <col min="7" max="7" width="24.5703125" bestFit="1" customWidth="1"/>
  </cols>
  <sheetData>
    <row r="1" spans="1:7" ht="45" x14ac:dyDescent="0.25">
      <c r="A1" s="4" t="s">
        <v>5</v>
      </c>
      <c r="B1" s="4" t="s">
        <v>6</v>
      </c>
      <c r="C1" s="4" t="s">
        <v>99</v>
      </c>
    </row>
    <row r="2" spans="1:7" x14ac:dyDescent="0.25">
      <c r="A2" s="4"/>
      <c r="B2" s="4"/>
      <c r="C2" s="4"/>
    </row>
    <row r="3" spans="1:7" x14ac:dyDescent="0.25">
      <c r="A3" s="29" t="s">
        <v>40</v>
      </c>
      <c r="B3" s="31" t="s">
        <v>41</v>
      </c>
      <c r="C3" s="65"/>
      <c r="E3" s="68">
        <v>3.3</v>
      </c>
      <c r="F3" t="s">
        <v>172</v>
      </c>
    </row>
    <row r="4" spans="1:7" x14ac:dyDescent="0.25">
      <c r="A4" s="67" t="s">
        <v>94</v>
      </c>
      <c r="B4" s="15" t="s">
        <v>95</v>
      </c>
      <c r="C4" s="66"/>
      <c r="E4" s="68">
        <v>3.3</v>
      </c>
      <c r="F4" t="s">
        <v>172</v>
      </c>
    </row>
    <row r="5" spans="1:7" x14ac:dyDescent="0.25">
      <c r="A5" s="33" t="s">
        <v>36</v>
      </c>
      <c r="B5" s="33" t="s">
        <v>37</v>
      </c>
      <c r="C5" s="66"/>
      <c r="E5" s="68">
        <v>1.8</v>
      </c>
      <c r="F5" t="s">
        <v>171</v>
      </c>
    </row>
    <row r="6" spans="1:7" x14ac:dyDescent="0.25">
      <c r="A6" s="64" t="s">
        <v>16</v>
      </c>
      <c r="B6" s="31" t="s">
        <v>17</v>
      </c>
      <c r="C6" s="65"/>
      <c r="E6" s="68">
        <v>1.32</v>
      </c>
      <c r="F6" t="s">
        <v>169</v>
      </c>
    </row>
    <row r="7" spans="1:7" x14ac:dyDescent="0.25">
      <c r="A7" s="33" t="s">
        <v>84</v>
      </c>
      <c r="B7" s="33" t="s">
        <v>17</v>
      </c>
      <c r="C7" s="66"/>
      <c r="E7" s="68">
        <v>1.32</v>
      </c>
      <c r="F7" t="s">
        <v>169</v>
      </c>
    </row>
    <row r="8" spans="1:7" x14ac:dyDescent="0.25">
      <c r="A8" s="29" t="s">
        <v>69</v>
      </c>
      <c r="B8" s="29" t="s">
        <v>70</v>
      </c>
      <c r="C8" s="65"/>
      <c r="E8" s="68">
        <v>1.32</v>
      </c>
      <c r="F8" t="s">
        <v>173</v>
      </c>
    </row>
    <row r="9" spans="1:7" x14ac:dyDescent="0.25">
      <c r="A9" s="64" t="s">
        <v>30</v>
      </c>
      <c r="B9" s="31" t="s">
        <v>31</v>
      </c>
      <c r="C9" s="65"/>
      <c r="E9" s="68">
        <v>1.04</v>
      </c>
      <c r="F9" t="s">
        <v>170</v>
      </c>
      <c r="G9" t="s">
        <v>174</v>
      </c>
    </row>
  </sheetData>
  <autoFilter ref="A2:G2" xr:uid="{10B15CCE-A51E-4C8B-A029-9509866A8DFB}">
    <sortState xmlns:xlrd2="http://schemas.microsoft.com/office/spreadsheetml/2017/richdata2" ref="A3:G9">
      <sortCondition descending="1" ref="E2"/>
    </sortState>
  </autoFilter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D1FAE-0C94-449B-956B-94AFF4A678FE}">
  <dimension ref="A1:L9"/>
  <sheetViews>
    <sheetView workbookViewId="0">
      <selection activeCell="E14" sqref="E14"/>
    </sheetView>
  </sheetViews>
  <sheetFormatPr defaultRowHeight="15" x14ac:dyDescent="0.25"/>
  <cols>
    <col min="1" max="1" width="19.42578125" customWidth="1"/>
    <col min="2" max="2" width="14.7109375" customWidth="1"/>
    <col min="3" max="3" width="13.7109375" customWidth="1"/>
    <col min="4" max="6" width="20.7109375" customWidth="1"/>
  </cols>
  <sheetData>
    <row r="1" spans="1:12" ht="105" x14ac:dyDescent="0.25">
      <c r="A1" s="17" t="s">
        <v>5</v>
      </c>
      <c r="B1" s="18" t="s">
        <v>6</v>
      </c>
      <c r="C1" s="18" t="s">
        <v>7</v>
      </c>
      <c r="D1" s="19" t="s">
        <v>99</v>
      </c>
      <c r="E1" s="19" t="s">
        <v>176</v>
      </c>
      <c r="F1" s="19" t="s">
        <v>177</v>
      </c>
      <c r="I1" s="69"/>
      <c r="K1" s="19" t="s">
        <v>175</v>
      </c>
      <c r="L1" s="19" t="s">
        <v>99</v>
      </c>
    </row>
    <row r="2" spans="1:12" x14ac:dyDescent="0.25">
      <c r="A2" s="30" t="s">
        <v>16</v>
      </c>
      <c r="B2" s="31" t="s">
        <v>17</v>
      </c>
      <c r="C2" s="29">
        <v>354.37</v>
      </c>
      <c r="D2" s="36">
        <v>1.32</v>
      </c>
      <c r="E2" s="36">
        <f>C2*D2</f>
        <v>467.76840000000004</v>
      </c>
      <c r="F2" s="72">
        <f>(E2/(E9/100))</f>
        <v>32.027559529547865</v>
      </c>
      <c r="I2">
        <v>10.4049</v>
      </c>
      <c r="J2">
        <f>C2/I2</f>
        <v>34.057991907658895</v>
      </c>
      <c r="K2" s="70">
        <v>150</v>
      </c>
      <c r="L2" s="71">
        <v>1.32</v>
      </c>
    </row>
    <row r="3" spans="1:12" x14ac:dyDescent="0.25">
      <c r="A3" s="24" t="s">
        <v>84</v>
      </c>
      <c r="B3" s="33" t="s">
        <v>17</v>
      </c>
      <c r="C3" s="33">
        <v>53.88</v>
      </c>
      <c r="D3" s="37">
        <v>1.32</v>
      </c>
      <c r="E3" s="37">
        <f t="shared" ref="E3:E8" si="0">C3*D3</f>
        <v>71.121600000000001</v>
      </c>
      <c r="F3" s="72">
        <f>(E3/(E9/100))</f>
        <v>4.8696134194543523</v>
      </c>
      <c r="I3">
        <v>10.4049</v>
      </c>
      <c r="J3">
        <f t="shared" ref="J3:J8" si="1">C3/I3</f>
        <v>5.1783294409364826</v>
      </c>
      <c r="K3" s="70">
        <v>150</v>
      </c>
      <c r="L3" s="71">
        <v>1.32</v>
      </c>
    </row>
    <row r="4" spans="1:12" x14ac:dyDescent="0.25">
      <c r="A4" s="30" t="s">
        <v>30</v>
      </c>
      <c r="B4" s="31" t="s">
        <v>31</v>
      </c>
      <c r="C4" s="29">
        <v>446.2</v>
      </c>
      <c r="D4" s="36">
        <v>1.04</v>
      </c>
      <c r="E4" s="36">
        <f t="shared" si="0"/>
        <v>464.048</v>
      </c>
      <c r="F4" s="72">
        <f>(E4/(E9/100))</f>
        <v>31.772828058859098</v>
      </c>
      <c r="I4">
        <v>10.4049</v>
      </c>
      <c r="J4">
        <f t="shared" si="1"/>
        <v>42.883641361281704</v>
      </c>
      <c r="K4" s="70">
        <v>180</v>
      </c>
      <c r="L4" s="71">
        <v>1.04</v>
      </c>
    </row>
    <row r="5" spans="1:12" x14ac:dyDescent="0.25">
      <c r="A5" s="24" t="s">
        <v>36</v>
      </c>
      <c r="B5" s="33" t="s">
        <v>37</v>
      </c>
      <c r="C5" s="33">
        <v>86.52</v>
      </c>
      <c r="D5" s="37">
        <v>1.8</v>
      </c>
      <c r="E5" s="37">
        <f t="shared" si="0"/>
        <v>155.73599999999999</v>
      </c>
      <c r="F5" s="72">
        <f>(E5/(E9/100))</f>
        <v>10.663063197286661</v>
      </c>
      <c r="I5">
        <v>10.4049</v>
      </c>
      <c r="J5">
        <f t="shared" si="1"/>
        <v>8.3153129775394277</v>
      </c>
      <c r="K5" s="70">
        <v>110</v>
      </c>
      <c r="L5" s="71">
        <v>1.8</v>
      </c>
    </row>
    <row r="6" spans="1:12" x14ac:dyDescent="0.25">
      <c r="A6" s="32" t="s">
        <v>40</v>
      </c>
      <c r="B6" s="31" t="s">
        <v>41</v>
      </c>
      <c r="C6" s="29">
        <v>79.790000000000006</v>
      </c>
      <c r="D6" s="36">
        <v>3.3</v>
      </c>
      <c r="E6" s="36">
        <f t="shared" si="0"/>
        <v>263.30700000000002</v>
      </c>
      <c r="F6" s="72">
        <f>(E6/(E9/100))</f>
        <v>18.028324737298757</v>
      </c>
      <c r="I6">
        <v>10.4049</v>
      </c>
      <c r="J6">
        <f t="shared" si="1"/>
        <v>7.6685023402435402</v>
      </c>
      <c r="K6" s="70">
        <v>60</v>
      </c>
      <c r="L6" s="71">
        <v>3.3</v>
      </c>
    </row>
    <row r="7" spans="1:12" x14ac:dyDescent="0.25">
      <c r="A7" s="23" t="s">
        <v>94</v>
      </c>
      <c r="B7" s="15" t="s">
        <v>95</v>
      </c>
      <c r="C7" s="33">
        <v>6.31</v>
      </c>
      <c r="D7" s="37">
        <v>3.3</v>
      </c>
      <c r="E7" s="37">
        <f t="shared" si="0"/>
        <v>20.822999999999997</v>
      </c>
      <c r="F7" s="72">
        <f>(E7/(E9/100))</f>
        <v>1.4257266461004527</v>
      </c>
      <c r="I7">
        <v>10.4049</v>
      </c>
      <c r="J7">
        <f t="shared" si="1"/>
        <v>0.60644504031754265</v>
      </c>
      <c r="K7" s="70">
        <v>60</v>
      </c>
      <c r="L7" s="71">
        <v>3.3</v>
      </c>
    </row>
    <row r="8" spans="1:12" ht="15.75" thickBot="1" x14ac:dyDescent="0.3">
      <c r="A8" s="38" t="s">
        <v>69</v>
      </c>
      <c r="B8" s="39" t="s">
        <v>70</v>
      </c>
      <c r="C8" s="39">
        <v>13.42</v>
      </c>
      <c r="D8" s="40">
        <v>1.32</v>
      </c>
      <c r="E8" s="36">
        <f t="shared" si="0"/>
        <v>17.714400000000001</v>
      </c>
      <c r="F8" s="72">
        <f>(E8/(E9/100))</f>
        <v>1.2128844114528101</v>
      </c>
      <c r="I8">
        <v>10.4049</v>
      </c>
      <c r="J8">
        <f t="shared" si="1"/>
        <v>1.2897769320224126</v>
      </c>
      <c r="K8" s="70">
        <v>150</v>
      </c>
      <c r="L8" s="71">
        <v>1.32</v>
      </c>
    </row>
    <row r="9" spans="1:12" ht="15.75" thickBot="1" x14ac:dyDescent="0.3">
      <c r="A9" s="54" t="s">
        <v>100</v>
      </c>
      <c r="B9" s="55"/>
      <c r="C9" s="56"/>
      <c r="D9" s="41"/>
      <c r="E9" s="41">
        <f>SUM(E2:E8)</f>
        <v>1460.5184000000002</v>
      </c>
      <c r="F9" s="73">
        <f>SUM(F2:F8)</f>
        <v>100</v>
      </c>
    </row>
  </sheetData>
  <mergeCells count="1">
    <mergeCell ref="A9:C9"/>
  </mergeCell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E1FD2-77E4-4A30-9791-8C83C5CD0447}">
  <dimension ref="A1:E20"/>
  <sheetViews>
    <sheetView workbookViewId="0">
      <selection activeCell="D22" sqref="D22"/>
    </sheetView>
  </sheetViews>
  <sheetFormatPr defaultRowHeight="15" x14ac:dyDescent="0.25"/>
  <cols>
    <col min="1" max="1" width="45.7109375" customWidth="1"/>
    <col min="2" max="2" width="25" bestFit="1" customWidth="1"/>
    <col min="3" max="3" width="12.85546875" bestFit="1" customWidth="1"/>
    <col min="4" max="4" width="14" customWidth="1"/>
    <col min="5" max="5" width="16.140625" bestFit="1" customWidth="1"/>
  </cols>
  <sheetData>
    <row r="1" spans="1:5" ht="30.75" thickBot="1" x14ac:dyDescent="0.3">
      <c r="A1" s="74" t="s">
        <v>5</v>
      </c>
      <c r="B1" s="77" t="s">
        <v>6</v>
      </c>
      <c r="C1" s="92" t="s">
        <v>178</v>
      </c>
      <c r="D1" s="93" t="s">
        <v>179</v>
      </c>
      <c r="E1" s="88" t="s">
        <v>196</v>
      </c>
    </row>
    <row r="2" spans="1:5" x14ac:dyDescent="0.25">
      <c r="A2" s="75" t="s">
        <v>16</v>
      </c>
      <c r="B2" s="78" t="s">
        <v>17</v>
      </c>
      <c r="C2" s="94">
        <v>467.76840000000004</v>
      </c>
      <c r="D2" s="95">
        <f>C2*22</f>
        <v>10290.9048</v>
      </c>
      <c r="E2" s="89">
        <f>D2/421.544</f>
        <v>24.412409617975825</v>
      </c>
    </row>
    <row r="3" spans="1:5" x14ac:dyDescent="0.25">
      <c r="A3" s="24" t="s">
        <v>84</v>
      </c>
      <c r="B3" s="79" t="s">
        <v>17</v>
      </c>
      <c r="C3" s="96">
        <v>71.121600000000001</v>
      </c>
      <c r="D3" s="97">
        <f t="shared" ref="D3:D8" si="0">C3*22</f>
        <v>1564.6752000000001</v>
      </c>
      <c r="E3" s="90">
        <f t="shared" ref="E3:E19" si="1">D3/421.544</f>
        <v>3.7117719621202063</v>
      </c>
    </row>
    <row r="4" spans="1:5" x14ac:dyDescent="0.25">
      <c r="A4" s="30" t="s">
        <v>30</v>
      </c>
      <c r="B4" s="80" t="s">
        <v>31</v>
      </c>
      <c r="C4" s="96">
        <v>464.048</v>
      </c>
      <c r="D4" s="97">
        <f t="shared" si="0"/>
        <v>10209.056</v>
      </c>
      <c r="E4" s="90">
        <f t="shared" si="1"/>
        <v>24.218245307725887</v>
      </c>
    </row>
    <row r="5" spans="1:5" x14ac:dyDescent="0.25">
      <c r="A5" s="24" t="s">
        <v>36</v>
      </c>
      <c r="B5" s="79" t="s">
        <v>37</v>
      </c>
      <c r="C5" s="96">
        <v>155.73599999999999</v>
      </c>
      <c r="D5" s="97">
        <f t="shared" si="0"/>
        <v>3426.192</v>
      </c>
      <c r="E5" s="90">
        <f t="shared" si="1"/>
        <v>8.1277209496517564</v>
      </c>
    </row>
    <row r="6" spans="1:5" x14ac:dyDescent="0.25">
      <c r="A6" s="32" t="s">
        <v>40</v>
      </c>
      <c r="B6" s="80" t="s">
        <v>41</v>
      </c>
      <c r="C6" s="96">
        <v>263.30700000000002</v>
      </c>
      <c r="D6" s="97">
        <f t="shared" si="0"/>
        <v>5792.7540000000008</v>
      </c>
      <c r="E6" s="90">
        <f t="shared" si="1"/>
        <v>13.741754122938532</v>
      </c>
    </row>
    <row r="7" spans="1:5" x14ac:dyDescent="0.25">
      <c r="A7" s="23" t="s">
        <v>94</v>
      </c>
      <c r="B7" s="81" t="s">
        <v>95</v>
      </c>
      <c r="C7" s="96">
        <v>20.822999999999997</v>
      </c>
      <c r="D7" s="97">
        <f t="shared" si="0"/>
        <v>458.10599999999994</v>
      </c>
      <c r="E7" s="90">
        <f t="shared" si="1"/>
        <v>1.086733531968193</v>
      </c>
    </row>
    <row r="8" spans="1:5" x14ac:dyDescent="0.25">
      <c r="A8" s="32" t="s">
        <v>69</v>
      </c>
      <c r="B8" s="82" t="s">
        <v>70</v>
      </c>
      <c r="C8" s="96">
        <v>17.714400000000001</v>
      </c>
      <c r="D8" s="97">
        <f t="shared" si="0"/>
        <v>389.71680000000003</v>
      </c>
      <c r="E8" s="90">
        <f t="shared" si="1"/>
        <v>0.92449851023855179</v>
      </c>
    </row>
    <row r="9" spans="1:5" ht="15.75" x14ac:dyDescent="0.25">
      <c r="A9" s="76" t="s">
        <v>180</v>
      </c>
      <c r="B9" s="83" t="s">
        <v>191</v>
      </c>
      <c r="C9" s="98"/>
      <c r="D9" s="97">
        <v>3360</v>
      </c>
      <c r="E9" s="90">
        <f t="shared" si="1"/>
        <v>7.9706981952061948</v>
      </c>
    </row>
    <row r="10" spans="1:5" ht="15.75" x14ac:dyDescent="0.25">
      <c r="A10" s="76" t="s">
        <v>181</v>
      </c>
      <c r="B10" s="83" t="s">
        <v>192</v>
      </c>
      <c r="C10" s="44"/>
      <c r="D10" s="97">
        <v>3200</v>
      </c>
      <c r="E10" s="90">
        <f t="shared" si="1"/>
        <v>7.5911411382916141</v>
      </c>
    </row>
    <row r="11" spans="1:5" ht="15.75" x14ac:dyDescent="0.25">
      <c r="A11" s="76" t="s">
        <v>182</v>
      </c>
      <c r="B11" s="83" t="s">
        <v>191</v>
      </c>
      <c r="C11" s="44"/>
      <c r="D11" s="97">
        <v>896</v>
      </c>
      <c r="E11" s="90">
        <f t="shared" si="1"/>
        <v>2.125519518721652</v>
      </c>
    </row>
    <row r="12" spans="1:5" ht="15.75" x14ac:dyDescent="0.25">
      <c r="A12" s="76" t="s">
        <v>183</v>
      </c>
      <c r="B12" s="83" t="s">
        <v>191</v>
      </c>
      <c r="C12" s="44"/>
      <c r="D12" s="97">
        <v>800</v>
      </c>
      <c r="E12" s="90">
        <f t="shared" si="1"/>
        <v>1.8977852845729035</v>
      </c>
    </row>
    <row r="13" spans="1:5" ht="15.75" x14ac:dyDescent="0.25">
      <c r="A13" s="76" t="s">
        <v>184</v>
      </c>
      <c r="B13" s="83" t="s">
        <v>193</v>
      </c>
      <c r="C13" s="44"/>
      <c r="D13" s="97">
        <v>520</v>
      </c>
      <c r="E13" s="90">
        <f t="shared" si="1"/>
        <v>1.2335604349723872</v>
      </c>
    </row>
    <row r="14" spans="1:5" ht="15.75" x14ac:dyDescent="0.25">
      <c r="A14" s="76" t="s">
        <v>185</v>
      </c>
      <c r="B14" s="83" t="s">
        <v>191</v>
      </c>
      <c r="C14" s="44"/>
      <c r="D14" s="97">
        <v>432</v>
      </c>
      <c r="E14" s="90">
        <f t="shared" si="1"/>
        <v>1.0248040536693679</v>
      </c>
    </row>
    <row r="15" spans="1:5" ht="15.75" x14ac:dyDescent="0.25">
      <c r="A15" s="76" t="s">
        <v>186</v>
      </c>
      <c r="B15" s="83" t="s">
        <v>191</v>
      </c>
      <c r="C15" s="44"/>
      <c r="D15" s="97">
        <v>300</v>
      </c>
      <c r="E15" s="90">
        <f t="shared" si="1"/>
        <v>0.71166948171483879</v>
      </c>
    </row>
    <row r="16" spans="1:5" ht="15.75" x14ac:dyDescent="0.25">
      <c r="A16" s="76" t="s">
        <v>187</v>
      </c>
      <c r="B16" s="83" t="s">
        <v>191</v>
      </c>
      <c r="C16" s="44"/>
      <c r="D16" s="97">
        <v>225</v>
      </c>
      <c r="E16" s="90">
        <f t="shared" si="1"/>
        <v>0.53375211128612909</v>
      </c>
    </row>
    <row r="17" spans="1:5" ht="15.75" x14ac:dyDescent="0.25">
      <c r="A17" s="76" t="s">
        <v>188</v>
      </c>
      <c r="B17" s="83" t="s">
        <v>191</v>
      </c>
      <c r="C17" s="44"/>
      <c r="D17" s="97">
        <v>195</v>
      </c>
      <c r="E17" s="90">
        <f t="shared" si="1"/>
        <v>0.4625851631146452</v>
      </c>
    </row>
    <row r="18" spans="1:5" ht="15.75" x14ac:dyDescent="0.25">
      <c r="A18" s="76" t="s">
        <v>189</v>
      </c>
      <c r="B18" s="83" t="s">
        <v>194</v>
      </c>
      <c r="C18" s="44"/>
      <c r="D18" s="97">
        <v>75</v>
      </c>
      <c r="E18" s="90">
        <f t="shared" si="1"/>
        <v>0.1779173704287097</v>
      </c>
    </row>
    <row r="19" spans="1:5" ht="16.5" thickBot="1" x14ac:dyDescent="0.3">
      <c r="A19" s="84" t="s">
        <v>190</v>
      </c>
      <c r="B19" s="85" t="s">
        <v>191</v>
      </c>
      <c r="C19" s="99"/>
      <c r="D19" s="100">
        <v>20</v>
      </c>
      <c r="E19" s="91">
        <f t="shared" si="1"/>
        <v>4.7444632114322587E-2</v>
      </c>
    </row>
    <row r="20" spans="1:5" ht="15.75" thickBot="1" x14ac:dyDescent="0.3">
      <c r="A20" s="86"/>
      <c r="B20" s="87"/>
      <c r="C20" s="101" t="s">
        <v>195</v>
      </c>
      <c r="D20" s="102">
        <f>SUM(D2:D19)</f>
        <v>42154.404799999997</v>
      </c>
      <c r="E20" s="103">
        <f>SUM(E2:E19)</f>
        <v>100.00001138671172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List1</vt:lpstr>
      <vt:lpstr>List2</vt:lpstr>
      <vt:lpstr>List3</vt:lpstr>
      <vt:lpstr>List4</vt:lpstr>
      <vt:lpstr>List5</vt:lpstr>
      <vt:lpstr>List6</vt:lpstr>
      <vt:lpstr>List7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Gladiš Petr (MMB_OSM)</dc:creator>
  <cp:lastModifiedBy>Gladiš Petr (MMB_OSM)</cp:lastModifiedBy>
  <cp:lastPrinted>2025-09-12T15:02:01Z</cp:lastPrinted>
  <dcterms:created xsi:type="dcterms:W3CDTF">2025-06-23T14:24:59Z</dcterms:created>
  <dcterms:modified xsi:type="dcterms:W3CDTF">2025-09-12T15:02:14Z</dcterms:modified>
</cp:coreProperties>
</file>