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Klienti\B\Brno\2025\OR - Geoprace - ramcova dohoda\01_ZD\_20250911_rev modelový koš\"/>
    </mc:Choice>
  </mc:AlternateContent>
  <xr:revisionPtr revIDLastSave="0" documentId="13_ncr:1_{703073B3-C582-4543-B733-002CA069C792}" xr6:coauthVersionLast="47" xr6:coauthVersionMax="47" xr10:uidLastSave="{00000000-0000-0000-0000-000000000000}"/>
  <bookViews>
    <workbookView xWindow="-108" yWindow="-108" windowWidth="23256" windowHeight="13896" xr2:uid="{A34C34C6-01CD-42C4-AC1F-1BFDC14EDFC1}"/>
  </bookViews>
  <sheets>
    <sheet name="P1 Oceněný soupis prací RD" sheetId="1" r:id="rId1"/>
  </sheets>
  <definedNames>
    <definedName name="_xlnm.Print_Titles" localSheetId="0">'P1 Oceněný soupis prací RD'!$3:$3</definedName>
    <definedName name="_xlnm.Print_Area" localSheetId="0">'P1 Oceněný soupis prací RD'!$A$1:$L$82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5" i="1"/>
  <c r="H80" i="1"/>
  <c r="J80" i="1"/>
  <c r="J78" i="1"/>
  <c r="J76" i="1"/>
  <c r="H78" i="1"/>
  <c r="J75" i="1"/>
  <c r="J67" i="1"/>
  <c r="J68" i="1"/>
  <c r="J69" i="1"/>
  <c r="J70" i="1"/>
  <c r="J71" i="1"/>
  <c r="J72" i="1"/>
  <c r="J73" i="1"/>
  <c r="J74" i="1"/>
  <c r="J66" i="1"/>
  <c r="J65" i="1"/>
  <c r="H67" i="1"/>
  <c r="H66" i="1"/>
  <c r="H65" i="1"/>
  <c r="H76" i="1" s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38" i="1"/>
  <c r="J37" i="1"/>
  <c r="J62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6" i="1"/>
  <c r="J5" i="1"/>
  <c r="J34" i="1" s="1"/>
  <c r="H68" i="1"/>
  <c r="H69" i="1"/>
  <c r="H70" i="1"/>
  <c r="H71" i="1"/>
  <c r="H72" i="1"/>
  <c r="H73" i="1"/>
  <c r="H74" i="1"/>
  <c r="H75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38" i="1"/>
  <c r="H37" i="1"/>
  <c r="H62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J79" i="1" l="1"/>
  <c r="H79" i="1" l="1"/>
  <c r="F79" i="1"/>
</calcChain>
</file>

<file path=xl/sharedStrings.xml><?xml version="1.0" encoding="utf-8"?>
<sst xmlns="http://schemas.openxmlformats.org/spreadsheetml/2006/main" count="233" uniqueCount="174">
  <si>
    <t>Čís.</t>
  </si>
  <si>
    <t xml:space="preserve">Položka    </t>
  </si>
  <si>
    <t>Popis položky</t>
  </si>
  <si>
    <t>Měr. jednotka</t>
  </si>
  <si>
    <t>Počet jednotek</t>
  </si>
  <si>
    <t>Cena celkem</t>
  </si>
  <si>
    <t>1.1</t>
  </si>
  <si>
    <t>1.2</t>
  </si>
  <si>
    <t>1.3</t>
  </si>
  <si>
    <t>1.4</t>
  </si>
  <si>
    <t>1.5</t>
  </si>
  <si>
    <t>1.6</t>
  </si>
  <si>
    <t>1.7</t>
  </si>
  <si>
    <r>
      <t xml:space="preserve">S </t>
    </r>
    <r>
      <rPr>
        <b/>
        <sz val="12"/>
        <rFont val="Arial CE"/>
        <family val="2"/>
        <charset val="238"/>
      </rPr>
      <t>1</t>
    </r>
  </si>
  <si>
    <t>2.1</t>
  </si>
  <si>
    <t>2.2</t>
  </si>
  <si>
    <t>2.3</t>
  </si>
  <si>
    <t>2.4</t>
  </si>
  <si>
    <t>2.5</t>
  </si>
  <si>
    <r>
      <t xml:space="preserve">S </t>
    </r>
    <r>
      <rPr>
        <b/>
        <sz val="12"/>
        <rFont val="Arial CE"/>
        <family val="2"/>
        <charset val="238"/>
      </rPr>
      <t>2</t>
    </r>
  </si>
  <si>
    <t>3.1</t>
  </si>
  <si>
    <t>3.2</t>
  </si>
  <si>
    <t>3.3</t>
  </si>
  <si>
    <t>3.4</t>
  </si>
  <si>
    <t>3.5</t>
  </si>
  <si>
    <t>3.6</t>
  </si>
  <si>
    <t>3.7</t>
  </si>
  <si>
    <r>
      <t xml:space="preserve">S </t>
    </r>
    <r>
      <rPr>
        <b/>
        <sz val="12"/>
        <rFont val="Arial CE"/>
        <family val="2"/>
        <charset val="238"/>
      </rPr>
      <t>3</t>
    </r>
  </si>
  <si>
    <r>
      <t>S</t>
    </r>
    <r>
      <rPr>
        <b/>
        <sz val="16"/>
        <rFont val="Arial CE"/>
        <family val="2"/>
        <charset val="238"/>
      </rPr>
      <t xml:space="preserve"> </t>
    </r>
  </si>
  <si>
    <t>DPH 21%</t>
  </si>
  <si>
    <t>Lidarové a fotometrické digitalizace objektů</t>
  </si>
  <si>
    <t>Lidarové laserové skenování interiérů</t>
  </si>
  <si>
    <t>Tvorba a zpracování mračna bodů</t>
  </si>
  <si>
    <t>Zpracování mračna bodů a klasifikace</t>
  </si>
  <si>
    <t>Tvorba výkresové dokumentace ve formátu DWG</t>
  </si>
  <si>
    <t>Tvorba 3D modelů</t>
  </si>
  <si>
    <t>Tvorba 3D modelů BIM</t>
  </si>
  <si>
    <t>Tvorba výškopisných a polohopisných plánů</t>
  </si>
  <si>
    <t>Tvorba ortofoto map</t>
  </si>
  <si>
    <t>Tvorba DEM (digitální model terénu) map</t>
  </si>
  <si>
    <t>Tvorba DSM (digitální model povrchu) map</t>
  </si>
  <si>
    <t>Tvorba TIN (trojúhelníkových nepravidelných sítí) map</t>
  </si>
  <si>
    <t>Tvorba vrstevnicových map</t>
  </si>
  <si>
    <t>Výpočty objemů násypů a výkopů (kubatury)</t>
  </si>
  <si>
    <t>Tvorba fotometrických 3D objektů</t>
  </si>
  <si>
    <t>Tvorba fotodokumentace</t>
  </si>
  <si>
    <t>Výpočet solárních map pro fotovoltaické systémy</t>
  </si>
  <si>
    <t>Tvorba 3D mřížek</t>
  </si>
  <si>
    <t>Tvorba 3D virtuálních prohlídek pro webové rozhraní</t>
  </si>
  <si>
    <t>Tvorba topografických mapových podkladů</t>
  </si>
  <si>
    <t>Vypracování nízkouhlíkových strategií</t>
  </si>
  <si>
    <t>Výpočty energetických štítků budov</t>
  </si>
  <si>
    <t>Pasportizace zeleně (rozměr kmene, výška, koruna, průměr, druh stromu, zdravotní stav atd.)</t>
  </si>
  <si>
    <t>Pasportizace infrastruktury</t>
  </si>
  <si>
    <t>Pasportizace dopravního značení</t>
  </si>
  <si>
    <t>Pasportizace majetku</t>
  </si>
  <si>
    <t>Pasportizace objektů a budov</t>
  </si>
  <si>
    <t>Pasportizace cest, chodníků, cyklostezek apod.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</si>
  <si>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</si>
  <si>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</si>
  <si>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</si>
  <si>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</si>
  <si>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</si>
  <si>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</si>
  <si>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</si>
  <si>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</si>
  <si>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</si>
  <si>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</si>
  <si>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</si>
  <si>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</si>
  <si>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</si>
  <si>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</si>
  <si>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</si>
  <si>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</si>
  <si>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</si>
  <si>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</si>
  <si>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</si>
  <si>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</si>
  <si>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</si>
  <si>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Georadarové a jiné neinvazivní metody</t>
  </si>
  <si>
    <t>Georadarové neinvazivní průzkumy pod povrchem při různých frekvencích (120 MHz, 450 MHz, 600 MHz, 1,2 GHz)</t>
  </si>
  <si>
    <t>Polarizační trubice pro vyhledávání inženýrských sítí a identifikaci složení hornin</t>
  </si>
  <si>
    <t>Geodetické služby</t>
  </si>
  <si>
    <t>Bezinvazivní vyhledávání inženýrských sítí</t>
  </si>
  <si>
    <t>Bezinvazivní vyhledávání podzemní vody</t>
  </si>
  <si>
    <t>Bezinvazivní vyhledávání podzemních objektů</t>
  </si>
  <si>
    <t>Bezinvazivní vyhledávání pyrotechnických objektů</t>
  </si>
  <si>
    <t>Bezinvazivní vyhledávání archeologických objektů</t>
  </si>
  <si>
    <t>Bezinvazivní vyhledávání ve zdech a podlahách</t>
  </si>
  <si>
    <t>Termovizní průzkumy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</si>
  <si>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</si>
  <si>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</si>
  <si>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</si>
  <si>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</si>
  <si>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</si>
  <si>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</si>
  <si>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</si>
  <si>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</si>
  <si>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</si>
  <si>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</si>
  <si>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</si>
  <si>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</si>
  <si>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</si>
  <si>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</si>
  <si>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</si>
  <si>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</si>
  <si>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</si>
  <si>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</si>
  <si>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</si>
  <si>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</si>
  <si>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Ostatní služby</t>
  </si>
  <si>
    <t>Inženýrská a stavební geodézie</t>
  </si>
  <si>
    <t>Geotechnický průzkum a monitoring</t>
  </si>
  <si>
    <t>Monitorování trhlin a prasklin pomocí olejového uzlu (deformetru)</t>
  </si>
  <si>
    <t>Predikce vodohospodářských opatření z mračna bodů</t>
  </si>
  <si>
    <t>Geofyzikální průzkumy</t>
  </si>
  <si>
    <t>Geometrické plánování</t>
  </si>
  <si>
    <t>Vytyčování hranic pozemků</t>
  </si>
  <si>
    <t>Kontrola kvality ovzduší pomocí profesionálního měřicího zařízení (měření PM 1, PM 2,5, PM 4, PM 10, VOC, NOx, teploty, vlhkosti, hluku atd.)</t>
  </si>
  <si>
    <t>Satelitní průzkum (pokrytí až 25 km² na jeden snímek)</t>
  </si>
  <si>
    <t>Vyhledávání pomocí dronů a termokamer</t>
  </si>
  <si>
    <t>3.8</t>
  </si>
  <si>
    <t>3.9</t>
  </si>
  <si>
    <t>3.10</t>
  </si>
  <si>
    <t>3.11</t>
  </si>
  <si>
    <t>Příloha č. 1: Soupis prací Rámcové smlouvy</t>
  </si>
  <si>
    <t>Projekt - OŘ, Rámcová dohoda na geomonitoring</t>
  </si>
  <si>
    <t>Lidarové a fotometrické digitalizace objektů CELKEM</t>
  </si>
  <si>
    <t>Georadarové a jiné neinvazivní metody CELKEM</t>
  </si>
  <si>
    <t>Ostatní služby CELKEM</t>
  </si>
  <si>
    <t>Geomonitoring celkem (bez DPH)</t>
  </si>
  <si>
    <t xml:space="preserve">Geomonitoring celkem </t>
  </si>
  <si>
    <t>Vyhledávání vyústí kanalizace do řek</t>
  </si>
  <si>
    <t>Lidarové laserové skenování exteriérů dronem</t>
  </si>
  <si>
    <t>Lidarové laserové skenování exteriérů terestricky</t>
  </si>
  <si>
    <t>stanoviště</t>
  </si>
  <si>
    <t>hodina</t>
  </si>
  <si>
    <t>bm</t>
  </si>
  <si>
    <t>bod</t>
  </si>
  <si>
    <t>m2</t>
  </si>
  <si>
    <t>kus</t>
  </si>
  <si>
    <t>1.29</t>
  </si>
  <si>
    <t>1 ar (100 m2)</t>
  </si>
  <si>
    <t>Pasportizace inženýrských sítí do 3D modelů</t>
  </si>
  <si>
    <t>Pasportizace podzemní vody do 3D modelů</t>
  </si>
  <si>
    <t>Pasportizace podzemních objektů do 3D modelů</t>
  </si>
  <si>
    <t>Pasportizace archeologických objektů do 3D modelů</t>
  </si>
  <si>
    <t>Pasportizace horninového složení do 3D modelů</t>
  </si>
  <si>
    <t>Pasportizace kořenových systémů stromů do 3D modelů</t>
  </si>
  <si>
    <t>Identifikace složení násypů</t>
  </si>
  <si>
    <t>Identifikace složení cest, chodníků, cyklostezek apod.</t>
  </si>
  <si>
    <t>Identifikace složení mostních konstrukcí</t>
  </si>
  <si>
    <t>Identifikace poškození povrchů cest, chodníků, cyklostezek apod.</t>
  </si>
  <si>
    <t>Identifikace poškození tunelových těles</t>
  </si>
  <si>
    <t>Identifikace železobetonové výztuže</t>
  </si>
  <si>
    <t>Identifikace poškození zdí a násypů</t>
  </si>
  <si>
    <t>Implementace katastrálních dat, technickych dat a jinych dat do mračna bodů a 3D map</t>
  </si>
  <si>
    <t>ERT průzkum 1 řez</t>
  </si>
  <si>
    <t>Cena za jednotku projektu</t>
  </si>
  <si>
    <t>Vzorový projekt k ocenění</t>
  </si>
  <si>
    <t>Σ 1 Vzorový projekt</t>
  </si>
  <si>
    <t>Σ 1 Celkem</t>
  </si>
  <si>
    <t>Σ 2 Vzorový projekt</t>
  </si>
  <si>
    <t>Σ 2 Celkem</t>
  </si>
  <si>
    <t>Σ 3 Vzorový projekt</t>
  </si>
  <si>
    <t>Σ 3 Celkem</t>
  </si>
  <si>
    <t>Σ Vzorový projekt</t>
  </si>
  <si>
    <t>Σ Celkem</t>
  </si>
  <si>
    <t>Σ Vzorový projekt (bez DPH)</t>
  </si>
  <si>
    <t>Σ Celkem (bez DPH)</t>
  </si>
  <si>
    <t>Jednotková cena*</t>
  </si>
  <si>
    <t>Počet jednotek**</t>
  </si>
  <si>
    <t>** údaj bude doplněn dle skutečnosti v souladu s rámcovou dohodou</t>
  </si>
  <si>
    <t>* účastník je oprávněn doplnit pouze údaje do žlutě vyznačených buněk tabulky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</si>
</sst>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\-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0"/>
      <color rgb="FFFF0000"/>
      <name val="Arial CE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charset val="238"/>
    </font>
    <font>
      <b/>
      <sz val="12"/>
      <name val="Symbol"/>
      <family val="1"/>
      <charset val="2"/>
    </font>
    <font>
      <b/>
      <sz val="12"/>
      <name val="Arial CE"/>
      <charset val="238"/>
    </font>
    <font>
      <b/>
      <sz val="16"/>
      <name val="Symbol"/>
      <family val="1"/>
      <charset val="2"/>
    </font>
    <font>
      <b/>
      <sz val="16"/>
      <name val="Arial CE"/>
      <family val="2"/>
      <charset val="238"/>
    </font>
    <font>
      <sz val="8"/>
      <name val="Arial CE"/>
      <charset val="238"/>
    </font>
    <font>
      <sz val="11"/>
      <name val="Calibri"/>
      <family val="2"/>
      <charset val="238"/>
      <scheme val="minor"/>
    </font>
    <font>
      <b/>
      <sz val="12"/>
      <color rgb="FF040C28"/>
      <name val="Arial CE"/>
      <charset val="238"/>
    </font>
    <font>
      <sz val="12"/>
      <name val="Arial CE"/>
      <charset val="238"/>
    </font>
    <font>
      <b/>
      <i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66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6" fillId="0" borderId="10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1" fontId="0" fillId="0" borderId="9" xfId="0" applyNumberForma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  <xf numFmtId="0" fontId="5" fillId="2" borderId="13" xfId="0" applyFont="1" applyFill="1" applyBorder="1" applyAlignment="1">
      <alignment wrapText="1"/>
    </xf>
    <xf numFmtId="164" fontId="9" fillId="2" borderId="13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2" borderId="5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49" fontId="1" fillId="0" borderId="8" xfId="1" applyNumberFormat="1" applyBorder="1" applyAlignment="1">
      <alignment horizontal="center" vertical="center"/>
    </xf>
    <xf numFmtId="0" fontId="1" fillId="0" borderId="9" xfId="1" applyBorder="1" applyAlignment="1">
      <alignment horizontal="left" vertical="center"/>
    </xf>
    <xf numFmtId="0" fontId="6" fillId="0" borderId="10" xfId="1" applyFont="1" applyBorder="1" applyAlignment="1">
      <alignment horizontal="center" vertical="center" wrapText="1"/>
    </xf>
    <xf numFmtId="0" fontId="1" fillId="0" borderId="10" xfId="1" applyBorder="1" applyAlignment="1">
      <alignment horizontal="left" vertical="center"/>
    </xf>
    <xf numFmtId="0" fontId="6" fillId="0" borderId="10" xfId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17" xfId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164" fontId="0" fillId="0" borderId="2" xfId="0" applyNumberFormat="1" applyBorder="1" applyAlignment="1">
      <alignment vertical="center"/>
    </xf>
    <xf numFmtId="2" fontId="0" fillId="0" borderId="8" xfId="0" applyNumberFormat="1" applyBorder="1" applyAlignment="1">
      <alignment horizontal="center" vertical="center"/>
    </xf>
    <xf numFmtId="0" fontId="3" fillId="0" borderId="23" xfId="0" applyFont="1" applyBorder="1" applyAlignment="1">
      <alignment wrapText="1"/>
    </xf>
    <xf numFmtId="0" fontId="0" fillId="0" borderId="23" xfId="0" applyBorder="1"/>
    <xf numFmtId="0" fontId="5" fillId="2" borderId="5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" fontId="0" fillId="3" borderId="9" xfId="0" applyNumberFormat="1" applyFill="1" applyBorder="1" applyAlignment="1">
      <alignment vertical="center"/>
    </xf>
    <xf numFmtId="0" fontId="13" fillId="0" borderId="0" xfId="0" applyFont="1" applyAlignment="1">
      <alignment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/>
    </xf>
    <xf numFmtId="49" fontId="8" fillId="2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left" wrapText="1"/>
    </xf>
    <xf numFmtId="3" fontId="11" fillId="2" borderId="21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64" fontId="0" fillId="4" borderId="9" xfId="0" applyNumberFormat="1" applyFill="1" applyBorder="1" applyAlignment="1">
      <alignment vertical="center"/>
    </xf>
    <xf numFmtId="164" fontId="6" fillId="4" borderId="9" xfId="0" applyNumberFormat="1" applyFont="1" applyFill="1" applyBorder="1" applyAlignment="1">
      <alignment vertical="center"/>
    </xf>
    <xf numFmtId="164" fontId="6" fillId="4" borderId="10" xfId="0" applyNumberFormat="1" applyFont="1" applyFill="1" applyBorder="1" applyAlignment="1">
      <alignment vertical="center" wrapText="1"/>
    </xf>
    <xf numFmtId="164" fontId="6" fillId="4" borderId="10" xfId="1" applyNumberFormat="1" applyFont="1" applyFill="1" applyBorder="1" applyAlignment="1">
      <alignment vertical="center" wrapText="1"/>
    </xf>
    <xf numFmtId="164" fontId="1" fillId="4" borderId="9" xfId="1" applyNumberFormat="1" applyFill="1" applyBorder="1" applyAlignment="1">
      <alignment vertical="center"/>
    </xf>
    <xf numFmtId="164" fontId="1" fillId="4" borderId="22" xfId="1" applyNumberFormat="1" applyFill="1" applyBorder="1" applyAlignment="1">
      <alignment vertical="center"/>
    </xf>
    <xf numFmtId="164" fontId="6" fillId="4" borderId="18" xfId="1" applyNumberFormat="1" applyFont="1" applyFill="1" applyBorder="1" applyAlignment="1">
      <alignment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" fontId="0" fillId="6" borderId="9" xfId="0" applyNumberFormat="1" applyFill="1" applyBorder="1" applyAlignment="1">
      <alignment vertical="center"/>
    </xf>
    <xf numFmtId="164" fontId="4" fillId="7" borderId="2" xfId="0" applyNumberFormat="1" applyFont="1" applyFill="1" applyBorder="1" applyAlignment="1">
      <alignment horizontal="center" vertical="center" wrapText="1"/>
    </xf>
    <xf numFmtId="2" fontId="4" fillId="7" borderId="2" xfId="0" applyNumberFormat="1" applyFont="1" applyFill="1" applyBorder="1" applyAlignment="1">
      <alignment horizontal="center" vertical="center" wrapText="1"/>
    </xf>
    <xf numFmtId="1" fontId="0" fillId="7" borderId="9" xfId="0" applyNumberFormat="1" applyFill="1" applyBorder="1" applyAlignment="1">
      <alignment vertical="center"/>
    </xf>
    <xf numFmtId="164" fontId="6" fillId="7" borderId="9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left" vertical="center" wrapText="1"/>
    </xf>
    <xf numFmtId="164" fontId="6" fillId="6" borderId="9" xfId="0" applyNumberFormat="1" applyFont="1" applyFill="1" applyBorder="1" applyAlignment="1">
      <alignment vertical="center" wrapText="1"/>
    </xf>
    <xf numFmtId="164" fontId="0" fillId="6" borderId="9" xfId="0" applyNumberFormat="1" applyFill="1" applyBorder="1" applyAlignment="1">
      <alignment vertical="center"/>
    </xf>
    <xf numFmtId="164" fontId="6" fillId="7" borderId="9" xfId="0" applyNumberFormat="1" applyFont="1" applyFill="1" applyBorder="1" applyAlignment="1">
      <alignment vertical="center" wrapText="1"/>
    </xf>
    <xf numFmtId="164" fontId="0" fillId="7" borderId="9" xfId="0" applyNumberFormat="1" applyFill="1" applyBorder="1" applyAlignment="1">
      <alignment vertical="center"/>
    </xf>
    <xf numFmtId="164" fontId="6" fillId="7" borderId="9" xfId="1" applyNumberFormat="1" applyFont="1" applyFill="1" applyBorder="1" applyAlignment="1">
      <alignment vertical="center" wrapText="1"/>
    </xf>
    <xf numFmtId="164" fontId="1" fillId="7" borderId="9" xfId="1" applyNumberFormat="1" applyFill="1" applyBorder="1" applyAlignment="1">
      <alignment vertical="center"/>
    </xf>
    <xf numFmtId="164" fontId="1" fillId="7" borderId="22" xfId="1" applyNumberFormat="1" applyFill="1" applyBorder="1" applyAlignment="1">
      <alignment vertical="center"/>
    </xf>
    <xf numFmtId="164" fontId="6" fillId="7" borderId="22" xfId="1" applyNumberFormat="1" applyFont="1" applyFill="1" applyBorder="1" applyAlignment="1">
      <alignment vertical="center" wrapText="1"/>
    </xf>
    <xf numFmtId="164" fontId="6" fillId="6" borderId="9" xfId="1" applyNumberFormat="1" applyFont="1" applyFill="1" applyBorder="1" applyAlignment="1">
      <alignment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15" fillId="2" borderId="13" xfId="0" applyNumberFormat="1" applyFont="1" applyFill="1" applyBorder="1" applyAlignment="1">
      <alignment vertical="center"/>
    </xf>
    <xf numFmtId="0" fontId="9" fillId="2" borderId="2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1" fontId="4" fillId="2" borderId="24" xfId="0" applyNumberFormat="1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1" fillId="2" borderId="25" xfId="0" applyNumberFormat="1" applyFont="1" applyFill="1" applyBorder="1" applyAlignment="1">
      <alignment horizontal="center" vertical="center" wrapText="1"/>
    </xf>
    <xf numFmtId="164" fontId="11" fillId="2" borderId="25" xfId="0" applyNumberFormat="1" applyFont="1" applyFill="1" applyBorder="1" applyAlignment="1">
      <alignment vertical="center" wrapText="1"/>
    </xf>
    <xf numFmtId="9" fontId="0" fillId="0" borderId="27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4" fontId="0" fillId="0" borderId="26" xfId="0" applyNumberFormat="1" applyBorder="1" applyAlignment="1">
      <alignment vertical="center"/>
    </xf>
    <xf numFmtId="49" fontId="10" fillId="2" borderId="2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vertical="center" wrapText="1"/>
    </xf>
    <xf numFmtId="49" fontId="10" fillId="0" borderId="28" xfId="0" applyNumberFormat="1" applyFont="1" applyFill="1" applyBorder="1" applyAlignment="1">
      <alignment horizontal="center"/>
    </xf>
    <xf numFmtId="0" fontId="16" fillId="4" borderId="23" xfId="0" applyFont="1" applyFill="1" applyBorder="1"/>
    <xf numFmtId="0" fontId="16" fillId="7" borderId="23" xfId="0" applyFont="1" applyFill="1" applyBorder="1" applyAlignment="1">
      <alignment horizontal="left"/>
    </xf>
  </cellXfs>
  <cellStyles count="2">
    <cellStyle name="Normální" xfId="0" builtinId="0"/>
    <cellStyle name="Normální 2" xfId="1" xr:uid="{D18A0712-417E-4E64-9A37-195208220F9A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C3C2-BC37-4EE2-A0E1-AE68626E6C67}">
  <sheetPr>
    <pageSetUpPr fitToPage="1"/>
  </sheetPr>
  <dimension ref="A1:K82"/>
  <sheetViews>
    <sheetView showZeros="0" tabSelected="1" view="pageBreakPreview" topLeftCell="A67" zoomScaleNormal="115" zoomScaleSheetLayoutView="100" workbookViewId="0">
      <selection activeCell="H78" sqref="H78"/>
    </sheetView>
  </sheetViews>
  <sheetFormatPr defaultColWidth="9.33203125" defaultRowHeight="13.2" x14ac:dyDescent="0.25"/>
  <cols>
    <col min="1" max="1" width="5.6640625" style="2" customWidth="1"/>
    <col min="2" max="2" width="5.33203125" style="2" customWidth="1"/>
    <col min="3" max="3" width="84" customWidth="1"/>
    <col min="4" max="4" width="12.33203125" style="2" bestFit="1" customWidth="1"/>
    <col min="5" max="5" width="9.6640625" style="2" customWidth="1"/>
    <col min="6" max="8" width="12.6640625" style="2" customWidth="1"/>
    <col min="9" max="9" width="15.33203125" style="2" customWidth="1"/>
    <col min="10" max="10" width="19" style="2" customWidth="1"/>
    <col min="11" max="11" width="2.5546875" style="7" customWidth="1"/>
    <col min="12" max="12" width="2.5546875" customWidth="1"/>
  </cols>
  <sheetData>
    <row r="1" spans="1:11" ht="27" customHeight="1" x14ac:dyDescent="0.3">
      <c r="A1" s="1" t="s">
        <v>126</v>
      </c>
      <c r="C1" s="43"/>
      <c r="D1" s="4"/>
      <c r="E1" s="5"/>
      <c r="F1" s="6"/>
      <c r="G1" s="6"/>
      <c r="H1" s="6"/>
      <c r="I1" s="6"/>
      <c r="J1" s="6"/>
    </row>
    <row r="2" spans="1:11" ht="27" customHeight="1" thickBot="1" x14ac:dyDescent="0.3">
      <c r="A2" s="1" t="s">
        <v>125</v>
      </c>
      <c r="C2" s="3"/>
      <c r="D2" s="4"/>
      <c r="E2" s="5"/>
      <c r="F2" s="6"/>
      <c r="G2" s="6"/>
      <c r="H2" s="6"/>
      <c r="I2" s="6"/>
      <c r="J2" s="6"/>
    </row>
    <row r="3" spans="1:11" ht="42" customHeight="1" thickBot="1" x14ac:dyDescent="0.3">
      <c r="A3" s="8" t="s">
        <v>0</v>
      </c>
      <c r="B3" s="39" t="s">
        <v>1</v>
      </c>
      <c r="C3" s="9" t="s">
        <v>2</v>
      </c>
      <c r="D3" s="39" t="s">
        <v>3</v>
      </c>
      <c r="E3" s="40" t="s">
        <v>4</v>
      </c>
      <c r="F3" s="41" t="s">
        <v>170</v>
      </c>
      <c r="G3" s="66" t="s">
        <v>159</v>
      </c>
      <c r="H3" s="66" t="s">
        <v>158</v>
      </c>
      <c r="I3" s="68" t="s">
        <v>171</v>
      </c>
      <c r="J3" s="69" t="s">
        <v>5</v>
      </c>
    </row>
    <row r="4" spans="1:11" ht="25.2" customHeight="1" x14ac:dyDescent="0.25">
      <c r="A4" s="44">
        <v>1</v>
      </c>
      <c r="B4" s="45"/>
      <c r="C4" s="38" t="s">
        <v>30</v>
      </c>
      <c r="D4" s="44"/>
      <c r="E4" s="46"/>
      <c r="F4" s="46"/>
      <c r="G4" s="46"/>
      <c r="H4" s="46"/>
      <c r="I4" s="46"/>
      <c r="J4" s="45"/>
    </row>
    <row r="5" spans="1:11" ht="19.95" customHeight="1" x14ac:dyDescent="0.25">
      <c r="A5" s="10" t="s">
        <v>6</v>
      </c>
      <c r="B5" s="11"/>
      <c r="C5" s="17" t="s">
        <v>134</v>
      </c>
      <c r="D5" s="13" t="s">
        <v>135</v>
      </c>
      <c r="E5" s="14">
        <v>1</v>
      </c>
      <c r="F5" s="59"/>
      <c r="G5" s="67">
        <v>50</v>
      </c>
      <c r="H5" s="67">
        <f>F5*G5</f>
        <v>0</v>
      </c>
      <c r="I5" s="70"/>
      <c r="J5" s="71">
        <f>F5*I5</f>
        <v>0</v>
      </c>
    </row>
    <row r="6" spans="1:11" ht="19.95" customHeight="1" x14ac:dyDescent="0.25">
      <c r="A6" s="10" t="s">
        <v>7</v>
      </c>
      <c r="B6" s="11"/>
      <c r="C6" s="17" t="s">
        <v>133</v>
      </c>
      <c r="D6" s="13" t="s">
        <v>142</v>
      </c>
      <c r="E6" s="14">
        <v>1</v>
      </c>
      <c r="F6" s="59"/>
      <c r="G6" s="67">
        <v>5</v>
      </c>
      <c r="H6" s="67">
        <f>F6*G6</f>
        <v>0</v>
      </c>
      <c r="I6" s="70"/>
      <c r="J6" s="71">
        <f>F6*I6</f>
        <v>0</v>
      </c>
    </row>
    <row r="7" spans="1:11" ht="19.95" customHeight="1" x14ac:dyDescent="0.25">
      <c r="A7" s="10" t="s">
        <v>8</v>
      </c>
      <c r="B7" s="11"/>
      <c r="C7" s="17" t="s">
        <v>31</v>
      </c>
      <c r="D7" s="15" t="s">
        <v>135</v>
      </c>
      <c r="E7" s="14">
        <v>1</v>
      </c>
      <c r="F7" s="59"/>
      <c r="G7" s="67">
        <v>50</v>
      </c>
      <c r="H7" s="67">
        <f>F7*G7</f>
        <v>0</v>
      </c>
      <c r="I7" s="70"/>
      <c r="J7" s="71">
        <f t="shared" ref="J7:J33" si="0">F7*I7</f>
        <v>0</v>
      </c>
    </row>
    <row r="8" spans="1:11" ht="19.95" customHeight="1" x14ac:dyDescent="0.25">
      <c r="A8" s="10" t="s">
        <v>9</v>
      </c>
      <c r="B8" s="11"/>
      <c r="C8" s="17" t="s">
        <v>32</v>
      </c>
      <c r="D8" s="15" t="s">
        <v>136</v>
      </c>
      <c r="E8" s="14">
        <v>1</v>
      </c>
      <c r="F8" s="59"/>
      <c r="G8" s="67">
        <v>2</v>
      </c>
      <c r="H8" s="67">
        <f t="shared" ref="H7:H33" si="1">F8*G8</f>
        <v>0</v>
      </c>
      <c r="I8" s="70"/>
      <c r="J8" s="71">
        <f t="shared" si="0"/>
        <v>0</v>
      </c>
    </row>
    <row r="9" spans="1:11" ht="19.95" customHeight="1" x14ac:dyDescent="0.25">
      <c r="A9" s="10" t="s">
        <v>10</v>
      </c>
      <c r="B9" s="16"/>
      <c r="C9" s="17" t="s">
        <v>33</v>
      </c>
      <c r="D9" s="15" t="s">
        <v>136</v>
      </c>
      <c r="E9" s="14">
        <v>1</v>
      </c>
      <c r="F9" s="60"/>
      <c r="G9" s="67">
        <v>5</v>
      </c>
      <c r="H9" s="67">
        <f t="shared" si="1"/>
        <v>0</v>
      </c>
      <c r="I9" s="70"/>
      <c r="J9" s="71">
        <f t="shared" si="0"/>
        <v>0</v>
      </c>
    </row>
    <row r="10" spans="1:11" s="19" customFormat="1" ht="19.95" customHeight="1" x14ac:dyDescent="0.25">
      <c r="A10" s="10" t="s">
        <v>11</v>
      </c>
      <c r="B10" s="11"/>
      <c r="C10" s="17" t="s">
        <v>34</v>
      </c>
      <c r="D10" s="15" t="s">
        <v>136</v>
      </c>
      <c r="E10" s="14">
        <v>1</v>
      </c>
      <c r="F10" s="59"/>
      <c r="G10" s="67">
        <v>10</v>
      </c>
      <c r="H10" s="67">
        <f t="shared" si="1"/>
        <v>0</v>
      </c>
      <c r="I10" s="70"/>
      <c r="J10" s="71">
        <f t="shared" si="0"/>
        <v>0</v>
      </c>
      <c r="K10" s="18"/>
    </row>
    <row r="11" spans="1:11" ht="19.95" customHeight="1" x14ac:dyDescent="0.25">
      <c r="A11" s="10" t="s">
        <v>12</v>
      </c>
      <c r="B11" s="11"/>
      <c r="C11" s="17" t="s">
        <v>35</v>
      </c>
      <c r="D11" s="15" t="s">
        <v>136</v>
      </c>
      <c r="E11" s="14">
        <v>1</v>
      </c>
      <c r="F11" s="59"/>
      <c r="G11" s="67">
        <v>10</v>
      </c>
      <c r="H11" s="67">
        <f t="shared" si="1"/>
        <v>0</v>
      </c>
      <c r="I11" s="70"/>
      <c r="J11" s="71">
        <f t="shared" si="0"/>
        <v>0</v>
      </c>
    </row>
    <row r="12" spans="1:11" ht="19.95" customHeight="1" x14ac:dyDescent="0.25">
      <c r="A12" s="10" t="s">
        <v>58</v>
      </c>
      <c r="B12" s="11"/>
      <c r="C12" s="17" t="s">
        <v>36</v>
      </c>
      <c r="D12" s="15" t="s">
        <v>136</v>
      </c>
      <c r="E12" s="14">
        <v>1</v>
      </c>
      <c r="F12" s="59"/>
      <c r="G12" s="67">
        <v>10</v>
      </c>
      <c r="H12" s="67">
        <f t="shared" si="1"/>
        <v>0</v>
      </c>
      <c r="I12" s="70"/>
      <c r="J12" s="71">
        <f t="shared" si="0"/>
        <v>0</v>
      </c>
    </row>
    <row r="13" spans="1:11" ht="19.95" customHeight="1" x14ac:dyDescent="0.25">
      <c r="A13" s="10" t="s">
        <v>59</v>
      </c>
      <c r="B13" s="11"/>
      <c r="C13" s="17" t="s">
        <v>37</v>
      </c>
      <c r="D13" s="15" t="s">
        <v>136</v>
      </c>
      <c r="E13" s="14">
        <v>1</v>
      </c>
      <c r="F13" s="59"/>
      <c r="G13" s="67">
        <v>5</v>
      </c>
      <c r="H13" s="67">
        <f t="shared" si="1"/>
        <v>0</v>
      </c>
      <c r="I13" s="70"/>
      <c r="J13" s="71">
        <f t="shared" si="0"/>
        <v>0</v>
      </c>
    </row>
    <row r="14" spans="1:11" ht="19.95" customHeight="1" x14ac:dyDescent="0.25">
      <c r="A14" s="10" t="s">
        <v>60</v>
      </c>
      <c r="B14" s="11"/>
      <c r="C14" s="17" t="s">
        <v>38</v>
      </c>
      <c r="D14" s="15" t="s">
        <v>136</v>
      </c>
      <c r="E14" s="14">
        <v>1</v>
      </c>
      <c r="F14" s="59"/>
      <c r="G14" s="67">
        <v>5</v>
      </c>
      <c r="H14" s="67">
        <f t="shared" si="1"/>
        <v>0</v>
      </c>
      <c r="I14" s="70"/>
      <c r="J14" s="71">
        <f t="shared" si="0"/>
        <v>0</v>
      </c>
    </row>
    <row r="15" spans="1:11" ht="19.95" customHeight="1" x14ac:dyDescent="0.25">
      <c r="A15" s="10" t="s">
        <v>61</v>
      </c>
      <c r="B15" s="11"/>
      <c r="C15" s="17" t="s">
        <v>39</v>
      </c>
      <c r="D15" s="15" t="s">
        <v>136</v>
      </c>
      <c r="E15" s="14">
        <v>1</v>
      </c>
      <c r="F15" s="59"/>
      <c r="G15" s="67">
        <v>5</v>
      </c>
      <c r="H15" s="67">
        <f t="shared" si="1"/>
        <v>0</v>
      </c>
      <c r="I15" s="70"/>
      <c r="J15" s="71">
        <f t="shared" si="0"/>
        <v>0</v>
      </c>
    </row>
    <row r="16" spans="1:11" ht="19.95" customHeight="1" x14ac:dyDescent="0.25">
      <c r="A16" s="10" t="s">
        <v>62</v>
      </c>
      <c r="B16" s="11"/>
      <c r="C16" s="17" t="s">
        <v>40</v>
      </c>
      <c r="D16" s="15" t="s">
        <v>136</v>
      </c>
      <c r="E16" s="14">
        <v>1</v>
      </c>
      <c r="F16" s="59"/>
      <c r="G16" s="67">
        <v>5</v>
      </c>
      <c r="H16" s="67">
        <f t="shared" si="1"/>
        <v>0</v>
      </c>
      <c r="I16" s="70"/>
      <c r="J16" s="71">
        <f t="shared" si="0"/>
        <v>0</v>
      </c>
    </row>
    <row r="17" spans="1:11" ht="19.95" customHeight="1" x14ac:dyDescent="0.25">
      <c r="A17" s="10" t="s">
        <v>63</v>
      </c>
      <c r="B17" s="11"/>
      <c r="C17" s="17" t="s">
        <v>41</v>
      </c>
      <c r="D17" s="15" t="s">
        <v>136</v>
      </c>
      <c r="E17" s="14">
        <v>1</v>
      </c>
      <c r="F17" s="59"/>
      <c r="G17" s="67">
        <v>5</v>
      </c>
      <c r="H17" s="67">
        <f t="shared" si="1"/>
        <v>0</v>
      </c>
      <c r="I17" s="70"/>
      <c r="J17" s="71">
        <f t="shared" si="0"/>
        <v>0</v>
      </c>
      <c r="K17" s="18"/>
    </row>
    <row r="18" spans="1:11" ht="19.95" customHeight="1" x14ac:dyDescent="0.25">
      <c r="A18" s="10" t="s">
        <v>64</v>
      </c>
      <c r="B18" s="11"/>
      <c r="C18" s="17" t="s">
        <v>42</v>
      </c>
      <c r="D18" s="15" t="s">
        <v>136</v>
      </c>
      <c r="E18" s="14">
        <v>1</v>
      </c>
      <c r="F18" s="59"/>
      <c r="G18" s="67">
        <v>5</v>
      </c>
      <c r="H18" s="67">
        <f t="shared" si="1"/>
        <v>0</v>
      </c>
      <c r="I18" s="70"/>
      <c r="J18" s="71">
        <f t="shared" si="0"/>
        <v>0</v>
      </c>
    </row>
    <row r="19" spans="1:11" ht="19.95" customHeight="1" x14ac:dyDescent="0.25">
      <c r="A19" s="10" t="s">
        <v>65</v>
      </c>
      <c r="B19" s="11"/>
      <c r="C19" s="17" t="s">
        <v>43</v>
      </c>
      <c r="D19" s="15" t="s">
        <v>136</v>
      </c>
      <c r="E19" s="14">
        <v>1</v>
      </c>
      <c r="F19" s="59"/>
      <c r="G19" s="67">
        <v>2</v>
      </c>
      <c r="H19" s="67">
        <f t="shared" si="1"/>
        <v>0</v>
      </c>
      <c r="I19" s="70"/>
      <c r="J19" s="71">
        <f t="shared" si="0"/>
        <v>0</v>
      </c>
    </row>
    <row r="20" spans="1:11" ht="19.95" customHeight="1" x14ac:dyDescent="0.25">
      <c r="A20" s="10" t="s">
        <v>66</v>
      </c>
      <c r="B20" s="11"/>
      <c r="C20" s="17" t="s">
        <v>44</v>
      </c>
      <c r="D20" s="15" t="s">
        <v>136</v>
      </c>
      <c r="E20" s="14">
        <v>1</v>
      </c>
      <c r="F20" s="59"/>
      <c r="G20" s="67">
        <v>10</v>
      </c>
      <c r="H20" s="67">
        <f t="shared" si="1"/>
        <v>0</v>
      </c>
      <c r="I20" s="70"/>
      <c r="J20" s="71">
        <f t="shared" si="0"/>
        <v>0</v>
      </c>
    </row>
    <row r="21" spans="1:11" ht="19.95" customHeight="1" x14ac:dyDescent="0.25">
      <c r="A21" s="10" t="s">
        <v>67</v>
      </c>
      <c r="B21" s="11"/>
      <c r="C21" s="17" t="s">
        <v>45</v>
      </c>
      <c r="D21" s="15" t="s">
        <v>136</v>
      </c>
      <c r="E21" s="14">
        <v>1</v>
      </c>
      <c r="F21" s="59"/>
      <c r="G21" s="67">
        <v>10</v>
      </c>
      <c r="H21" s="67">
        <f t="shared" si="1"/>
        <v>0</v>
      </c>
      <c r="I21" s="70"/>
      <c r="J21" s="71">
        <f t="shared" si="0"/>
        <v>0</v>
      </c>
    </row>
    <row r="22" spans="1:11" ht="19.95" customHeight="1" x14ac:dyDescent="0.25">
      <c r="A22" s="10" t="s">
        <v>68</v>
      </c>
      <c r="B22" s="11"/>
      <c r="C22" s="17" t="s">
        <v>46</v>
      </c>
      <c r="D22" s="15" t="s">
        <v>136</v>
      </c>
      <c r="E22" s="14">
        <v>1</v>
      </c>
      <c r="F22" s="59"/>
      <c r="G22" s="67">
        <v>5</v>
      </c>
      <c r="H22" s="67">
        <f t="shared" si="1"/>
        <v>0</v>
      </c>
      <c r="I22" s="70"/>
      <c r="J22" s="71">
        <f t="shared" si="0"/>
        <v>0</v>
      </c>
    </row>
    <row r="23" spans="1:11" ht="19.95" customHeight="1" x14ac:dyDescent="0.25">
      <c r="A23" s="10" t="s">
        <v>69</v>
      </c>
      <c r="B23" s="11"/>
      <c r="C23" s="17" t="s">
        <v>47</v>
      </c>
      <c r="D23" s="15" t="s">
        <v>136</v>
      </c>
      <c r="E23" s="14">
        <v>1</v>
      </c>
      <c r="F23" s="59"/>
      <c r="G23" s="67">
        <v>5</v>
      </c>
      <c r="H23" s="67">
        <f t="shared" si="1"/>
        <v>0</v>
      </c>
      <c r="I23" s="70"/>
      <c r="J23" s="71">
        <f t="shared" si="0"/>
        <v>0</v>
      </c>
    </row>
    <row r="24" spans="1:11" ht="19.95" customHeight="1" x14ac:dyDescent="0.25">
      <c r="A24" s="10" t="s">
        <v>70</v>
      </c>
      <c r="B24" s="11"/>
      <c r="C24" s="17" t="s">
        <v>48</v>
      </c>
      <c r="D24" s="15" t="s">
        <v>136</v>
      </c>
      <c r="E24" s="14">
        <v>1</v>
      </c>
      <c r="F24" s="59"/>
      <c r="G24" s="67">
        <v>5</v>
      </c>
      <c r="H24" s="67">
        <f t="shared" si="1"/>
        <v>0</v>
      </c>
      <c r="I24" s="70"/>
      <c r="J24" s="71">
        <f t="shared" si="0"/>
        <v>0</v>
      </c>
    </row>
    <row r="25" spans="1:11" ht="19.95" customHeight="1" x14ac:dyDescent="0.25">
      <c r="A25" s="10" t="s">
        <v>71</v>
      </c>
      <c r="B25" s="11"/>
      <c r="C25" s="17" t="s">
        <v>49</v>
      </c>
      <c r="D25" s="15" t="s">
        <v>136</v>
      </c>
      <c r="E25" s="14">
        <v>1</v>
      </c>
      <c r="F25" s="59"/>
      <c r="G25" s="67">
        <v>5</v>
      </c>
      <c r="H25" s="67">
        <f t="shared" si="1"/>
        <v>0</v>
      </c>
      <c r="I25" s="70"/>
      <c r="J25" s="71">
        <f t="shared" si="0"/>
        <v>0</v>
      </c>
    </row>
    <row r="26" spans="1:11" ht="19.95" customHeight="1" x14ac:dyDescent="0.25">
      <c r="A26" s="10" t="s">
        <v>72</v>
      </c>
      <c r="B26" s="11"/>
      <c r="C26" s="17" t="s">
        <v>50</v>
      </c>
      <c r="D26" s="15" t="s">
        <v>136</v>
      </c>
      <c r="E26" s="14">
        <v>1</v>
      </c>
      <c r="F26" s="59"/>
      <c r="G26" s="67">
        <v>5</v>
      </c>
      <c r="H26" s="67">
        <f t="shared" si="1"/>
        <v>0</v>
      </c>
      <c r="I26" s="70"/>
      <c r="J26" s="71">
        <f t="shared" si="0"/>
        <v>0</v>
      </c>
    </row>
    <row r="27" spans="1:11" ht="19.95" customHeight="1" x14ac:dyDescent="0.25">
      <c r="A27" s="10" t="s">
        <v>73</v>
      </c>
      <c r="B27" s="11"/>
      <c r="C27" s="17" t="s">
        <v>51</v>
      </c>
      <c r="D27" s="15" t="s">
        <v>136</v>
      </c>
      <c r="E27" s="14">
        <v>1</v>
      </c>
      <c r="F27" s="59"/>
      <c r="G27" s="67">
        <v>10</v>
      </c>
      <c r="H27" s="67">
        <f t="shared" si="1"/>
        <v>0</v>
      </c>
      <c r="I27" s="70"/>
      <c r="J27" s="71">
        <f t="shared" si="0"/>
        <v>0</v>
      </c>
    </row>
    <row r="28" spans="1:11" ht="19.95" customHeight="1" x14ac:dyDescent="0.25">
      <c r="A28" s="10" t="s">
        <v>74</v>
      </c>
      <c r="B28" s="11"/>
      <c r="C28" s="17" t="s">
        <v>52</v>
      </c>
      <c r="D28" s="15" t="s">
        <v>136</v>
      </c>
      <c r="E28" s="14">
        <v>1</v>
      </c>
      <c r="F28" s="59"/>
      <c r="G28" s="67">
        <v>2</v>
      </c>
      <c r="H28" s="67">
        <f t="shared" si="1"/>
        <v>0</v>
      </c>
      <c r="I28" s="70"/>
      <c r="J28" s="71">
        <f t="shared" si="0"/>
        <v>0</v>
      </c>
    </row>
    <row r="29" spans="1:11" ht="19.95" customHeight="1" x14ac:dyDescent="0.25">
      <c r="A29" s="10" t="s">
        <v>75</v>
      </c>
      <c r="B29" s="11"/>
      <c r="C29" s="17" t="s">
        <v>53</v>
      </c>
      <c r="D29" s="15" t="s">
        <v>136</v>
      </c>
      <c r="E29" s="14">
        <v>1</v>
      </c>
      <c r="F29" s="59"/>
      <c r="G29" s="67">
        <v>10</v>
      </c>
      <c r="H29" s="67">
        <f t="shared" si="1"/>
        <v>0</v>
      </c>
      <c r="I29" s="70"/>
      <c r="J29" s="71">
        <f t="shared" si="0"/>
        <v>0</v>
      </c>
    </row>
    <row r="30" spans="1:11" ht="19.95" customHeight="1" x14ac:dyDescent="0.25">
      <c r="A30" s="10" t="s">
        <v>76</v>
      </c>
      <c r="B30" s="11"/>
      <c r="C30" s="17" t="s">
        <v>54</v>
      </c>
      <c r="D30" s="15" t="s">
        <v>136</v>
      </c>
      <c r="E30" s="14">
        <v>1</v>
      </c>
      <c r="F30" s="59"/>
      <c r="G30" s="67">
        <v>2</v>
      </c>
      <c r="H30" s="67">
        <f t="shared" si="1"/>
        <v>0</v>
      </c>
      <c r="I30" s="70"/>
      <c r="J30" s="71">
        <f t="shared" si="0"/>
        <v>0</v>
      </c>
      <c r="K30" s="30"/>
    </row>
    <row r="31" spans="1:11" ht="19.95" customHeight="1" x14ac:dyDescent="0.25">
      <c r="A31" s="10" t="s">
        <v>77</v>
      </c>
      <c r="B31" s="11"/>
      <c r="C31" s="17" t="s">
        <v>55</v>
      </c>
      <c r="D31" s="15" t="s">
        <v>136</v>
      </c>
      <c r="E31" s="14">
        <v>1</v>
      </c>
      <c r="F31" s="59"/>
      <c r="G31" s="67">
        <v>10</v>
      </c>
      <c r="H31" s="67">
        <f t="shared" si="1"/>
        <v>0</v>
      </c>
      <c r="I31" s="70"/>
      <c r="J31" s="71">
        <f t="shared" si="0"/>
        <v>0</v>
      </c>
    </row>
    <row r="32" spans="1:11" ht="19.95" customHeight="1" x14ac:dyDescent="0.25">
      <c r="A32" s="10" t="s">
        <v>78</v>
      </c>
      <c r="B32" s="11"/>
      <c r="C32" s="17" t="s">
        <v>56</v>
      </c>
      <c r="D32" s="15" t="s">
        <v>136</v>
      </c>
      <c r="E32" s="14">
        <v>1</v>
      </c>
      <c r="F32" s="59"/>
      <c r="G32" s="67">
        <v>20</v>
      </c>
      <c r="H32" s="67">
        <f t="shared" si="1"/>
        <v>0</v>
      </c>
      <c r="I32" s="70"/>
      <c r="J32" s="71">
        <f t="shared" si="0"/>
        <v>0</v>
      </c>
    </row>
    <row r="33" spans="1:10" s="7" customFormat="1" ht="19.95" customHeight="1" x14ac:dyDescent="0.25">
      <c r="A33" s="10" t="s">
        <v>141</v>
      </c>
      <c r="B33" s="11"/>
      <c r="C33" s="17" t="s">
        <v>57</v>
      </c>
      <c r="D33" s="15" t="s">
        <v>136</v>
      </c>
      <c r="E33" s="14">
        <v>1</v>
      </c>
      <c r="F33" s="59"/>
      <c r="G33" s="67">
        <v>5</v>
      </c>
      <c r="H33" s="67">
        <f t="shared" si="1"/>
        <v>0</v>
      </c>
      <c r="I33" s="70"/>
      <c r="J33" s="71">
        <f t="shared" si="0"/>
        <v>0</v>
      </c>
    </row>
    <row r="34" spans="1:10" s="7" customFormat="1" ht="55.2" customHeight="1" thickBot="1" x14ac:dyDescent="0.35">
      <c r="A34" s="47" t="s">
        <v>13</v>
      </c>
      <c r="B34" s="48"/>
      <c r="C34" s="20" t="s">
        <v>127</v>
      </c>
      <c r="D34" s="85"/>
      <c r="E34" s="85"/>
      <c r="F34" s="85"/>
      <c r="G34" s="86" t="s">
        <v>160</v>
      </c>
      <c r="H34" s="87">
        <f>SUM(H5:H33)</f>
        <v>0</v>
      </c>
      <c r="I34" s="84" t="s">
        <v>161</v>
      </c>
      <c r="J34" s="88">
        <f>SUM(J5:J33)</f>
        <v>0</v>
      </c>
    </row>
    <row r="35" spans="1:10" s="7" customFormat="1" ht="13.8" thickBot="1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 s="7" customFormat="1" ht="25.2" customHeight="1" x14ac:dyDescent="0.3">
      <c r="A36" s="50">
        <v>2</v>
      </c>
      <c r="B36" s="51"/>
      <c r="C36" s="23" t="s">
        <v>79</v>
      </c>
      <c r="D36" s="52"/>
      <c r="E36" s="53"/>
      <c r="F36" s="53"/>
      <c r="G36" s="53"/>
      <c r="H36" s="53"/>
      <c r="I36" s="53"/>
      <c r="J36" s="53"/>
    </row>
    <row r="37" spans="1:10" s="7" customFormat="1" ht="25.2" customHeight="1" x14ac:dyDescent="0.25">
      <c r="A37" s="10" t="s">
        <v>14</v>
      </c>
      <c r="B37" s="11"/>
      <c r="C37" s="17" t="s">
        <v>80</v>
      </c>
      <c r="D37" s="15" t="s">
        <v>137</v>
      </c>
      <c r="E37" s="14">
        <v>1</v>
      </c>
      <c r="F37" s="61"/>
      <c r="G37" s="67">
        <v>100</v>
      </c>
      <c r="H37" s="73">
        <f>F37*G37</f>
        <v>0</v>
      </c>
      <c r="I37" s="75"/>
      <c r="J37" s="71">
        <f>F37*I37</f>
        <v>0</v>
      </c>
    </row>
    <row r="38" spans="1:10" s="7" customFormat="1" ht="19.95" customHeight="1" x14ac:dyDescent="0.25">
      <c r="A38" s="10" t="s">
        <v>15</v>
      </c>
      <c r="B38" s="11"/>
      <c r="C38" s="17" t="s">
        <v>157</v>
      </c>
      <c r="D38" s="15" t="s">
        <v>137</v>
      </c>
      <c r="E38" s="14">
        <v>1</v>
      </c>
      <c r="F38" s="59"/>
      <c r="G38" s="67">
        <v>100</v>
      </c>
      <c r="H38" s="74">
        <f>F38*G38</f>
        <v>0</v>
      </c>
      <c r="I38" s="76"/>
      <c r="J38" s="71">
        <f>F38*I38</f>
        <v>0</v>
      </c>
    </row>
    <row r="39" spans="1:10" s="7" customFormat="1" ht="19.95" customHeight="1" x14ac:dyDescent="0.25">
      <c r="A39" s="10" t="s">
        <v>16</v>
      </c>
      <c r="B39" s="11"/>
      <c r="C39" s="12" t="s">
        <v>81</v>
      </c>
      <c r="D39" s="15" t="s">
        <v>137</v>
      </c>
      <c r="E39" s="14">
        <v>1</v>
      </c>
      <c r="F39" s="59"/>
      <c r="G39" s="67">
        <v>100</v>
      </c>
      <c r="H39" s="73">
        <f t="shared" ref="H39:H61" si="2">F39*G39</f>
        <v>0</v>
      </c>
      <c r="I39" s="76"/>
      <c r="J39" s="71">
        <f t="shared" ref="J39:J61" si="3">F39*I39</f>
        <v>0</v>
      </c>
    </row>
    <row r="40" spans="1:10" s="7" customFormat="1" ht="19.95" customHeight="1" x14ac:dyDescent="0.25">
      <c r="A40" s="10" t="s">
        <v>17</v>
      </c>
      <c r="B40" s="11"/>
      <c r="C40" s="12" t="s">
        <v>82</v>
      </c>
      <c r="D40" s="15" t="s">
        <v>138</v>
      </c>
      <c r="E40" s="14">
        <v>1</v>
      </c>
      <c r="F40" s="59"/>
      <c r="G40" s="67">
        <v>100</v>
      </c>
      <c r="H40" s="74">
        <f t="shared" si="2"/>
        <v>0</v>
      </c>
      <c r="I40" s="76"/>
      <c r="J40" s="71">
        <f t="shared" si="3"/>
        <v>0</v>
      </c>
    </row>
    <row r="41" spans="1:10" s="7" customFormat="1" ht="19.95" customHeight="1" x14ac:dyDescent="0.25">
      <c r="A41" s="10" t="s">
        <v>18</v>
      </c>
      <c r="B41" s="11"/>
      <c r="C41" s="12" t="s">
        <v>83</v>
      </c>
      <c r="D41" s="15" t="s">
        <v>137</v>
      </c>
      <c r="E41" s="14">
        <v>1</v>
      </c>
      <c r="F41" s="59"/>
      <c r="G41" s="67">
        <v>100</v>
      </c>
      <c r="H41" s="73">
        <f t="shared" si="2"/>
        <v>0</v>
      </c>
      <c r="I41" s="76"/>
      <c r="J41" s="71">
        <f t="shared" si="3"/>
        <v>0</v>
      </c>
    </row>
    <row r="42" spans="1:10" s="7" customFormat="1" ht="19.95" customHeight="1" x14ac:dyDescent="0.25">
      <c r="A42" s="10" t="s">
        <v>90</v>
      </c>
      <c r="B42" s="11"/>
      <c r="C42" s="12" t="s">
        <v>84</v>
      </c>
      <c r="D42" s="15" t="s">
        <v>137</v>
      </c>
      <c r="E42" s="14">
        <v>1</v>
      </c>
      <c r="F42" s="59"/>
      <c r="G42" s="67">
        <v>100</v>
      </c>
      <c r="H42" s="74">
        <f t="shared" si="2"/>
        <v>0</v>
      </c>
      <c r="I42" s="76"/>
      <c r="J42" s="71">
        <f t="shared" si="3"/>
        <v>0</v>
      </c>
    </row>
    <row r="43" spans="1:10" s="7" customFormat="1" ht="19.95" customHeight="1" x14ac:dyDescent="0.25">
      <c r="A43" s="10" t="s">
        <v>91</v>
      </c>
      <c r="B43" s="11"/>
      <c r="C43" s="12" t="s">
        <v>85</v>
      </c>
      <c r="D43" s="15" t="s">
        <v>137</v>
      </c>
      <c r="E43" s="14">
        <v>1</v>
      </c>
      <c r="F43" s="59"/>
      <c r="G43" s="67">
        <v>100</v>
      </c>
      <c r="H43" s="73">
        <f t="shared" si="2"/>
        <v>0</v>
      </c>
      <c r="I43" s="76"/>
      <c r="J43" s="71">
        <f t="shared" si="3"/>
        <v>0</v>
      </c>
    </row>
    <row r="44" spans="1:10" s="7" customFormat="1" ht="19.95" customHeight="1" x14ac:dyDescent="0.25">
      <c r="A44" s="10" t="s">
        <v>92</v>
      </c>
      <c r="B44" s="11"/>
      <c r="C44" s="12" t="s">
        <v>86</v>
      </c>
      <c r="D44" s="15" t="s">
        <v>137</v>
      </c>
      <c r="E44" s="14">
        <v>1</v>
      </c>
      <c r="F44" s="59"/>
      <c r="G44" s="67">
        <v>100</v>
      </c>
      <c r="H44" s="74">
        <f t="shared" si="2"/>
        <v>0</v>
      </c>
      <c r="I44" s="76"/>
      <c r="J44" s="71">
        <f t="shared" si="3"/>
        <v>0</v>
      </c>
    </row>
    <row r="45" spans="1:10" s="7" customFormat="1" ht="19.95" customHeight="1" x14ac:dyDescent="0.25">
      <c r="A45" s="10" t="s">
        <v>93</v>
      </c>
      <c r="B45" s="11"/>
      <c r="C45" s="12" t="s">
        <v>87</v>
      </c>
      <c r="D45" s="15" t="s">
        <v>137</v>
      </c>
      <c r="E45" s="14">
        <v>1</v>
      </c>
      <c r="F45" s="59"/>
      <c r="G45" s="67">
        <v>100</v>
      </c>
      <c r="H45" s="73">
        <f t="shared" si="2"/>
        <v>0</v>
      </c>
      <c r="I45" s="76"/>
      <c r="J45" s="71">
        <f t="shared" si="3"/>
        <v>0</v>
      </c>
    </row>
    <row r="46" spans="1:10" s="7" customFormat="1" ht="19.95" customHeight="1" x14ac:dyDescent="0.25">
      <c r="A46" s="10" t="s">
        <v>94</v>
      </c>
      <c r="B46" s="11"/>
      <c r="C46" s="12" t="s">
        <v>88</v>
      </c>
      <c r="D46" s="15" t="s">
        <v>137</v>
      </c>
      <c r="E46" s="14">
        <v>1</v>
      </c>
      <c r="F46" s="59"/>
      <c r="G46" s="67">
        <v>100</v>
      </c>
      <c r="H46" s="74">
        <f t="shared" si="2"/>
        <v>0</v>
      </c>
      <c r="I46" s="76"/>
      <c r="J46" s="71">
        <f t="shared" si="3"/>
        <v>0</v>
      </c>
    </row>
    <row r="47" spans="1:10" s="7" customFormat="1" ht="19.95" customHeight="1" x14ac:dyDescent="0.25">
      <c r="A47" s="10" t="s">
        <v>95</v>
      </c>
      <c r="B47" s="11"/>
      <c r="C47" s="12" t="s">
        <v>143</v>
      </c>
      <c r="D47" s="15" t="s">
        <v>136</v>
      </c>
      <c r="E47" s="14">
        <v>1</v>
      </c>
      <c r="F47" s="59"/>
      <c r="G47" s="67">
        <v>5</v>
      </c>
      <c r="H47" s="73">
        <f t="shared" si="2"/>
        <v>0</v>
      </c>
      <c r="I47" s="76"/>
      <c r="J47" s="71">
        <f t="shared" si="3"/>
        <v>0</v>
      </c>
    </row>
    <row r="48" spans="1:10" s="7" customFormat="1" ht="19.95" customHeight="1" x14ac:dyDescent="0.25">
      <c r="A48" s="10" t="s">
        <v>96</v>
      </c>
      <c r="B48" s="11"/>
      <c r="C48" s="12" t="s">
        <v>144</v>
      </c>
      <c r="D48" s="15" t="s">
        <v>136</v>
      </c>
      <c r="E48" s="14">
        <v>1</v>
      </c>
      <c r="F48" s="59"/>
      <c r="G48" s="67">
        <v>5</v>
      </c>
      <c r="H48" s="74">
        <f t="shared" si="2"/>
        <v>0</v>
      </c>
      <c r="I48" s="76"/>
      <c r="J48" s="71">
        <f t="shared" si="3"/>
        <v>0</v>
      </c>
    </row>
    <row r="49" spans="1:11" s="7" customFormat="1" ht="19.95" customHeight="1" x14ac:dyDescent="0.25">
      <c r="A49" s="35" t="s">
        <v>97</v>
      </c>
      <c r="B49" s="11"/>
      <c r="C49" s="12" t="s">
        <v>145</v>
      </c>
      <c r="D49" s="15" t="s">
        <v>136</v>
      </c>
      <c r="E49" s="14">
        <v>1</v>
      </c>
      <c r="F49" s="59"/>
      <c r="G49" s="67">
        <v>5</v>
      </c>
      <c r="H49" s="73">
        <f t="shared" si="2"/>
        <v>0</v>
      </c>
      <c r="I49" s="76"/>
      <c r="J49" s="71">
        <f t="shared" si="3"/>
        <v>0</v>
      </c>
    </row>
    <row r="50" spans="1:11" s="7" customFormat="1" ht="19.95" customHeight="1" x14ac:dyDescent="0.25">
      <c r="A50" s="10" t="s">
        <v>98</v>
      </c>
      <c r="B50" s="11"/>
      <c r="C50" s="12" t="s">
        <v>146</v>
      </c>
      <c r="D50" s="15" t="s">
        <v>136</v>
      </c>
      <c r="E50" s="14">
        <v>1</v>
      </c>
      <c r="F50" s="59"/>
      <c r="G50" s="67">
        <v>5</v>
      </c>
      <c r="H50" s="74">
        <f t="shared" si="2"/>
        <v>0</v>
      </c>
      <c r="I50" s="76"/>
      <c r="J50" s="71">
        <f t="shared" si="3"/>
        <v>0</v>
      </c>
    </row>
    <row r="51" spans="1:11" s="7" customFormat="1" ht="19.95" customHeight="1" x14ac:dyDescent="0.25">
      <c r="A51" s="35" t="s">
        <v>99</v>
      </c>
      <c r="B51" s="11"/>
      <c r="C51" s="12" t="s">
        <v>147</v>
      </c>
      <c r="D51" s="15" t="s">
        <v>136</v>
      </c>
      <c r="E51" s="14">
        <v>1</v>
      </c>
      <c r="F51" s="59"/>
      <c r="G51" s="67">
        <v>5</v>
      </c>
      <c r="H51" s="73">
        <f t="shared" si="2"/>
        <v>0</v>
      </c>
      <c r="I51" s="76"/>
      <c r="J51" s="71">
        <f t="shared" si="3"/>
        <v>0</v>
      </c>
    </row>
    <row r="52" spans="1:11" s="7" customFormat="1" ht="19.95" customHeight="1" x14ac:dyDescent="0.25">
      <c r="A52" s="35" t="s">
        <v>100</v>
      </c>
      <c r="B52" s="11"/>
      <c r="C52" s="12" t="s">
        <v>148</v>
      </c>
      <c r="D52" s="15" t="s">
        <v>136</v>
      </c>
      <c r="E52" s="14">
        <v>1</v>
      </c>
      <c r="F52" s="59"/>
      <c r="G52" s="67">
        <v>2</v>
      </c>
      <c r="H52" s="74">
        <f t="shared" si="2"/>
        <v>0</v>
      </c>
      <c r="I52" s="76"/>
      <c r="J52" s="71">
        <f t="shared" si="3"/>
        <v>0</v>
      </c>
    </row>
    <row r="53" spans="1:11" s="7" customFormat="1" ht="19.95" customHeight="1" x14ac:dyDescent="0.25">
      <c r="A53" s="35" t="s">
        <v>101</v>
      </c>
      <c r="B53" s="11"/>
      <c r="C53" s="42" t="s">
        <v>149</v>
      </c>
      <c r="D53" s="15" t="s">
        <v>136</v>
      </c>
      <c r="E53" s="14">
        <v>1</v>
      </c>
      <c r="F53" s="59"/>
      <c r="G53" s="67">
        <v>2</v>
      </c>
      <c r="H53" s="73">
        <f t="shared" si="2"/>
        <v>0</v>
      </c>
      <c r="I53" s="76"/>
      <c r="J53" s="71">
        <f t="shared" si="3"/>
        <v>0</v>
      </c>
    </row>
    <row r="54" spans="1:11" s="7" customFormat="1" ht="19.95" customHeight="1" x14ac:dyDescent="0.25">
      <c r="A54" s="35" t="s">
        <v>102</v>
      </c>
      <c r="B54" s="11"/>
      <c r="C54" s="12" t="s">
        <v>150</v>
      </c>
      <c r="D54" s="15" t="s">
        <v>136</v>
      </c>
      <c r="E54" s="14">
        <v>1</v>
      </c>
      <c r="F54" s="59"/>
      <c r="G54" s="67">
        <v>2</v>
      </c>
      <c r="H54" s="74">
        <f t="shared" si="2"/>
        <v>0</v>
      </c>
      <c r="I54" s="76"/>
      <c r="J54" s="71">
        <f t="shared" si="3"/>
        <v>0</v>
      </c>
    </row>
    <row r="55" spans="1:11" s="7" customFormat="1" ht="19.95" customHeight="1" x14ac:dyDescent="0.25">
      <c r="A55" s="35" t="s">
        <v>103</v>
      </c>
      <c r="B55" s="11"/>
      <c r="C55" s="12" t="s">
        <v>151</v>
      </c>
      <c r="D55" s="15" t="s">
        <v>136</v>
      </c>
      <c r="E55" s="14">
        <v>1</v>
      </c>
      <c r="F55" s="59"/>
      <c r="G55" s="67">
        <v>2</v>
      </c>
      <c r="H55" s="73">
        <f t="shared" si="2"/>
        <v>0</v>
      </c>
      <c r="I55" s="76"/>
      <c r="J55" s="71">
        <f t="shared" si="3"/>
        <v>0</v>
      </c>
    </row>
    <row r="56" spans="1:11" s="7" customFormat="1" ht="19.95" customHeight="1" x14ac:dyDescent="0.25">
      <c r="A56" s="35" t="s">
        <v>104</v>
      </c>
      <c r="B56" s="11"/>
      <c r="C56" s="12" t="s">
        <v>152</v>
      </c>
      <c r="D56" s="15" t="s">
        <v>136</v>
      </c>
      <c r="E56" s="14">
        <v>1</v>
      </c>
      <c r="F56" s="59"/>
      <c r="G56" s="67">
        <v>2</v>
      </c>
      <c r="H56" s="74">
        <f t="shared" si="2"/>
        <v>0</v>
      </c>
      <c r="I56" s="76"/>
      <c r="J56" s="71">
        <f t="shared" si="3"/>
        <v>0</v>
      </c>
    </row>
    <row r="57" spans="1:11" ht="19.95" customHeight="1" x14ac:dyDescent="0.25">
      <c r="A57" s="35" t="s">
        <v>105</v>
      </c>
      <c r="B57" s="11"/>
      <c r="C57" s="12" t="s">
        <v>153</v>
      </c>
      <c r="D57" s="15" t="s">
        <v>136</v>
      </c>
      <c r="E57" s="14">
        <v>1</v>
      </c>
      <c r="F57" s="59"/>
      <c r="G57" s="67">
        <v>5</v>
      </c>
      <c r="H57" s="73">
        <f t="shared" si="2"/>
        <v>0</v>
      </c>
      <c r="I57" s="76"/>
      <c r="J57" s="71">
        <f t="shared" si="3"/>
        <v>0</v>
      </c>
    </row>
    <row r="58" spans="1:11" ht="19.95" customHeight="1" x14ac:dyDescent="0.25">
      <c r="A58" s="35" t="s">
        <v>106</v>
      </c>
      <c r="B58" s="11"/>
      <c r="C58" s="12" t="s">
        <v>155</v>
      </c>
      <c r="D58" s="15" t="s">
        <v>136</v>
      </c>
      <c r="E58" s="14">
        <v>1</v>
      </c>
      <c r="F58" s="59"/>
      <c r="G58" s="67">
        <v>5</v>
      </c>
      <c r="H58" s="74">
        <f t="shared" si="2"/>
        <v>0</v>
      </c>
      <c r="I58" s="76"/>
      <c r="J58" s="71">
        <f t="shared" si="3"/>
        <v>0</v>
      </c>
    </row>
    <row r="59" spans="1:11" ht="19.95" customHeight="1" x14ac:dyDescent="0.25">
      <c r="A59" s="35" t="s">
        <v>107</v>
      </c>
      <c r="B59" s="11"/>
      <c r="C59" s="12" t="s">
        <v>154</v>
      </c>
      <c r="D59" s="15" t="s">
        <v>136</v>
      </c>
      <c r="E59" s="14">
        <v>1</v>
      </c>
      <c r="F59" s="59"/>
      <c r="G59" s="67">
        <v>5</v>
      </c>
      <c r="H59" s="73">
        <f t="shared" si="2"/>
        <v>0</v>
      </c>
      <c r="I59" s="76"/>
      <c r="J59" s="71">
        <f t="shared" si="3"/>
        <v>0</v>
      </c>
    </row>
    <row r="60" spans="1:11" ht="19.95" customHeight="1" x14ac:dyDescent="0.25">
      <c r="A60" s="35" t="s">
        <v>108</v>
      </c>
      <c r="B60" s="11"/>
      <c r="C60" s="12" t="s">
        <v>89</v>
      </c>
      <c r="D60" s="15" t="s">
        <v>139</v>
      </c>
      <c r="E60" s="14">
        <v>1</v>
      </c>
      <c r="F60" s="59"/>
      <c r="G60" s="67">
        <v>100</v>
      </c>
      <c r="H60" s="74">
        <f t="shared" si="2"/>
        <v>0</v>
      </c>
      <c r="I60" s="76"/>
      <c r="J60" s="71">
        <f t="shared" si="3"/>
        <v>0</v>
      </c>
    </row>
    <row r="61" spans="1:11" ht="19.95" customHeight="1" x14ac:dyDescent="0.25">
      <c r="A61" s="35" t="s">
        <v>109</v>
      </c>
      <c r="B61" s="11"/>
      <c r="C61" s="12" t="s">
        <v>132</v>
      </c>
      <c r="D61" s="15" t="s">
        <v>136</v>
      </c>
      <c r="E61" s="14">
        <v>1</v>
      </c>
      <c r="F61" s="59"/>
      <c r="G61" s="67">
        <v>5</v>
      </c>
      <c r="H61" s="73">
        <f t="shared" si="2"/>
        <v>0</v>
      </c>
      <c r="I61" s="76"/>
      <c r="J61" s="71">
        <f t="shared" si="3"/>
        <v>0</v>
      </c>
    </row>
    <row r="62" spans="1:11" ht="52.2" customHeight="1" thickBot="1" x14ac:dyDescent="0.35">
      <c r="A62" s="47" t="s">
        <v>19</v>
      </c>
      <c r="B62" s="48"/>
      <c r="C62" s="20" t="s">
        <v>128</v>
      </c>
      <c r="D62" s="56"/>
      <c r="E62" s="57"/>
      <c r="F62" s="58"/>
      <c r="G62" s="72" t="s">
        <v>162</v>
      </c>
      <c r="H62" s="82">
        <f>SUM(H37:H61)</f>
        <v>0</v>
      </c>
      <c r="I62" s="84" t="s">
        <v>163</v>
      </c>
      <c r="J62" s="21">
        <f>SUM(J37:J61)</f>
        <v>0</v>
      </c>
      <c r="K62"/>
    </row>
    <row r="63" spans="1:11" ht="16.2" customHeight="1" thickBot="1" x14ac:dyDescent="0.3">
      <c r="A63" s="24"/>
      <c r="B63" s="24"/>
      <c r="C63" s="22"/>
      <c r="D63" s="24"/>
      <c r="E63" s="24"/>
      <c r="F63" s="24"/>
      <c r="G63" s="24"/>
      <c r="H63" s="24"/>
      <c r="I63" s="24"/>
      <c r="J63" s="24"/>
      <c r="K63"/>
    </row>
    <row r="64" spans="1:11" ht="25.2" customHeight="1" x14ac:dyDescent="0.3">
      <c r="A64" s="50">
        <v>3</v>
      </c>
      <c r="B64" s="51"/>
      <c r="C64" s="23" t="s">
        <v>110</v>
      </c>
      <c r="D64" s="52"/>
      <c r="E64" s="53"/>
      <c r="F64" s="53"/>
      <c r="G64" s="53"/>
      <c r="H64" s="53"/>
      <c r="I64" s="53"/>
      <c r="J64" s="53"/>
      <c r="K64"/>
    </row>
    <row r="65" spans="1:11" s="7" customFormat="1" ht="19.95" customHeight="1" x14ac:dyDescent="0.25">
      <c r="A65" s="25" t="s">
        <v>20</v>
      </c>
      <c r="B65" s="26"/>
      <c r="C65" s="29" t="s">
        <v>111</v>
      </c>
      <c r="D65" s="27" t="s">
        <v>138</v>
      </c>
      <c r="E65" s="14">
        <v>1</v>
      </c>
      <c r="F65" s="62"/>
      <c r="G65" s="67">
        <v>100</v>
      </c>
      <c r="H65" s="81">
        <f>F65*G65</f>
        <v>0</v>
      </c>
      <c r="I65" s="77"/>
      <c r="J65" s="71">
        <f>F65*I65</f>
        <v>0</v>
      </c>
    </row>
    <row r="66" spans="1:11" ht="19.95" customHeight="1" x14ac:dyDescent="0.25">
      <c r="A66" s="25" t="s">
        <v>21</v>
      </c>
      <c r="B66" s="26"/>
      <c r="C66" s="29" t="s">
        <v>112</v>
      </c>
      <c r="D66" s="27" t="s">
        <v>138</v>
      </c>
      <c r="E66" s="14">
        <v>1</v>
      </c>
      <c r="F66" s="62"/>
      <c r="G66" s="67">
        <v>100</v>
      </c>
      <c r="H66" s="81">
        <f>F66*G66</f>
        <v>0</v>
      </c>
      <c r="I66" s="77"/>
      <c r="J66" s="71">
        <f>F66*I66</f>
        <v>0</v>
      </c>
    </row>
    <row r="67" spans="1:11" ht="19.95" customHeight="1" x14ac:dyDescent="0.25">
      <c r="A67" s="25" t="s">
        <v>22</v>
      </c>
      <c r="B67" s="26"/>
      <c r="C67" s="29" t="s">
        <v>113</v>
      </c>
      <c r="D67" s="27" t="s">
        <v>140</v>
      </c>
      <c r="E67" s="14">
        <v>1</v>
      </c>
      <c r="F67" s="62"/>
      <c r="G67" s="67">
        <v>100</v>
      </c>
      <c r="H67" s="81">
        <f>F67*G67</f>
        <v>0</v>
      </c>
      <c r="I67" s="77"/>
      <c r="J67" s="71">
        <f t="shared" ref="J67:J74" si="4">F67*I67</f>
        <v>0</v>
      </c>
    </row>
    <row r="68" spans="1:11" ht="19.95" customHeight="1" x14ac:dyDescent="0.25">
      <c r="A68" s="25" t="s">
        <v>23</v>
      </c>
      <c r="B68" s="26"/>
      <c r="C68" s="29" t="s">
        <v>114</v>
      </c>
      <c r="D68" s="27" t="s">
        <v>136</v>
      </c>
      <c r="E68" s="14">
        <v>1</v>
      </c>
      <c r="F68" s="62"/>
      <c r="G68" s="67">
        <v>5</v>
      </c>
      <c r="H68" s="81">
        <f t="shared" ref="H68:H75" si="5">F68*G68</f>
        <v>0</v>
      </c>
      <c r="I68" s="77"/>
      <c r="J68" s="71">
        <f t="shared" si="4"/>
        <v>0</v>
      </c>
    </row>
    <row r="69" spans="1:11" ht="19.95" customHeight="1" x14ac:dyDescent="0.25">
      <c r="A69" s="25" t="s">
        <v>24</v>
      </c>
      <c r="B69" s="28"/>
      <c r="C69" s="29" t="s">
        <v>115</v>
      </c>
      <c r="D69" s="27" t="s">
        <v>137</v>
      </c>
      <c r="E69" s="14">
        <v>1</v>
      </c>
      <c r="F69" s="62"/>
      <c r="G69" s="67">
        <v>100</v>
      </c>
      <c r="H69" s="81">
        <f t="shared" si="5"/>
        <v>0</v>
      </c>
      <c r="I69" s="77"/>
      <c r="J69" s="71">
        <f t="shared" si="4"/>
        <v>0</v>
      </c>
      <c r="K69"/>
    </row>
    <row r="70" spans="1:11" ht="19.95" customHeight="1" x14ac:dyDescent="0.25">
      <c r="A70" s="25" t="s">
        <v>25</v>
      </c>
      <c r="B70" s="26"/>
      <c r="C70" s="29" t="s">
        <v>116</v>
      </c>
      <c r="D70" s="27" t="s">
        <v>136</v>
      </c>
      <c r="E70" s="14">
        <v>1</v>
      </c>
      <c r="F70" s="63"/>
      <c r="G70" s="67">
        <v>5</v>
      </c>
      <c r="H70" s="81">
        <f t="shared" si="5"/>
        <v>0</v>
      </c>
      <c r="I70" s="78"/>
      <c r="J70" s="71">
        <f t="shared" si="4"/>
        <v>0</v>
      </c>
      <c r="K70"/>
    </row>
    <row r="71" spans="1:11" ht="19.95" customHeight="1" x14ac:dyDescent="0.25">
      <c r="A71" s="25" t="s">
        <v>26</v>
      </c>
      <c r="B71" s="26"/>
      <c r="C71" s="29" t="s">
        <v>117</v>
      </c>
      <c r="D71" s="31" t="s">
        <v>138</v>
      </c>
      <c r="E71" s="14">
        <v>1</v>
      </c>
      <c r="F71" s="64"/>
      <c r="G71" s="67">
        <v>100</v>
      </c>
      <c r="H71" s="81">
        <f t="shared" si="5"/>
        <v>0</v>
      </c>
      <c r="I71" s="79"/>
      <c r="J71" s="71">
        <f t="shared" si="4"/>
        <v>0</v>
      </c>
      <c r="K71"/>
    </row>
    <row r="72" spans="1:11" ht="19.95" customHeight="1" x14ac:dyDescent="0.25">
      <c r="A72" s="25" t="s">
        <v>121</v>
      </c>
      <c r="B72" s="26"/>
      <c r="C72" s="29" t="s">
        <v>156</v>
      </c>
      <c r="D72" s="31" t="s">
        <v>136</v>
      </c>
      <c r="E72" s="14">
        <v>1</v>
      </c>
      <c r="F72" s="64"/>
      <c r="G72" s="67">
        <v>5</v>
      </c>
      <c r="H72" s="81">
        <f t="shared" si="5"/>
        <v>0</v>
      </c>
      <c r="I72" s="79"/>
      <c r="J72" s="71">
        <f t="shared" si="4"/>
        <v>0</v>
      </c>
      <c r="K72"/>
    </row>
    <row r="73" spans="1:11" ht="25.2" customHeight="1" x14ac:dyDescent="0.25">
      <c r="A73" s="25" t="s">
        <v>122</v>
      </c>
      <c r="B73" s="26"/>
      <c r="C73" s="29" t="s">
        <v>118</v>
      </c>
      <c r="D73" s="31" t="s">
        <v>140</v>
      </c>
      <c r="E73" s="14">
        <v>1</v>
      </c>
      <c r="F73" s="64"/>
      <c r="G73" s="67">
        <v>100</v>
      </c>
      <c r="H73" s="81">
        <f t="shared" si="5"/>
        <v>0</v>
      </c>
      <c r="I73" s="79"/>
      <c r="J73" s="71">
        <f t="shared" si="4"/>
        <v>0</v>
      </c>
      <c r="K73"/>
    </row>
    <row r="74" spans="1:11" ht="19.95" customHeight="1" x14ac:dyDescent="0.25">
      <c r="A74" s="25" t="s">
        <v>123</v>
      </c>
      <c r="B74" s="26"/>
      <c r="C74" s="29" t="s">
        <v>119</v>
      </c>
      <c r="D74" s="31" t="s">
        <v>140</v>
      </c>
      <c r="E74" s="14">
        <v>1</v>
      </c>
      <c r="F74" s="64"/>
      <c r="G74" s="67">
        <v>100</v>
      </c>
      <c r="H74" s="81">
        <f t="shared" si="5"/>
        <v>0</v>
      </c>
      <c r="I74" s="79"/>
      <c r="J74" s="71">
        <f t="shared" si="4"/>
        <v>0</v>
      </c>
      <c r="K74"/>
    </row>
    <row r="75" spans="1:11" ht="19.95" customHeight="1" x14ac:dyDescent="0.25">
      <c r="A75" s="25" t="s">
        <v>124</v>
      </c>
      <c r="B75" s="28"/>
      <c r="C75" s="29" t="s">
        <v>120</v>
      </c>
      <c r="D75" s="31" t="s">
        <v>136</v>
      </c>
      <c r="E75" s="14">
        <v>1</v>
      </c>
      <c r="F75" s="65"/>
      <c r="G75" s="67">
        <v>1</v>
      </c>
      <c r="H75" s="81">
        <f t="shared" si="5"/>
        <v>0</v>
      </c>
      <c r="I75" s="80"/>
      <c r="J75" s="71">
        <f>F75*I75</f>
        <v>0</v>
      </c>
      <c r="K75"/>
    </row>
    <row r="76" spans="1:11" ht="52.8" customHeight="1" thickBot="1" x14ac:dyDescent="0.35">
      <c r="A76" s="47" t="s">
        <v>27</v>
      </c>
      <c r="B76" s="48"/>
      <c r="C76" s="20" t="s">
        <v>129</v>
      </c>
      <c r="D76" s="56"/>
      <c r="E76" s="57"/>
      <c r="F76" s="58"/>
      <c r="G76" s="72" t="s">
        <v>164</v>
      </c>
      <c r="H76" s="82">
        <f>SUM(H65:H75)</f>
        <v>0</v>
      </c>
      <c r="I76" s="84" t="s">
        <v>165</v>
      </c>
      <c r="J76" s="83">
        <f>SUM(J65:J75)</f>
        <v>0</v>
      </c>
      <c r="K76"/>
    </row>
    <row r="77" spans="1:11" ht="22.5" customHeight="1" thickBot="1" x14ac:dyDescent="0.3">
      <c r="A77" s="32"/>
      <c r="B77" s="32"/>
      <c r="C77" s="33"/>
      <c r="D77" s="32"/>
      <c r="E77" s="32"/>
      <c r="F77" s="32"/>
      <c r="G77" s="32"/>
      <c r="H77" s="32"/>
      <c r="I77" s="32"/>
      <c r="J77" s="32"/>
      <c r="K77"/>
    </row>
    <row r="78" spans="1:11" ht="54.6" customHeight="1" thickBot="1" x14ac:dyDescent="0.45">
      <c r="A78" s="97" t="s">
        <v>28</v>
      </c>
      <c r="B78" s="54" t="s">
        <v>130</v>
      </c>
      <c r="C78" s="54"/>
      <c r="D78" s="55"/>
      <c r="E78" s="55"/>
      <c r="F78" s="55"/>
      <c r="G78" s="89" t="s">
        <v>168</v>
      </c>
      <c r="H78" s="91">
        <f>H34+H62+H76</f>
        <v>0</v>
      </c>
      <c r="I78" s="84" t="s">
        <v>169</v>
      </c>
      <c r="J78" s="90">
        <f>J34+J62+J76</f>
        <v>0</v>
      </c>
    </row>
    <row r="79" spans="1:11" ht="20.7" customHeight="1" thickBot="1" x14ac:dyDescent="0.3">
      <c r="C79" t="s">
        <v>29</v>
      </c>
      <c r="E79" s="94">
        <v>0.21</v>
      </c>
      <c r="F79" s="95">
        <f>J78</f>
        <v>0</v>
      </c>
      <c r="G79" s="95"/>
      <c r="H79" s="34">
        <f>H78*0.21</f>
        <v>0</v>
      </c>
      <c r="I79" s="34"/>
      <c r="J79" s="96">
        <f>J78*0.21</f>
        <v>0</v>
      </c>
    </row>
    <row r="80" spans="1:11" ht="53.4" customHeight="1" thickBot="1" x14ac:dyDescent="0.45">
      <c r="A80" s="97" t="s">
        <v>28</v>
      </c>
      <c r="B80" s="54" t="s">
        <v>131</v>
      </c>
      <c r="C80" s="54"/>
      <c r="D80" s="55"/>
      <c r="E80" s="55"/>
      <c r="F80" s="55"/>
      <c r="G80" s="89" t="s">
        <v>166</v>
      </c>
      <c r="H80" s="92">
        <f>SUM(H78:H79)</f>
        <v>0</v>
      </c>
      <c r="I80" s="84" t="s">
        <v>167</v>
      </c>
      <c r="J80" s="93">
        <f>SUM(J78:J79)</f>
        <v>0</v>
      </c>
    </row>
    <row r="81" spans="1:10" ht="22.8" customHeight="1" x14ac:dyDescent="0.4">
      <c r="A81" s="102"/>
      <c r="B81" s="102"/>
      <c r="C81" s="102"/>
      <c r="D81" s="98"/>
      <c r="E81" s="98"/>
      <c r="F81" s="98"/>
      <c r="G81" s="99"/>
      <c r="H81" s="98"/>
      <c r="I81" s="100"/>
      <c r="J81" s="101"/>
    </row>
    <row r="82" spans="1:10" ht="20.7" customHeight="1" thickBot="1" x14ac:dyDescent="0.3">
      <c r="A82" s="36"/>
      <c r="B82" s="37"/>
      <c r="C82" s="103" t="s">
        <v>173</v>
      </c>
      <c r="D82" s="104" t="s">
        <v>172</v>
      </c>
      <c r="E82" s="104"/>
      <c r="F82" s="104"/>
      <c r="G82" s="104"/>
      <c r="H82" s="104"/>
      <c r="I82" s="104"/>
      <c r="J82" s="37"/>
    </row>
  </sheetData>
  <mergeCells count="18">
    <mergeCell ref="D82:I82"/>
    <mergeCell ref="A36:B36"/>
    <mergeCell ref="D36:J36"/>
    <mergeCell ref="B78:C78"/>
    <mergeCell ref="D78:F78"/>
    <mergeCell ref="B80:C80"/>
    <mergeCell ref="D80:F80"/>
    <mergeCell ref="A62:B62"/>
    <mergeCell ref="D62:F62"/>
    <mergeCell ref="A64:B64"/>
    <mergeCell ref="D64:J64"/>
    <mergeCell ref="A76:B76"/>
    <mergeCell ref="D76:F76"/>
    <mergeCell ref="A4:B4"/>
    <mergeCell ref="D4:J4"/>
    <mergeCell ref="A34:B34"/>
    <mergeCell ref="D34:F34"/>
    <mergeCell ref="A35:J35"/>
  </mergeCells>
  <phoneticPr fontId="12" type="noConversion"/>
  <pageMargins left="0.70866141732283472" right="0.70866141732283472" top="0.74803149606299213" bottom="0.74803149606299213" header="0.31496062992125984" footer="0.31496062992125984"/>
  <pageSetup paperSize="8" scale="60" orientation="portrait" r:id="rId1"/>
  <headerFooter alignWithMargins="0"/>
  <rowBreaks count="1" manualBreakCount="1"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P1 Oceněný soupis prací RD</vt:lpstr>
      <vt:lpstr>'P1 Oceněný soupis prací RD'!Názvy_tisku</vt:lpstr>
      <vt:lpstr>'P1 Oceněný soupis prací RD'!Oblast_tisku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GEOtest a.s.</dc:creator>
  <cp:lastModifiedBy>Eliška Nedomová</cp:lastModifiedBy>
  <cp:lastPrinted>2025-06-04T10:49:40Z</cp:lastPrinted>
  <dcterms:created xsi:type="dcterms:W3CDTF">2024-10-04T12:13:14Z</dcterms:created>
  <dcterms:modified xsi:type="dcterms:W3CDTF">2025-09-11T09:25:12Z</dcterms:modified>
</cp:coreProperties>
</file>